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125" windowHeight="12465" firstSheet="11" activeTab="31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3日" sheetId="17" r:id="rId13"/>
    <sheet name="14日" sheetId="18" r:id="rId14"/>
    <sheet name="15日" sheetId="19" r:id="rId15"/>
    <sheet name="16日" sheetId="20" r:id="rId16"/>
    <sheet name="17日" sheetId="21" r:id="rId17"/>
    <sheet name="18日" sheetId="22" r:id="rId18"/>
    <sheet name="19日" sheetId="23" r:id="rId19"/>
    <sheet name="12日" sheetId="16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F24" i="34"/>
  <c r="F24" i="33"/>
  <c r="C24"/>
  <c r="F24" i="32"/>
  <c r="F23"/>
  <c r="C23"/>
  <c r="C24" l="1"/>
  <c r="I24" i="31"/>
  <c r="I23"/>
  <c r="F24"/>
  <c r="F23"/>
  <c r="C24"/>
  <c r="I24" i="30"/>
  <c r="F24"/>
  <c r="F23"/>
  <c r="C24"/>
  <c r="C23"/>
  <c r="I7" i="35"/>
  <c r="F7"/>
  <c r="C7"/>
  <c r="I6"/>
  <c r="F6"/>
  <c r="C6"/>
  <c r="I7" i="34"/>
  <c r="F7"/>
  <c r="C7"/>
  <c r="I6"/>
  <c r="F6"/>
  <c r="C6"/>
  <c r="L6" s="1"/>
  <c r="I7" i="33"/>
  <c r="F7"/>
  <c r="C7"/>
  <c r="I6"/>
  <c r="F6"/>
  <c r="C6"/>
  <c r="I7" i="32"/>
  <c r="F7"/>
  <c r="C7"/>
  <c r="I6"/>
  <c r="F6"/>
  <c r="C6"/>
  <c r="I7" i="31"/>
  <c r="F7"/>
  <c r="C7"/>
  <c r="I6"/>
  <c r="F6"/>
  <c r="C6"/>
  <c r="I7" i="30"/>
  <c r="F7"/>
  <c r="C7"/>
  <c r="I6"/>
  <c r="F6"/>
  <c r="C6"/>
  <c r="I24" i="29"/>
  <c r="F24"/>
  <c r="I23"/>
  <c r="F23"/>
  <c r="I7"/>
  <c r="F7"/>
  <c r="C7"/>
  <c r="M6"/>
  <c r="L6"/>
  <c r="I6"/>
  <c r="F6"/>
  <c r="C6"/>
  <c r="I7" i="28"/>
  <c r="F7"/>
  <c r="C7"/>
  <c r="M6"/>
  <c r="L6"/>
  <c r="I6"/>
  <c r="F6"/>
  <c r="C6"/>
  <c r="I24" i="27"/>
  <c r="F24"/>
  <c r="C24"/>
  <c r="I7"/>
  <c r="F7"/>
  <c r="C7"/>
  <c r="M6"/>
  <c r="L6"/>
  <c r="I6"/>
  <c r="F6"/>
  <c r="C6"/>
  <c r="I24" i="26"/>
  <c r="F24"/>
  <c r="C24"/>
  <c r="I7"/>
  <c r="F7"/>
  <c r="C7"/>
  <c r="M6"/>
  <c r="L6"/>
  <c r="I6"/>
  <c r="F6"/>
  <c r="C6"/>
  <c r="I24" i="25"/>
  <c r="F24"/>
  <c r="I7"/>
  <c r="F7"/>
  <c r="C7"/>
  <c r="M6"/>
  <c r="L6"/>
  <c r="I6"/>
  <c r="F6"/>
  <c r="C6"/>
  <c r="F24" i="24"/>
  <c r="C24"/>
  <c r="C23"/>
  <c r="I7"/>
  <c r="F7"/>
  <c r="C7"/>
  <c r="M6"/>
  <c r="L6"/>
  <c r="I6"/>
  <c r="F6"/>
  <c r="C6"/>
  <c r="I7" i="16"/>
  <c r="F7"/>
  <c r="C7"/>
  <c r="M6"/>
  <c r="L6"/>
  <c r="I6"/>
  <c r="F6"/>
  <c r="C6"/>
  <c r="I23" i="23"/>
  <c r="F23"/>
  <c r="I7"/>
  <c r="F7"/>
  <c r="C7"/>
  <c r="M6"/>
  <c r="L6"/>
  <c r="I6"/>
  <c r="F6"/>
  <c r="C6"/>
  <c r="I7" i="22"/>
  <c r="F7"/>
  <c r="C7"/>
  <c r="M6"/>
  <c r="L6"/>
  <c r="I6"/>
  <c r="F6"/>
  <c r="C6"/>
  <c r="I7" i="21"/>
  <c r="F7"/>
  <c r="C7"/>
  <c r="M6"/>
  <c r="L6"/>
  <c r="I6"/>
  <c r="F6"/>
  <c r="C6"/>
  <c r="F24" i="20"/>
  <c r="C24"/>
  <c r="I7"/>
  <c r="F7"/>
  <c r="C7"/>
  <c r="M6"/>
  <c r="L6"/>
  <c r="I6"/>
  <c r="F6"/>
  <c r="C6"/>
  <c r="I24" i="19"/>
  <c r="F24"/>
  <c r="F23"/>
  <c r="I7"/>
  <c r="F7"/>
  <c r="C7"/>
  <c r="M6"/>
  <c r="L6"/>
  <c r="I6"/>
  <c r="F6"/>
  <c r="C6"/>
  <c r="I7" i="18"/>
  <c r="F7"/>
  <c r="C7"/>
  <c r="M6"/>
  <c r="L6"/>
  <c r="I6"/>
  <c r="F6"/>
  <c r="C6"/>
  <c r="I7" i="17"/>
  <c r="F7"/>
  <c r="C7"/>
  <c r="M6"/>
  <c r="L6"/>
  <c r="I6"/>
  <c r="F6"/>
  <c r="C6"/>
  <c r="C24" i="15"/>
  <c r="I7"/>
  <c r="F7"/>
  <c r="C7"/>
  <c r="M6"/>
  <c r="L6"/>
  <c r="I6"/>
  <c r="F6"/>
  <c r="C6"/>
  <c r="I24" i="14"/>
  <c r="F23"/>
  <c r="I7"/>
  <c r="F7"/>
  <c r="C7"/>
  <c r="M6"/>
  <c r="L6"/>
  <c r="I6"/>
  <c r="F6"/>
  <c r="C6"/>
  <c r="I7" i="13"/>
  <c r="F7"/>
  <c r="C7"/>
  <c r="M6"/>
  <c r="L6"/>
  <c r="I6"/>
  <c r="F6"/>
  <c r="C6"/>
  <c r="I24" i="12"/>
  <c r="F24"/>
  <c r="I23"/>
  <c r="F23"/>
  <c r="I7"/>
  <c r="F7"/>
  <c r="C7"/>
  <c r="M6"/>
  <c r="L6"/>
  <c r="I6"/>
  <c r="F6"/>
  <c r="C6"/>
  <c r="I7" i="11"/>
  <c r="F7"/>
  <c r="C7"/>
  <c r="M6"/>
  <c r="L6"/>
  <c r="I6"/>
  <c r="F6"/>
  <c r="C6"/>
  <c r="F24" i="10"/>
  <c r="I7"/>
  <c r="F7"/>
  <c r="C7"/>
  <c r="M6"/>
  <c r="L6"/>
  <c r="I6"/>
  <c r="F6"/>
  <c r="C6"/>
  <c r="I7" i="9"/>
  <c r="F7"/>
  <c r="C7"/>
  <c r="M6"/>
  <c r="L6"/>
  <c r="I6"/>
  <c r="F6"/>
  <c r="C6"/>
  <c r="C23" i="8"/>
  <c r="I7"/>
  <c r="F7"/>
  <c r="C7"/>
  <c r="M6"/>
  <c r="L6"/>
  <c r="I6"/>
  <c r="F6"/>
  <c r="C6"/>
  <c r="I7" i="7"/>
  <c r="F7"/>
  <c r="C7"/>
  <c r="M6"/>
  <c r="L6"/>
  <c r="I6"/>
  <c r="F6"/>
  <c r="C6"/>
  <c r="I7" i="6"/>
  <c r="F7"/>
  <c r="C7"/>
  <c r="M6"/>
  <c r="L6"/>
  <c r="I6"/>
  <c r="F6"/>
  <c r="C6"/>
  <c r="I24" i="5"/>
  <c r="I7"/>
  <c r="F7"/>
  <c r="C7"/>
  <c r="M6"/>
  <c r="L6"/>
  <c r="I6"/>
  <c r="F6"/>
  <c r="C6"/>
  <c r="I7" i="4"/>
  <c r="F7"/>
  <c r="C7"/>
  <c r="I6"/>
  <c r="F6"/>
  <c r="C6"/>
  <c r="L6" i="35" l="1"/>
  <c r="M6"/>
  <c r="M6" i="34"/>
  <c r="L6" i="33"/>
  <c r="M6"/>
  <c r="L6" i="32"/>
  <c r="M6"/>
  <c r="M6" i="31"/>
  <c r="L6"/>
  <c r="L6" i="30"/>
  <c r="M6"/>
</calcChain>
</file>

<file path=xl/sharedStrings.xml><?xml version="1.0" encoding="utf-8"?>
<sst xmlns="http://schemas.openxmlformats.org/spreadsheetml/2006/main" count="5334" uniqueCount="281">
  <si>
    <t>项目</t>
  </si>
  <si>
    <t>(  )夜</t>
  </si>
  <si>
    <t>(  )白</t>
  </si>
  <si>
    <t>(  )中</t>
  </si>
  <si>
    <t>除盐水流量累计</t>
  </si>
  <si>
    <t>自用（累计）</t>
  </si>
  <si>
    <t>外送（累计）</t>
  </si>
  <si>
    <t>自用（当班）</t>
  </si>
  <si>
    <t>外送（当班）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</si>
  <si>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</si>
  <si>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</si>
  <si>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</si>
  <si>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</si>
  <si>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</si>
  <si>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</si>
  <si>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</si>
  <si>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</si>
  <si>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</si>
  <si>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</si>
  <si>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</si>
  <si>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</si>
  <si>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</si>
  <si>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</si>
  <si>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</si>
  <si>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</si>
  <si>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</si>
  <si>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</si>
  <si>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</si>
  <si>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</si>
  <si>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</si>
  <si>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</si>
  <si>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</si>
  <si>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</si>
  <si>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</si>
  <si>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</si>
  <si>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</si>
  <si>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</si>
  <si>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</si>
  <si>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</si>
  <si>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</si>
  <si>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</si>
  <si>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</si>
  <si>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</si>
  <si>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</si>
  <si>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</si>
  <si>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2.0</t>
    </r>
  </si>
  <si>
    <r>
      <rPr>
        <sz val="12"/>
        <rFont val="Times New Roman"/>
        <family val="1"/>
      </rPr>
      <t>PH</t>
    </r>
    <r>
      <rPr>
        <sz val="12"/>
        <rFont val="宋体"/>
        <charset val="134"/>
      </rPr>
      <t>值</t>
    </r>
  </si>
  <si>
    <r>
      <rPr>
        <sz val="12"/>
        <rFont val="Times New Roman"/>
        <family val="1"/>
      </rPr>
      <t>9.0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9.5</t>
    </r>
  </si>
  <si>
    <t>电导率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</si>
  <si>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0.2</t>
    </r>
  </si>
  <si>
    <r>
      <rPr>
        <sz val="12"/>
        <rFont val="Times New Roman"/>
        <family val="1"/>
      </rP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charset val="134"/>
      </rPr>
      <t>，</t>
    </r>
    <r>
      <rPr>
        <sz val="12"/>
        <rFont val="Times New Roman"/>
        <family val="1"/>
      </rPr>
      <t>μg/L</t>
    </r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</si>
  <si>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20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</si>
  <si>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，μg/L</t>
    </r>
  </si>
  <si>
    <t>参考</t>
  </si>
  <si>
    <t>炉水</t>
  </si>
  <si>
    <r>
      <rPr>
        <sz val="12"/>
        <rFont val="Times New Roman"/>
        <family val="1"/>
      </rPr>
      <t>9.0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10.5</t>
    </r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</si>
  <si>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150</t>
    </r>
  </si>
  <si>
    <r>
      <rPr>
        <sz val="12"/>
        <rFont val="宋体"/>
        <charset val="134"/>
      </rPr>
      <t>磷酸盐，</t>
    </r>
    <r>
      <rPr>
        <sz val="12"/>
        <rFont val="Times New Roman"/>
        <family val="1"/>
      </rPr>
      <t>mg/L</t>
    </r>
  </si>
  <si>
    <r>
      <rPr>
        <sz val="12"/>
        <rFont val="Times New Roman"/>
        <family val="1"/>
      </rPr>
      <t>2.0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10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</si>
  <si>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，mg/L</t>
    </r>
  </si>
  <si>
    <r>
      <rPr>
        <sz val="12"/>
        <rFont val="宋体"/>
        <charset val="134"/>
      </rPr>
      <t>≥</t>
    </r>
    <r>
      <rPr>
        <sz val="12"/>
        <rFont val="Times New Roman"/>
        <family val="1"/>
      </rPr>
      <t>1.0</t>
    </r>
  </si>
  <si>
    <t>≤2000</t>
  </si>
  <si>
    <t>饱和蒸汽</t>
  </si>
  <si>
    <t>电导率，μs/cm</t>
  </si>
  <si>
    <r>
      <rPr>
        <sz val="12"/>
        <rFont val="宋体"/>
        <charset val="134"/>
      </rPr>
      <t>≤</t>
    </r>
    <r>
      <rPr>
        <sz val="12"/>
        <rFont val="Times New Roman"/>
        <family val="1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</si>
  <si>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</si>
  <si>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</si>
  <si>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</si>
  <si>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</si>
  <si>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</si>
  <si>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</si>
  <si>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</si>
  <si>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</si>
  <si>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</si>
  <si>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</si>
  <si>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</si>
  <si>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</si>
  <si>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</si>
  <si>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</si>
  <si>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</si>
  <si>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</si>
  <si>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</si>
  <si>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</si>
  <si>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</si>
  <si>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</si>
  <si>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</si>
  <si>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</si>
  <si>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丁 )夜</t>
  </si>
  <si>
    <t>( 甲 )白</t>
  </si>
  <si>
    <t>( 乙 )中</t>
  </si>
  <si>
    <t>除盐水当日自用累计</t>
  </si>
  <si>
    <t>除盐水当日外送累计</t>
  </si>
  <si>
    <t>注：红色字体有公式，不要修改删除！</t>
  </si>
  <si>
    <t>2#</t>
  </si>
  <si>
    <t xml:space="preserve">  17   点30  分，向槽加氨水  25 升，补入除盐水至  600  mm液位</t>
  </si>
  <si>
    <t>17  点40  分，向槽加磷酸盐    kg，氢氧化钠  kg，补入除盐水至 600  mm液位</t>
  </si>
  <si>
    <t xml:space="preserve">2:00分中和排水（PH 1#:8.7   2#:6.83）           3：27分再生3#阳床，进酸浓度：3.0%  3.1%                  </t>
  </si>
  <si>
    <t xml:space="preserve">清洗1#、2#、3#、4#、5#过滤器                                  17:05分再生1#阴床，进碱浓度：3.0%  3.1%   18:38分中和排水 （PH 1#:8.5  2#:7.23）           19:42分再生2#阳床，进酸浓度：3.1%  3.2%               </t>
  </si>
  <si>
    <t>中控：蔡彬彬           化验：蔡永鹏</t>
  </si>
  <si>
    <t>中控：曾俊文           化验：梁霞</t>
  </si>
  <si>
    <t>中控： 秦忠文          化验：苏晓虹</t>
  </si>
  <si>
    <t>..</t>
  </si>
  <si>
    <t>( 丙 )夜</t>
  </si>
  <si>
    <t>( 丁 )白</t>
  </si>
  <si>
    <t>( 甲 )中</t>
  </si>
  <si>
    <t xml:space="preserve"> 18 点 00 分行程由100 %变为 70  %</t>
  </si>
  <si>
    <t xml:space="preserve">  17   点30  分，向槽加海兰明试剂，补入除盐水至  620  mm液位</t>
  </si>
  <si>
    <t>18  点 00 分行程由70   %变为  50 %</t>
  </si>
  <si>
    <t xml:space="preserve">00:51分再生3#阴床，进碱浓度：3.0%  3.1%   </t>
  </si>
  <si>
    <t>18:16分再生2#阴床，进碱浓度：2.9%，2.9%。     23:17分再生1#阳床，进酸浓度：2.9%，3.0%。</t>
  </si>
  <si>
    <t>中控：陈长灵           化验：韩丽娜</t>
  </si>
  <si>
    <t>9点 40 分行程由 70  %变为  80 %</t>
  </si>
  <si>
    <t xml:space="preserve">3:50分中和排水（PH 1#:8.7   2#:6.83）      4:48分再生3#阴床，进碱浓度：2.9%，2.9%。  </t>
  </si>
  <si>
    <t>清洗1#、2#、3#、4#、5#过滤器</t>
  </si>
  <si>
    <t>17:08分再生1#阴床，进碱浓度：3.0%，3.0%。      18:45分中和排水（PH 1#:7.7   2#:6.8）</t>
  </si>
  <si>
    <t>中控：韩丽娜           化验：蒙广年</t>
  </si>
  <si>
    <t>中控： 蔡彬彬          化验：蔡永鹏</t>
  </si>
  <si>
    <t>( 乙 )夜</t>
  </si>
  <si>
    <t>( 丙 )白</t>
  </si>
  <si>
    <t>( 丁 )中</t>
  </si>
  <si>
    <t xml:space="preserve">    17 点 00 分，向槽加海兰明水处理剂50   升，补入除盐水至    620mm液位</t>
  </si>
  <si>
    <t>16  点 30 分，向槽加海兰明水处理剂50L，氢氧化钠  kg，补入除盐水至  580 mm液位</t>
  </si>
  <si>
    <t>7:05分再生1#阳床，进酸浓度：2.9%，3.0%。</t>
  </si>
  <si>
    <t>14:00分中和排水（PH 1#:7.7   2#:6.8）</t>
  </si>
  <si>
    <t>16:00分再生3#阳床，进酸浓度：3.0%，3.0%      21:28分再生2#阴床，进碱浓度：3.0%，3.1%          23:38分中和排水（PH 1#:7.7   2#:6.8）</t>
  </si>
  <si>
    <t>中控：  秦忠文         化验：苏晓虹</t>
  </si>
  <si>
    <t>4:40分再生2#阳床，进酸浓度：3.0%，3.2%</t>
  </si>
  <si>
    <t>19:23分再生3#混床，进酸浓度：2.9%，2.7%，进碱浓度3.3%，3.0                                    23:38分中和排水（PH 1#:7.7   2#:6.8）</t>
  </si>
  <si>
    <t>中控：   秦忠文        化验：苏晓虹</t>
  </si>
  <si>
    <t>中控：蒙广年           化验：韩丽娜</t>
  </si>
  <si>
    <t>( 甲 )夜</t>
  </si>
  <si>
    <t>( 乙 )白</t>
  </si>
  <si>
    <t>( 丙 )中</t>
  </si>
  <si>
    <t xml:space="preserve">    16 点 30 分，向槽加海兰明试剂 25  升，补入除盐水至  600  mm液位</t>
  </si>
  <si>
    <t>4:10分再生1#阳床，进酸浓度：3.0%，3.2%</t>
  </si>
  <si>
    <t xml:space="preserve">9:16分再生1#阴床，进酸浓度：3.1%，3.2%              11:00分中和排水（PH 1#:6.9   2#:8.1）                12:27分再生3#阳床，进酸浓度：2.9%，3.1%            15:11分再生2#阴床，进酸浓度：3.0%，3.2%  </t>
  </si>
  <si>
    <t xml:space="preserve">18:58分中和排水（PH 1#:6.7  2#:8.64）        20:53分再生3#混床，进酸浓度：2.9%，2.9%，进碱浓度3.0%，3.0%                               21:52分再生2#阳床，进酸浓度：3.1%，3.0%   23:30分中和排水（PH 1#:6.54  2#:7.33）                              </t>
  </si>
  <si>
    <t>中控：梁霞           化验：曾俊文</t>
  </si>
  <si>
    <t xml:space="preserve">10:35分再生1#阳床，进酸浓度：3.0%，3.1% </t>
  </si>
  <si>
    <t>中控： 梁霞          化验：曾俊文</t>
  </si>
  <si>
    <t>中控：    秦忠文       化验：苏晓虹</t>
  </si>
  <si>
    <t xml:space="preserve">    16 点 50 分，向槽加氨水   升，补入除盐水至    590mm液位</t>
  </si>
  <si>
    <t>17  点00 分，向槽加磷酸盐    kg，氢氧化钠  kg，补入除盐水至 590  mm液位</t>
  </si>
  <si>
    <t xml:space="preserve">5:12分再生2#阳床，进酸浓度：3.0%，3.1%                                                                                                                                                                                                      7:25分中和排水（PH 1#:6.7  2#:8.64）                                                                                                                                                                                                            3#阳床未再生 </t>
  </si>
  <si>
    <t xml:space="preserve">9:15分再生3#阳床，进酸浓度：3.0%，3.1%      </t>
  </si>
  <si>
    <t>中控：  蔡永鹏         化验：蔡彬彬</t>
  </si>
  <si>
    <t>中控：叶绍文           化验：梁锦凤</t>
  </si>
  <si>
    <t xml:space="preserve">1:08分再生1#阴床，进碱浓度：3.0%，3.1%                                                                                                                                                                                             4:25分中和排水（PH 1#:6.9  2#:8.32）                                                                                                                                                                                                       5:21分再生1#阳床，进酸浓度：3.0%，3.1%                                                                                                                                                                                                      </t>
  </si>
  <si>
    <t xml:space="preserve">8:00分再生2#阴床，进碱浓度：3.0%，3.0%  
10:30分中和排水（PH 1#:8.1  2#:8.32）    
12:10分再生2#阳床，进酸浓度：3.0%，2.9%     </t>
  </si>
  <si>
    <t>21:00分再生1#阳床，进酸浓度：3.0%，3.1%       23:05分中和排水（PH 1#:7.8  2#:8.5）</t>
  </si>
  <si>
    <t>中控： 蔡永鹏          化验：蔡彬彬</t>
  </si>
  <si>
    <t>中控： 叶绍文         化验：梁锦凤</t>
  </si>
  <si>
    <t>中控：秦忠文           化验：苏晓虹</t>
  </si>
  <si>
    <t xml:space="preserve">   5  点 10 分，向槽加氨水   升，补入除盐水至 590   mm液位</t>
  </si>
  <si>
    <t xml:space="preserve"> 5 点 00 分，向槽加磷酸盐   kg，氢氧化钠  kg，补入除盐水至   mm液位</t>
  </si>
  <si>
    <t xml:space="preserve">14:43分再生3#阳床，进酸浓度：3.0%，3.1% </t>
  </si>
  <si>
    <t xml:space="preserve">16:40分再生3#阴床，进酸浓度：3.1%，3.1% 
19:30分中和排水（PH 1#:8.2  2#:8.5）
21:30分再生2#阳床，进酸浓度：3.0%，3.0% </t>
  </si>
  <si>
    <t>中控：曾俊文           化验：梁锦凤</t>
  </si>
  <si>
    <t xml:space="preserve">20:30分中和排水（PH 1#:8.2  2#:8.5）             23:30分再生1#阳床，进酸浓度：3.0%，3.0% </t>
  </si>
  <si>
    <t>(乙  )夜</t>
  </si>
  <si>
    <t xml:space="preserve">0:30分再生3#阴床，进碱浓度：3.0%，3.0%        2:15分中和排水（PH 1#:8.2  2#:7.3）        6:20分再生3#阳床，进酸浓度：3.0%，3.0%  </t>
  </si>
  <si>
    <t>中控： 秦忠文          化验：李洪舟</t>
  </si>
  <si>
    <t>中控： 叶绍文          化验：韩丽娜</t>
  </si>
  <si>
    <t>( 乙)白</t>
  </si>
  <si>
    <t xml:space="preserve">   16  点 20 分，向槽加海兰明试剂  25 升，补入除盐水至  600  mm液位</t>
  </si>
  <si>
    <t>6：00分再生2#阴床，进碱浓度：3.0%，3.0%。         7:50分中和排水（PH 1# 7.2  2#8.0）</t>
  </si>
  <si>
    <t>09:50分再生2#阳床，进酸浓度：3.0%，3.1%    13:20分再生1#阳床，进酸浓度：3.0%，3.1%    15:00中和排水（ PH:1#7.8 ,2# 8.1 )</t>
  </si>
  <si>
    <t>中控：   秦忠文        化验：李洪舟</t>
  </si>
  <si>
    <t>清洗1#、2#、3#、4#过滤器。                             7:36分再生3#阳床，进酸浓度：3.2%，3.1%。</t>
  </si>
  <si>
    <t>14:05分再生1#阴床，进碱浓度：3.2%，3.0%。    
白班仪表处理程序，水站数据清零。</t>
  </si>
  <si>
    <t>16:20分中和排水（PH 1# 7.2  2#8.0）         17:36分再生2#阳床，进酸浓度：3.2%，3.1%。</t>
  </si>
  <si>
    <t>中控：   叶绍文        化验：梁锦凤</t>
  </si>
  <si>
    <t xml:space="preserve"> 12 点 30 分行程由  80 %变为 65  %</t>
  </si>
  <si>
    <t xml:space="preserve"> 16 点 15 分行程由  65 %变为 60  %</t>
  </si>
  <si>
    <t xml:space="preserve">    16点15分，向槽加氨水   升，补入除盐水至    600mm液位</t>
  </si>
  <si>
    <t xml:space="preserve"> 16点 10 分，向槽加磷酸盐    kg，氢氧化钠  kg，补入除盐水至600 mm液位</t>
  </si>
  <si>
    <t>6:23分再生3#阴床，进碱浓度：3.1%，3.0%              7:30分中和排水（PH 1# 7.2  2# 8.32）</t>
  </si>
  <si>
    <t>14:45分再生3#阳床，进酸浓度：3.2%，3.2%。</t>
  </si>
  <si>
    <t>17:19分再生1#阳床，进酸浓度：3.2%，3.2%                     18:50分中和排水（PH 1# 7.2  2#8.1）</t>
  </si>
  <si>
    <t>中控：苏晓虹           化验：左邓欢</t>
  </si>
  <si>
    <t xml:space="preserve">  12点15  分行程由 60  %变为 70  %</t>
  </si>
  <si>
    <t>9:33分再生2#阴床，进碱浓度：3.2%，3.2%。          13:02分再生2#阳床，进酸浓度：3.2%，3.2%。  15:10分中和排水（PH 1#7.8  2#7.6）</t>
  </si>
  <si>
    <r>
      <rPr>
        <sz val="12"/>
        <color theme="1"/>
        <rFont val="宋体"/>
        <charset val="134"/>
        <scheme val="minor"/>
      </rPr>
      <t>清洗1#、2#、3#、4#、</t>
    </r>
    <r>
      <rPr>
        <sz val="12"/>
        <color theme="1"/>
        <rFont val="宋体"/>
        <charset val="134"/>
        <scheme val="minor"/>
      </rPr>
      <t>5#</t>
    </r>
    <r>
      <rPr>
        <sz val="12"/>
        <color theme="1"/>
        <rFont val="宋体"/>
        <charset val="134"/>
        <scheme val="minor"/>
      </rPr>
      <t>过滤器。</t>
    </r>
  </si>
  <si>
    <t xml:space="preserve">   17 点 20 分，向槽加海兰明试剂  25 升，补入除盐水至  600  mm液位</t>
  </si>
  <si>
    <t xml:space="preserve">   17 点 00 分，向槽加海兰明试剂  25 升，补入除盐水至  650  mm液位</t>
  </si>
  <si>
    <r>
      <rPr>
        <sz val="12"/>
        <color theme="1"/>
        <rFont val="宋体"/>
        <charset val="134"/>
        <scheme val="minor"/>
      </rPr>
      <t>9:23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>#阳床，进酸浓度：3.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%，3.2%</t>
    </r>
    <r>
      <rPr>
        <sz val="12"/>
        <color theme="1"/>
        <rFont val="宋体"/>
        <charset val="134"/>
        <scheme val="minor"/>
      </rPr>
      <t xml:space="preserve">           12:52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1#</t>
    </r>
    <r>
      <rPr>
        <sz val="12"/>
        <color theme="1"/>
        <rFont val="宋体"/>
        <charset val="134"/>
        <scheme val="minor"/>
      </rPr>
      <t>阴床，进碱浓度：</t>
    </r>
    <r>
      <rPr>
        <sz val="12"/>
        <color theme="1"/>
        <rFont val="宋体"/>
        <charset val="134"/>
        <scheme val="minor"/>
      </rPr>
      <t>2.9%</t>
    </r>
    <r>
      <rPr>
        <sz val="12"/>
        <color theme="1"/>
        <rFont val="宋体"/>
        <charset val="134"/>
        <scheme val="minor"/>
      </rPr>
      <t>，</t>
    </r>
    <r>
      <rPr>
        <sz val="12"/>
        <color theme="1"/>
        <rFont val="宋体"/>
        <charset val="134"/>
        <scheme val="minor"/>
      </rPr>
      <t>3.0%              15:30分中和排水（PH 1#7.8  2#7.6）</t>
    </r>
  </si>
  <si>
    <t>17:23分再生1#阳床，进酸浓度：3.0%，3.2%。           17:29分再生3#阴床，进碱浓度：3.2%，3.2%。    19:45分中和排水（PH 1#7.8  2#7.9）</t>
  </si>
  <si>
    <t>中控：叶绍文           化验：蔡永鹏</t>
  </si>
  <si>
    <r>
      <rPr>
        <sz val="12"/>
        <color theme="1"/>
        <rFont val="宋体"/>
        <charset val="134"/>
        <scheme val="minor"/>
      </rPr>
      <t>6: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3分再生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#阳床，进酸浓度：3.0%，3.2%。 </t>
    </r>
  </si>
  <si>
    <t>11:45分再生3#阳床，进酸浓度：3.0%，2.9%。 
14:20分中和排水（PH 1#7.2  2#7.9）</t>
  </si>
  <si>
    <t>清洗1#、2#、3#、4#、5#过滤器。</t>
  </si>
  <si>
    <t xml:space="preserve">    17 点 10 分，向槽加氨水   升，补入除盐水至    600mm液位</t>
  </si>
  <si>
    <t xml:space="preserve"> 17 点 00 分，向槽加磷酸盐    kg，氢氧化钠  kg，补入除盐水至 600  mm液位</t>
  </si>
  <si>
    <t xml:space="preserve">8:10分再生1#阴床，进酸浓度：3.0%，2.9% 
11:40分中和排水（PH 1#:8.2  2#:9.0） </t>
  </si>
  <si>
    <t xml:space="preserve">22：18分再生2#阳床，进酸浓度：3.0%，3.1%  </t>
  </si>
  <si>
    <t xml:space="preserve">     16点55  分，向槽加海兰明水处理剂50 升，补入除盐水至 600   mm液位</t>
  </si>
  <si>
    <r>
      <rPr>
        <sz val="12"/>
        <color theme="1"/>
        <rFont val="宋体"/>
        <charset val="134"/>
        <scheme val="minor"/>
      </rPr>
      <t xml:space="preserve">  </t>
    </r>
    <r>
      <rPr>
        <sz val="12"/>
        <color theme="1"/>
        <rFont val="宋体"/>
        <charset val="134"/>
        <scheme val="minor"/>
      </rPr>
      <t>16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 分，向槽加海兰明水处理剂</t>
    </r>
    <r>
      <rPr>
        <sz val="12"/>
        <color theme="1"/>
        <rFont val="宋体"/>
        <charset val="134"/>
        <scheme val="minor"/>
      </rPr>
      <t>50L</t>
    </r>
    <r>
      <rPr>
        <sz val="12"/>
        <color theme="1"/>
        <rFont val="宋体"/>
        <charset val="134"/>
        <scheme val="minor"/>
      </rPr>
      <t xml:space="preserve">，氢氧化钠  kg，补入除盐水至 </t>
    </r>
    <r>
      <rPr>
        <sz val="12"/>
        <color theme="1"/>
        <rFont val="宋体"/>
        <charset val="134"/>
        <scheme val="minor"/>
      </rPr>
      <t>580</t>
    </r>
    <r>
      <rPr>
        <sz val="12"/>
        <color theme="1"/>
        <rFont val="宋体"/>
        <charset val="134"/>
        <scheme val="minor"/>
      </rPr>
      <t xml:space="preserve">  mm液位</t>
    </r>
  </si>
  <si>
    <t xml:space="preserve">5：00分再生3#阴床，进碱浓度：3.0%，3.2%。 </t>
  </si>
  <si>
    <t xml:space="preserve">9:30分再生2#阳床，进酸浓度：3.0%，2.9%。
12:05分中和排水（PH 1#7.5  2#7.9）
11:45分再生1#阳床，进酸浓度：3.0%，2.9%。  </t>
  </si>
  <si>
    <r>
      <rPr>
        <sz val="12"/>
        <color theme="1"/>
        <rFont val="宋体"/>
        <charset val="134"/>
        <scheme val="minor"/>
      </rPr>
      <t>17:54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#阴床，进碱浓度：3.0%，3.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%</t>
    </r>
    <r>
      <rPr>
        <sz val="12"/>
        <color theme="1"/>
        <rFont val="宋体"/>
        <charset val="134"/>
        <scheme val="minor"/>
      </rPr>
      <t xml:space="preserve">                 20:05</t>
    </r>
    <r>
      <rPr>
        <sz val="12"/>
        <color theme="1"/>
        <rFont val="宋体"/>
        <charset val="134"/>
        <scheme val="minor"/>
      </rPr>
      <t>分中和排水（</t>
    </r>
    <r>
      <rPr>
        <sz val="12"/>
        <color theme="1"/>
        <rFont val="宋体"/>
        <charset val="134"/>
        <scheme val="minor"/>
      </rPr>
      <t>PH 1#8.13  2#7.9</t>
    </r>
    <r>
      <rPr>
        <sz val="12"/>
        <color theme="1"/>
        <rFont val="宋体"/>
        <charset val="134"/>
        <scheme val="minor"/>
      </rPr>
      <t>）</t>
    </r>
  </si>
  <si>
    <t>中控： 叶绍文          化验：梁锦凤</t>
  </si>
  <si>
    <t>6:58分再生3#阳床，进酸浓度：3.0%，3.1%</t>
  </si>
  <si>
    <t>8:30分再生3#阳床，进酸浓度：3.0%，3.1%
14:30分再生2#阳床，进酸浓度：3.0%，2.9%</t>
  </si>
  <si>
    <t xml:space="preserve">16:30分中和排水（PH 1#8.2 2#7.9）             19:33分再生2#阴床，进碱浓度：3.0%，3.0%                 </t>
  </si>
  <si>
    <t>中控：  秦忠文     化验：苏晓虹</t>
  </si>
  <si>
    <t>中控：韦国宏           化验：蔡永鹏</t>
  </si>
  <si>
    <t xml:space="preserve">20:47分再生1#阳床，进酸浓度：3.0%，2.9%
23:05分中和排水（PH 1#8.2 2#8.6） </t>
  </si>
  <si>
    <t>中控：梁霞          化验：曾俊文</t>
  </si>
  <si>
    <t>中控： 叶绍文          化验：苏晓虹</t>
  </si>
  <si>
    <t>中控：蒙广年           化验：梁锦凤</t>
  </si>
  <si>
    <t>0:50分再生3#阳床，进酸浓度：3.0%，3.1%</t>
  </si>
  <si>
    <t xml:space="preserve">22：12分再生1#阴床，进碱浓度：3.1%，3.2%  </t>
  </si>
  <si>
    <t>中控：    曾俊文       化验：冯柳琴</t>
  </si>
  <si>
    <t>中控：韦国宏           化验：左邓欢</t>
  </si>
  <si>
    <t xml:space="preserve">00:25分中和排水（PH 1#8.2 2#8.6）                                                                                                                                                                                                        4:41分再生2#阳床，进酸浓度：3.0%，3.1%                                                                                                                                                                                                    7：00分再生3#阴床，进碱浓度：3.0%，3.2%。 </t>
  </si>
  <si>
    <r>
      <rPr>
        <sz val="12"/>
        <color theme="1"/>
        <rFont val="宋体"/>
        <charset val="134"/>
        <scheme val="minor"/>
      </rPr>
      <t>09</t>
    </r>
    <r>
      <rPr>
        <sz val="12"/>
        <color theme="1"/>
        <rFont val="宋体"/>
        <charset val="134"/>
        <scheme val="minor"/>
      </rPr>
      <t>:2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分中和排水（PH 1#8.2 2#8.6）</t>
    </r>
    <r>
      <rPr>
        <sz val="12"/>
        <color theme="1"/>
        <rFont val="宋体"/>
        <charset val="134"/>
        <scheme val="minor"/>
      </rPr>
      <t xml:space="preserve">                   11:05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1#</t>
    </r>
    <r>
      <rPr>
        <sz val="12"/>
        <color theme="1"/>
        <rFont val="宋体"/>
        <charset val="134"/>
        <scheme val="minor"/>
      </rPr>
      <t>阳床，进酸浓度：</t>
    </r>
    <r>
      <rPr>
        <sz val="12"/>
        <color theme="1"/>
        <rFont val="宋体"/>
        <charset val="134"/>
        <scheme val="minor"/>
      </rPr>
      <t>3.0%</t>
    </r>
    <r>
      <rPr>
        <sz val="12"/>
        <color theme="1"/>
        <rFont val="宋体"/>
        <charset val="134"/>
        <scheme val="minor"/>
      </rPr>
      <t>，</t>
    </r>
    <r>
      <rPr>
        <sz val="12"/>
        <color theme="1"/>
        <rFont val="宋体"/>
        <charset val="134"/>
        <scheme val="minor"/>
      </rPr>
      <t xml:space="preserve">3.1%  </t>
    </r>
  </si>
  <si>
    <r>
      <rPr>
        <sz val="12"/>
        <color theme="1"/>
        <rFont val="宋体"/>
        <charset val="134"/>
        <scheme val="minor"/>
      </rPr>
      <t>15:59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#阴床，进碱浓度：3.0%，3.2%。</t>
    </r>
    <r>
      <rPr>
        <sz val="12"/>
        <color theme="1"/>
        <rFont val="宋体"/>
        <charset val="134"/>
        <scheme val="minor"/>
      </rPr>
      <t xml:space="preserve">                   17:30分中和排水（PH 1#7.5  2#8.4）</t>
    </r>
  </si>
  <si>
    <t>中控：蔡永鹏           化验：蔡彬彬</t>
  </si>
  <si>
    <r>
      <rPr>
        <sz val="12"/>
        <color theme="1"/>
        <rFont val="宋体"/>
        <charset val="134"/>
        <scheme val="minor"/>
      </rPr>
      <t>4:</t>
    </r>
    <r>
      <rPr>
        <sz val="12"/>
        <color theme="1"/>
        <rFont val="宋体"/>
        <charset val="134"/>
        <scheme val="minor"/>
      </rPr>
      <t>30</t>
    </r>
    <r>
      <rPr>
        <sz val="12"/>
        <color theme="1"/>
        <rFont val="宋体"/>
        <charset val="134"/>
        <scheme val="minor"/>
      </rPr>
      <t xml:space="preserve">分再生2#阳床，进酸浓度：3.0%，3.1%   </t>
    </r>
  </si>
  <si>
    <t>( 丙 )夜</t>
    <phoneticPr fontId="29" type="noConversion"/>
  </si>
  <si>
    <t>中控： 蒙广年          化验：韩丽娜</t>
    <phoneticPr fontId="29" type="noConversion"/>
  </si>
  <si>
    <t>20:19分再生3#阴床，进碱浓度：3.0%，3.1%。 22:30分中和排水（PH 1#6.9 2#8.0）</t>
    <phoneticPr fontId="29" type="noConversion"/>
  </si>
  <si>
    <t>( 丁 )白</t>
    <phoneticPr fontId="29" type="noConversion"/>
  </si>
  <si>
    <t xml:space="preserve">9:39分再生2#阴床，进碱浓度：3.1%，3.2%。                   12:40分中和排水（PH 1#8.1  2#8.55）
13:49分再生3#阳床，进酸浓度：3.0%，3.0%  </t>
    <phoneticPr fontId="29" type="noConversion"/>
  </si>
  <si>
    <t xml:space="preserve">14:04分再生2#阳床，进酸浓度：3.1%，3.0%  </t>
    <phoneticPr fontId="29" type="noConversion"/>
  </si>
  <si>
    <t>中控：叶绍文           化验：梁锦凤</t>
    <phoneticPr fontId="29" type="noConversion"/>
  </si>
  <si>
    <t>( 甲 )中</t>
    <phoneticPr fontId="29" type="noConversion"/>
  </si>
  <si>
    <t>中控：  梁霞         化验：曾俊文</t>
    <phoneticPr fontId="29" type="noConversion"/>
  </si>
  <si>
    <r>
      <t xml:space="preserve">   </t>
    </r>
    <r>
      <rPr>
        <sz val="12"/>
        <color theme="1"/>
        <rFont val="宋体"/>
        <charset val="134"/>
        <scheme val="minor"/>
      </rPr>
      <t>16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00</t>
    </r>
    <r>
      <rPr>
        <sz val="12"/>
        <color theme="1"/>
        <rFont val="宋体"/>
        <charset val="134"/>
        <scheme val="minor"/>
      </rPr>
      <t xml:space="preserve">分，向槽加氨水   升，补入除盐水至    </t>
    </r>
    <r>
      <rPr>
        <sz val="12"/>
        <color theme="1"/>
        <rFont val="宋体"/>
        <charset val="134"/>
        <scheme val="minor"/>
      </rPr>
      <t>600</t>
    </r>
    <r>
      <rPr>
        <sz val="12"/>
        <color theme="1"/>
        <rFont val="宋体"/>
        <charset val="134"/>
        <scheme val="minor"/>
      </rPr>
      <t>mm液位</t>
    </r>
    <phoneticPr fontId="29" type="noConversion"/>
  </si>
  <si>
    <r>
      <t xml:space="preserve"> </t>
    </r>
    <r>
      <rPr>
        <sz val="12"/>
        <color theme="1"/>
        <rFont val="宋体"/>
        <charset val="134"/>
        <scheme val="minor"/>
      </rPr>
      <t>16</t>
    </r>
    <r>
      <rPr>
        <sz val="12"/>
        <color theme="1"/>
        <rFont val="宋体"/>
        <charset val="134"/>
        <scheme val="minor"/>
      </rPr>
      <t xml:space="preserve">点 </t>
    </r>
    <r>
      <rPr>
        <sz val="12"/>
        <color theme="1"/>
        <rFont val="宋体"/>
        <charset val="134"/>
        <scheme val="minor"/>
      </rPr>
      <t>05</t>
    </r>
    <r>
      <rPr>
        <sz val="12"/>
        <color theme="1"/>
        <rFont val="宋体"/>
        <charset val="134"/>
        <scheme val="minor"/>
      </rPr>
      <t>分，向槽加磷酸盐    kg，氢氧化钠  kg，补入除盐水至</t>
    </r>
    <r>
      <rPr>
        <sz val="12"/>
        <color theme="1"/>
        <rFont val="宋体"/>
        <charset val="134"/>
        <scheme val="minor"/>
      </rPr>
      <t>600</t>
    </r>
    <r>
      <rPr>
        <sz val="12"/>
        <color theme="1"/>
        <rFont val="宋体"/>
        <charset val="134"/>
        <scheme val="minor"/>
      </rPr>
      <t xml:space="preserve"> mm液位</t>
    </r>
    <phoneticPr fontId="29" type="noConversion"/>
  </si>
  <si>
    <t xml:space="preserve">  16   点 30 分，向槽加氨水   升，补入除盐水至    600mm液位</t>
    <phoneticPr fontId="29" type="noConversion"/>
  </si>
  <si>
    <t xml:space="preserve">  16点 30 分，向槽加磷酸盐    kg，氢氧化钠  kg，补入除盐水至  600 mm液位</t>
    <phoneticPr fontId="29" type="noConversion"/>
  </si>
  <si>
    <t>( 丙 )夜</t>
    <phoneticPr fontId="29" type="noConversion"/>
  </si>
  <si>
    <t>中控：韩丽娜           化验：蒙广年</t>
    <phoneticPr fontId="29" type="noConversion"/>
  </si>
  <si>
    <t>( 丁 )白</t>
    <phoneticPr fontId="29" type="noConversion"/>
  </si>
  <si>
    <t xml:space="preserve">     点  分，向槽加氨水   升，补入除盐水至    mm液位</t>
    <phoneticPr fontId="29" type="noConversion"/>
  </si>
  <si>
    <t>中控：蔡永鹏           化验：梁锦凤</t>
    <phoneticPr fontId="29" type="noConversion"/>
  </si>
  <si>
    <t>( 甲 )中</t>
    <phoneticPr fontId="29" type="noConversion"/>
  </si>
  <si>
    <t>中控：梁霞           化验：韦国宏</t>
    <phoneticPr fontId="29" type="noConversion"/>
  </si>
  <si>
    <t>( 乙 )夜</t>
    <phoneticPr fontId="29" type="noConversion"/>
  </si>
  <si>
    <t>清洗1#、2#、3#、4#、5#</t>
    <phoneticPr fontId="29" type="noConversion"/>
  </si>
  <si>
    <t>中控： 秦忠文          化验：苏晓虹</t>
    <phoneticPr fontId="29" type="noConversion"/>
  </si>
  <si>
    <t>( 丙 )白</t>
    <phoneticPr fontId="29" type="noConversion"/>
  </si>
  <si>
    <t>中控：  叶绍文         化验：梁锦凤</t>
    <phoneticPr fontId="29" type="noConversion"/>
  </si>
  <si>
    <t>15:10分再生2#阴床，进碱浓度：3.0%，3.0%。</t>
    <phoneticPr fontId="29" type="noConversion"/>
  </si>
  <si>
    <t>( 丁 )中</t>
    <phoneticPr fontId="29" type="noConversion"/>
  </si>
  <si>
    <t>中控：  蔡永鹏         化验：蔡彬彬</t>
    <phoneticPr fontId="29" type="noConversion"/>
  </si>
  <si>
    <t xml:space="preserve">12:20分再生2#阳床，进酸浓度：3.0%，2.8%
14:30分中和排水（PH 1#8.7 2#8.0）  </t>
    <phoneticPr fontId="29" type="noConversion"/>
  </si>
  <si>
    <t>17:30分中和排水（PH 1#8.7 2#8.0）                                                                                                                                                                                                                  18:40分再生3#阳床，进酸浓度：2.9%，3.1%</t>
    <phoneticPr fontId="29" type="noConversion"/>
  </si>
  <si>
    <t xml:space="preserve">  18   点 30分，向槽加氨水   升，补入除盐水至    600mm液位</t>
    <phoneticPr fontId="29" type="noConversion"/>
  </si>
  <si>
    <t xml:space="preserve"> 18 点 40 分，向槽加磷酸盐    kg，氢氧化钠  kg，补入除盐水至 600  mm液位</t>
    <phoneticPr fontId="29" type="noConversion"/>
  </si>
  <si>
    <t>2#</t>
    <phoneticPr fontId="29" type="noConversion"/>
  </si>
  <si>
    <t>中控： 秦忠文          化验：苏晓虹</t>
    <phoneticPr fontId="29" type="noConversion"/>
  </si>
  <si>
    <t>( 乙 )夜</t>
    <phoneticPr fontId="29" type="noConversion"/>
  </si>
  <si>
    <t>( 丙 )白</t>
    <phoneticPr fontId="29" type="noConversion"/>
  </si>
  <si>
    <t>中控： 叶绍文          化验：梁锦凤</t>
    <phoneticPr fontId="29" type="noConversion"/>
  </si>
  <si>
    <t>( 丁 )中</t>
    <phoneticPr fontId="29" type="noConversion"/>
  </si>
  <si>
    <t>中控：  蔡永鹏         化验：蔡彬彬</t>
    <phoneticPr fontId="29" type="noConversion"/>
  </si>
  <si>
    <t xml:space="preserve">19:20分再生1#阴床，进碱浓度：3.0%，3.1%。                                          21:55分中和排水（PH 1#6.9 2#8.0）                                     22:58分再生1#阳床，进酸浓度：3.1%，3.0%  </t>
    <phoneticPr fontId="29" type="noConversion"/>
  </si>
  <si>
    <t>00:44分再生3#阴床，进碱浓度：2.9%，3.0%              2:50分中和排水（PH 1#8.7 2#8.0）                                                                                                                                                                                                                  4:22分再生2#阳床，进酸浓度：2.9%，3.1%</t>
    <phoneticPr fontId="29" type="noConversion"/>
  </si>
  <si>
    <t>18:30分再生1#阴床，进碱浓度：3.0%，3.1%。                                                                                                                                                                                           20:30分中和排水（PH 1#8.5 2#8.1）                                                                                                                                                                                                              22：25分1#阳床，进酸浓度：2.9%，3.1%</t>
    <phoneticPr fontId="29" type="noConversion"/>
  </si>
  <si>
    <t>( 甲 )夜</t>
    <phoneticPr fontId="29" type="noConversion"/>
  </si>
  <si>
    <t>中控：曾俊文           化验：梁霞</t>
    <phoneticPr fontId="29" type="noConversion"/>
  </si>
  <si>
    <t>清洗1#、2#、3#、4#、5#过滤器                  7:46分再生1#阳床，进酸浓度：2.9%，3.1%</t>
    <phoneticPr fontId="29" type="noConversion"/>
  </si>
  <si>
    <t>( 乙 )白</t>
    <phoneticPr fontId="29" type="noConversion"/>
  </si>
  <si>
    <t>中控：李洪舟           化验：苏晓虹</t>
    <phoneticPr fontId="29" type="noConversion"/>
  </si>
  <si>
    <t xml:space="preserve">    17 点 10 分，向槽加海兰明试剂 25 升，补入除盐水至  600  mm液位</t>
    <phoneticPr fontId="29" type="noConversion"/>
  </si>
  <si>
    <t xml:space="preserve">  点  分，向槽加海兰明试剂 25  升，氢氧化钠  kg，补入除盐水至  600 mm液位</t>
    <phoneticPr fontId="29" type="noConversion"/>
  </si>
  <si>
    <t xml:space="preserve">10:11分再生3#阴床，进碱浓度：3.0%,3.1%             12:05分中和排水（PH 1# 8.65  2# 8.23）           13:21分再生2#阳床，进酸浓度：3.1%,3.1%  </t>
    <phoneticPr fontId="29" type="noConversion"/>
  </si>
  <si>
    <t>中控：蒙广年           化验：韩丽娜</t>
    <phoneticPr fontId="29" type="noConversion"/>
  </si>
  <si>
    <t>( 丙 )中</t>
    <phoneticPr fontId="29" type="noConversion"/>
  </si>
  <si>
    <t>清洗1#、2#、3#、4#、5#过滤器。</t>
    <phoneticPr fontId="29" type="noConversion"/>
  </si>
  <si>
    <t>( 甲 )夜</t>
    <phoneticPr fontId="29" type="noConversion"/>
  </si>
  <si>
    <t>中控： 李洪舟          化验：苏晓虹</t>
    <phoneticPr fontId="29" type="noConversion"/>
  </si>
  <si>
    <t>( 乙 )白</t>
    <phoneticPr fontId="29" type="noConversion"/>
  </si>
  <si>
    <t>清洗1#、2#、3#、4#、5#过滤器。</t>
    <phoneticPr fontId="29" type="noConversion"/>
  </si>
  <si>
    <t>清洗1#、2#、3#过滤器</t>
    <phoneticPr fontId="29" type="noConversion"/>
  </si>
  <si>
    <t>( 丙 )中</t>
    <phoneticPr fontId="29" type="noConversion"/>
  </si>
  <si>
    <t>15:50分再生3#阳床，进酸浓度：3.0%,3.2%             19:00分中和排水（PH 1#7.06  2# 7.47）</t>
    <phoneticPr fontId="29" type="noConversion"/>
  </si>
  <si>
    <t xml:space="preserve">18:11分再生2#阳床，进酸浓度：3.0%,3.2%  </t>
    <phoneticPr fontId="29" type="noConversion"/>
  </si>
  <si>
    <t>中控：韩丽娜           化验：蒙广年</t>
    <phoneticPr fontId="29" type="noConversion"/>
  </si>
</sst>
</file>

<file path=xl/styles.xml><?xml version="1.0" encoding="utf-8"?>
<styleSheet xmlns="http://schemas.openxmlformats.org/spreadsheetml/2006/main">
  <fonts count="30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family val="1"/>
    </font>
    <font>
      <sz val="12"/>
      <color rgb="FFFF0000"/>
      <name val="宋体"/>
      <charset val="134"/>
      <scheme val="minor"/>
    </font>
    <font>
      <b/>
      <sz val="14"/>
      <name val="宋体"/>
      <charset val="134"/>
    </font>
    <font>
      <b/>
      <sz val="14"/>
      <color rgb="FF0070C0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6" tint="0.39991454817346722"/>
      <name val="宋体"/>
      <charset val="134"/>
      <scheme val="minor"/>
    </font>
    <font>
      <b/>
      <sz val="14"/>
      <color rgb="FF7030A0"/>
      <name val="宋体"/>
      <charset val="134"/>
    </font>
    <font>
      <b/>
      <sz val="14"/>
      <color rgb="FFFF0000"/>
      <name val="宋体"/>
      <charset val="134"/>
    </font>
    <font>
      <sz val="18"/>
      <color rgb="FFFF0000"/>
      <name val="宋体"/>
      <charset val="134"/>
      <scheme val="minor"/>
    </font>
    <font>
      <sz val="16"/>
      <color rgb="FFFF0000"/>
      <name val="宋体"/>
      <charset val="134"/>
      <scheme val="minor"/>
    </font>
    <font>
      <b/>
      <sz val="14"/>
      <color theme="9" tint="0.79992065187536243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4"/>
      <name val="宋体"/>
      <charset val="134"/>
    </font>
    <font>
      <sz val="14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vertAlign val="subscript"/>
      <sz val="12"/>
      <name val="Times New Roman"/>
      <family val="1"/>
    </font>
    <font>
      <vertAlign val="superscript"/>
      <sz val="12"/>
      <name val="宋体"/>
      <charset val="134"/>
    </font>
    <font>
      <sz val="9"/>
      <name val="宋体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6" fillId="12" borderId="5" applyNumberFormat="0" applyAlignment="0" applyProtection="0">
      <alignment vertical="center"/>
    </xf>
  </cellStyleXfs>
  <cellXfs count="145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20" fontId="2" fillId="4" borderId="4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20" fontId="2" fillId="8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/>
    </xf>
    <xf numFmtId="0" fontId="2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6" fillId="11" borderId="6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textRotation="255"/>
    </xf>
    <xf numFmtId="0" fontId="3" fillId="0" borderId="3" xfId="0" applyFont="1" applyFill="1" applyBorder="1" applyAlignment="1">
      <alignment horizontal="center" vertical="center" textRotation="255"/>
    </xf>
    <xf numFmtId="0" fontId="3" fillId="7" borderId="3" xfId="0" applyFont="1" applyFill="1" applyBorder="1" applyAlignment="1">
      <alignment horizontal="center" vertical="center" textRotation="255"/>
    </xf>
    <xf numFmtId="0" fontId="3" fillId="0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textRotation="255"/>
    </xf>
    <xf numFmtId="0" fontId="5" fillId="0" borderId="3" xfId="0" applyFont="1" applyBorder="1" applyAlignment="1">
      <alignment horizontal="center" vertical="center" textRotation="255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26" fillId="5" borderId="5" xfId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/>
    </xf>
    <xf numFmtId="0" fontId="6" fillId="5" borderId="5" xfId="1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20" fontId="5" fillId="0" borderId="7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opLeftCell="A16" workbookViewId="0">
      <selection activeCell="A57" sqref="A57:XFD7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spans="1:11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1" ht="17.25" customHeight="1">
      <c r="A2" s="127" t="s">
        <v>0</v>
      </c>
      <c r="B2" s="127"/>
      <c r="C2" s="124" t="s">
        <v>1</v>
      </c>
      <c r="D2" s="124"/>
      <c r="E2" s="124"/>
      <c r="F2" s="125" t="s">
        <v>2</v>
      </c>
      <c r="G2" s="125"/>
      <c r="H2" s="125"/>
      <c r="I2" s="126" t="s">
        <v>3</v>
      </c>
      <c r="J2" s="126"/>
      <c r="K2" s="126"/>
    </row>
    <row r="3" spans="1:11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1" ht="21.95" customHeight="1">
      <c r="A4" s="71" t="s">
        <v>4</v>
      </c>
      <c r="B4" s="5" t="s">
        <v>5</v>
      </c>
      <c r="C4" s="116"/>
      <c r="D4" s="116"/>
      <c r="E4" s="116"/>
      <c r="F4" s="116"/>
      <c r="G4" s="116"/>
      <c r="H4" s="116"/>
      <c r="I4" s="116"/>
      <c r="J4" s="116"/>
      <c r="K4" s="116"/>
    </row>
    <row r="5" spans="1:11" ht="21.95" customHeight="1">
      <c r="A5" s="71"/>
      <c r="B5" s="6" t="s">
        <v>6</v>
      </c>
      <c r="C5" s="116"/>
      <c r="D5" s="116"/>
      <c r="E5" s="116"/>
      <c r="F5" s="116"/>
      <c r="G5" s="116"/>
      <c r="H5" s="116"/>
      <c r="I5" s="116"/>
      <c r="J5" s="116"/>
      <c r="K5" s="116"/>
    </row>
    <row r="6" spans="1:11" ht="21.95" customHeight="1">
      <c r="A6" s="71"/>
      <c r="B6" s="6" t="s">
        <v>7</v>
      </c>
      <c r="C6" s="117">
        <f>C4</f>
        <v>0</v>
      </c>
      <c r="D6" s="117"/>
      <c r="E6" s="117"/>
      <c r="F6" s="118">
        <f>F4-C4</f>
        <v>0</v>
      </c>
      <c r="G6" s="119"/>
      <c r="H6" s="120"/>
      <c r="I6" s="118">
        <f>I4-F4</f>
        <v>0</v>
      </c>
      <c r="J6" s="119"/>
      <c r="K6" s="120"/>
    </row>
    <row r="7" spans="1:11" ht="21.95" customHeight="1">
      <c r="A7" s="71"/>
      <c r="B7" s="6" t="s">
        <v>8</v>
      </c>
      <c r="C7" s="117">
        <f>C5</f>
        <v>0</v>
      </c>
      <c r="D7" s="117"/>
      <c r="E7" s="117"/>
      <c r="F7" s="118">
        <f>F5-C5</f>
        <v>0</v>
      </c>
      <c r="G7" s="119"/>
      <c r="H7" s="120"/>
      <c r="I7" s="118">
        <f>I5-F5</f>
        <v>0</v>
      </c>
      <c r="J7" s="119"/>
      <c r="K7" s="120"/>
    </row>
    <row r="8" spans="1:11" ht="21.95" customHeight="1">
      <c r="A8" s="71"/>
      <c r="B8" s="6" t="s">
        <v>9</v>
      </c>
      <c r="C8" s="116"/>
      <c r="D8" s="116"/>
      <c r="E8" s="116"/>
      <c r="F8" s="116"/>
      <c r="G8" s="116"/>
      <c r="H8" s="116"/>
      <c r="I8" s="116"/>
      <c r="J8" s="116"/>
      <c r="K8" s="116"/>
    </row>
    <row r="9" spans="1:11" ht="21.95" customHeight="1">
      <c r="A9" s="72" t="s">
        <v>10</v>
      </c>
      <c r="B9" s="7" t="s">
        <v>11</v>
      </c>
      <c r="C9" s="116"/>
      <c r="D9" s="116"/>
      <c r="E9" s="116"/>
      <c r="F9" s="116"/>
      <c r="G9" s="116"/>
      <c r="H9" s="116"/>
      <c r="I9" s="116"/>
      <c r="J9" s="116"/>
      <c r="K9" s="116"/>
    </row>
    <row r="10" spans="1:11" ht="21.95" customHeight="1">
      <c r="A10" s="72"/>
      <c r="B10" s="7" t="s">
        <v>12</v>
      </c>
      <c r="C10" s="116"/>
      <c r="D10" s="116"/>
      <c r="E10" s="116"/>
      <c r="F10" s="116"/>
      <c r="G10" s="116"/>
      <c r="H10" s="116"/>
      <c r="I10" s="116"/>
      <c r="J10" s="116"/>
      <c r="K10" s="116"/>
    </row>
    <row r="11" spans="1:11" ht="21.95" customHeight="1">
      <c r="A11" s="73" t="s">
        <v>13</v>
      </c>
      <c r="B11" s="8" t="s">
        <v>14</v>
      </c>
      <c r="C11" s="9"/>
      <c r="D11" s="9"/>
      <c r="E11" s="9"/>
      <c r="F11" s="9"/>
      <c r="G11" s="9"/>
      <c r="H11" s="9"/>
      <c r="I11" s="9"/>
      <c r="J11" s="9"/>
      <c r="K11" s="9"/>
    </row>
    <row r="12" spans="1:11" ht="21.95" customHeight="1">
      <c r="A12" s="73"/>
      <c r="B12" s="8" t="s">
        <v>15</v>
      </c>
      <c r="C12" s="9"/>
      <c r="D12" s="9"/>
      <c r="E12" s="9"/>
      <c r="F12" s="9"/>
      <c r="G12" s="9"/>
      <c r="H12" s="9"/>
      <c r="I12" s="9"/>
      <c r="J12" s="9"/>
      <c r="K12" s="9"/>
    </row>
    <row r="13" spans="1:11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1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1" ht="21.95" customHeight="1">
      <c r="A15" s="74" t="s">
        <v>18</v>
      </c>
      <c r="B15" s="10" t="s">
        <v>19</v>
      </c>
      <c r="C15" s="9"/>
      <c r="D15" s="9"/>
      <c r="E15" s="9"/>
      <c r="F15" s="9"/>
      <c r="G15" s="9"/>
      <c r="H15" s="9"/>
      <c r="I15" s="9"/>
      <c r="J15" s="9"/>
      <c r="K15" s="9"/>
    </row>
    <row r="16" spans="1:11" ht="21.9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21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ht="21.95" customHeight="1">
      <c r="A18" s="75"/>
      <c r="B18" s="12" t="s">
        <v>15</v>
      </c>
      <c r="C18" s="9"/>
      <c r="D18" s="9"/>
      <c r="E18" s="9"/>
      <c r="F18" s="9"/>
      <c r="G18" s="9"/>
      <c r="H18" s="9"/>
      <c r="I18" s="9"/>
      <c r="J18" s="9"/>
      <c r="K18" s="9"/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/>
      <c r="D21" s="9"/>
      <c r="E21" s="9"/>
      <c r="F21" s="9"/>
      <c r="G21" s="9"/>
      <c r="H21" s="9"/>
      <c r="I21" s="9"/>
      <c r="J21" s="9"/>
      <c r="K21" s="9"/>
    </row>
    <row r="22" spans="1:11" ht="34.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26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/>
      <c r="D23" s="94"/>
      <c r="E23" s="94"/>
      <c r="F23" s="94"/>
      <c r="G23" s="94"/>
      <c r="H23" s="94"/>
      <c r="I23" s="94"/>
      <c r="J23" s="94"/>
      <c r="K23" s="94"/>
    </row>
    <row r="24" spans="1:11" ht="21.95" customHeight="1">
      <c r="A24" s="77"/>
      <c r="B24" s="13" t="s">
        <v>29</v>
      </c>
      <c r="C24" s="94"/>
      <c r="D24" s="94"/>
      <c r="E24" s="94"/>
      <c r="F24" s="94"/>
      <c r="G24" s="94"/>
      <c r="H24" s="94"/>
      <c r="I24" s="94"/>
      <c r="J24" s="94"/>
      <c r="K24" s="94"/>
    </row>
    <row r="25" spans="1:11" ht="21.95" customHeight="1">
      <c r="A25" s="74" t="s">
        <v>30</v>
      </c>
      <c r="B25" s="10" t="s">
        <v>31</v>
      </c>
      <c r="C25" s="94"/>
      <c r="D25" s="94"/>
      <c r="E25" s="94"/>
      <c r="F25" s="94"/>
      <c r="G25" s="94"/>
      <c r="H25" s="94"/>
      <c r="I25" s="94"/>
      <c r="J25" s="94"/>
      <c r="K25" s="94"/>
    </row>
    <row r="26" spans="1:11" ht="21.95" customHeight="1">
      <c r="A26" s="74"/>
      <c r="B26" s="10" t="s">
        <v>32</v>
      </c>
      <c r="C26" s="94"/>
      <c r="D26" s="94"/>
      <c r="E26" s="94"/>
      <c r="F26" s="94"/>
      <c r="G26" s="94"/>
      <c r="H26" s="94"/>
      <c r="I26" s="94"/>
      <c r="J26" s="94"/>
      <c r="K26" s="94"/>
    </row>
    <row r="27" spans="1:11" ht="21.95" customHeight="1">
      <c r="A27" s="74"/>
      <c r="B27" s="10" t="s">
        <v>33</v>
      </c>
      <c r="C27" s="94"/>
      <c r="D27" s="94"/>
      <c r="E27" s="94"/>
      <c r="F27" s="94"/>
      <c r="G27" s="94"/>
      <c r="H27" s="94"/>
      <c r="I27" s="94"/>
      <c r="J27" s="94"/>
      <c r="K27" s="94"/>
    </row>
    <row r="28" spans="1:11" ht="76.5" customHeight="1">
      <c r="A28" s="100" t="s">
        <v>34</v>
      </c>
      <c r="B28" s="101"/>
      <c r="C28" s="106"/>
      <c r="D28" s="107"/>
      <c r="E28" s="108"/>
      <c r="F28" s="106"/>
      <c r="G28" s="107"/>
      <c r="H28" s="108"/>
      <c r="I28" s="106"/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35</v>
      </c>
      <c r="B31" s="96"/>
      <c r="C31" s="97" t="s">
        <v>36</v>
      </c>
      <c r="D31" s="98"/>
      <c r="E31" s="99"/>
      <c r="F31" s="97" t="s">
        <v>36</v>
      </c>
      <c r="G31" s="98"/>
      <c r="H31" s="99"/>
      <c r="I31" s="97" t="s">
        <v>36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/>
      <c r="F34" s="9"/>
      <c r="G34" s="9"/>
      <c r="H34" s="9"/>
      <c r="I34" s="9"/>
      <c r="J34" s="39"/>
    </row>
    <row r="35" spans="1:10" ht="15.75">
      <c r="A35" s="79"/>
      <c r="B35" s="82"/>
      <c r="C35" s="18" t="s">
        <v>46</v>
      </c>
      <c r="D35" s="18" t="s">
        <v>47</v>
      </c>
      <c r="E35" s="9"/>
      <c r="F35" s="9"/>
      <c r="G35" s="9"/>
      <c r="H35" s="9"/>
      <c r="I35" s="9"/>
      <c r="J35" s="39"/>
    </row>
    <row r="36" spans="1:10" ht="15.75">
      <c r="A36" s="79"/>
      <c r="B36" s="82"/>
      <c r="C36" s="17" t="s">
        <v>48</v>
      </c>
      <c r="D36" s="17" t="s">
        <v>49</v>
      </c>
      <c r="E36" s="9"/>
      <c r="F36" s="9"/>
      <c r="G36" s="9"/>
      <c r="H36" s="9"/>
      <c r="I36" s="9"/>
      <c r="J36" s="39"/>
    </row>
    <row r="37" spans="1:10" ht="18.75">
      <c r="A37" s="79"/>
      <c r="B37" s="82"/>
      <c r="C37" s="18" t="s">
        <v>50</v>
      </c>
      <c r="D37" s="17" t="s">
        <v>51</v>
      </c>
      <c r="E37" s="9"/>
      <c r="F37" s="9"/>
      <c r="G37" s="19"/>
      <c r="H37" s="9"/>
      <c r="I37" s="9"/>
      <c r="J37" s="39"/>
    </row>
    <row r="38" spans="1:10" ht="16.5">
      <c r="A38" s="79"/>
      <c r="B38" s="82"/>
      <c r="C38" s="20" t="s">
        <v>52</v>
      </c>
      <c r="D38" s="17" t="s">
        <v>53</v>
      </c>
      <c r="E38" s="19"/>
      <c r="F38" s="19"/>
      <c r="G38" s="19"/>
      <c r="H38" s="19"/>
      <c r="I38" s="9"/>
      <c r="J38" s="39"/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/>
      <c r="F39" s="9"/>
      <c r="G39" s="9"/>
      <c r="H39" s="9"/>
      <c r="I39" s="9"/>
      <c r="J39" s="39"/>
    </row>
    <row r="40" spans="1:10" ht="15.75">
      <c r="A40" s="79"/>
      <c r="B40" s="82"/>
      <c r="C40" s="18" t="s">
        <v>46</v>
      </c>
      <c r="D40" s="18" t="s">
        <v>55</v>
      </c>
      <c r="E40" s="9"/>
      <c r="F40" s="9"/>
      <c r="G40" s="9"/>
      <c r="H40" s="9"/>
      <c r="I40" s="9"/>
      <c r="J40" s="39"/>
    </row>
    <row r="41" spans="1:10" ht="15.75">
      <c r="A41" s="79"/>
      <c r="B41" s="82"/>
      <c r="C41" s="17" t="s">
        <v>48</v>
      </c>
      <c r="D41" s="17" t="s">
        <v>56</v>
      </c>
      <c r="E41" s="9"/>
      <c r="F41" s="9"/>
      <c r="G41" s="9"/>
      <c r="H41" s="9"/>
      <c r="I41" s="9"/>
      <c r="J41" s="39"/>
    </row>
    <row r="42" spans="1:10" ht="15.75">
      <c r="A42" s="79"/>
      <c r="B42" s="82"/>
      <c r="C42" s="21" t="s">
        <v>57</v>
      </c>
      <c r="D42" s="22" t="s">
        <v>58</v>
      </c>
      <c r="E42" s="9"/>
      <c r="F42" s="9"/>
      <c r="G42" s="9"/>
      <c r="H42" s="9"/>
      <c r="I42" s="9"/>
      <c r="J42" s="39"/>
    </row>
    <row r="43" spans="1:10" ht="16.5">
      <c r="A43" s="79"/>
      <c r="B43" s="82"/>
      <c r="C43" s="21" t="s">
        <v>59</v>
      </c>
      <c r="D43" s="23" t="s">
        <v>60</v>
      </c>
      <c r="E43" s="9"/>
      <c r="F43" s="9"/>
      <c r="G43" s="9"/>
      <c r="H43" s="9"/>
      <c r="I43" s="9"/>
      <c r="J43" s="39"/>
    </row>
    <row r="44" spans="1:10" ht="18.75">
      <c r="A44" s="79"/>
      <c r="B44" s="82"/>
      <c r="C44" s="18" t="s">
        <v>50</v>
      </c>
      <c r="D44" s="17" t="s">
        <v>61</v>
      </c>
      <c r="E44" s="9"/>
      <c r="F44" s="9"/>
      <c r="G44" s="9"/>
      <c r="H44" s="9"/>
      <c r="I44" s="9"/>
      <c r="J44" s="39"/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/>
      <c r="F45" s="9"/>
      <c r="G45" s="9"/>
      <c r="H45" s="9"/>
      <c r="I45" s="9"/>
      <c r="J45" s="39"/>
    </row>
    <row r="46" spans="1:10" ht="18.75">
      <c r="A46" s="79"/>
      <c r="B46" s="82"/>
      <c r="C46" s="18" t="s">
        <v>50</v>
      </c>
      <c r="D46" s="17" t="s">
        <v>51</v>
      </c>
      <c r="E46" s="9"/>
      <c r="F46" s="9"/>
      <c r="G46" s="9"/>
      <c r="H46" s="9"/>
      <c r="I46" s="9"/>
      <c r="J46" s="39"/>
    </row>
    <row r="47" spans="1:10" ht="16.5">
      <c r="A47" s="79"/>
      <c r="B47" s="82"/>
      <c r="C47" s="20" t="s">
        <v>52</v>
      </c>
      <c r="D47" s="17" t="s">
        <v>65</v>
      </c>
      <c r="E47" s="9"/>
      <c r="F47" s="9"/>
      <c r="G47" s="9"/>
      <c r="H47" s="9"/>
      <c r="I47" s="9"/>
      <c r="J47" s="39"/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/>
      <c r="F48" s="9"/>
      <c r="G48" s="9"/>
      <c r="H48" s="9"/>
      <c r="I48" s="9"/>
      <c r="J48" s="39"/>
    </row>
    <row r="49" spans="1:13" ht="18.75">
      <c r="A49" s="79"/>
      <c r="B49" s="82"/>
      <c r="C49" s="18" t="s">
        <v>50</v>
      </c>
      <c r="D49" s="17" t="s">
        <v>51</v>
      </c>
      <c r="E49" s="9"/>
      <c r="F49" s="9"/>
      <c r="G49" s="9"/>
      <c r="H49" s="9"/>
      <c r="I49" s="9"/>
      <c r="J49" s="39"/>
    </row>
    <row r="50" spans="1:13" ht="16.5">
      <c r="A50" s="79"/>
      <c r="B50" s="82"/>
      <c r="C50" s="20" t="s">
        <v>52</v>
      </c>
      <c r="D50" s="17" t="s">
        <v>65</v>
      </c>
      <c r="E50" s="9"/>
      <c r="F50" s="9"/>
      <c r="G50" s="9"/>
      <c r="H50" s="9"/>
      <c r="I50" s="9"/>
      <c r="J50" s="39"/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/>
      <c r="F51" s="9"/>
      <c r="G51" s="9"/>
      <c r="H51" s="9"/>
      <c r="I51" s="9"/>
      <c r="J51" s="39"/>
    </row>
    <row r="52" spans="1:13" ht="15.75">
      <c r="A52" s="79"/>
      <c r="B52" s="82"/>
      <c r="C52" s="18" t="s">
        <v>46</v>
      </c>
      <c r="D52" s="17" t="s">
        <v>69</v>
      </c>
      <c r="E52" s="9"/>
      <c r="F52" s="9"/>
      <c r="G52" s="9"/>
      <c r="H52" s="9"/>
      <c r="I52" s="9"/>
      <c r="J52" s="39"/>
    </row>
    <row r="53" spans="1:13" ht="15.75">
      <c r="A53" s="79"/>
      <c r="B53" s="82"/>
      <c r="C53" s="17" t="s">
        <v>48</v>
      </c>
      <c r="D53" s="17" t="s">
        <v>49</v>
      </c>
      <c r="E53" s="9"/>
      <c r="F53" s="9"/>
      <c r="G53" s="9"/>
      <c r="H53" s="9"/>
      <c r="I53" s="9"/>
      <c r="J53" s="39"/>
    </row>
    <row r="54" spans="1:13" ht="18.75">
      <c r="A54" s="79"/>
      <c r="B54" s="82"/>
      <c r="C54" s="18" t="s">
        <v>50</v>
      </c>
      <c r="D54" s="17" t="s">
        <v>51</v>
      </c>
      <c r="E54" s="9"/>
      <c r="F54" s="9"/>
      <c r="G54" s="9"/>
      <c r="H54" s="9"/>
      <c r="I54" s="9"/>
      <c r="J54" s="39"/>
    </row>
    <row r="55" spans="1:13" ht="16.5">
      <c r="A55" s="79"/>
      <c r="B55" s="93"/>
      <c r="C55" s="24" t="s">
        <v>52</v>
      </c>
      <c r="D55" s="17" t="s">
        <v>70</v>
      </c>
      <c r="E55" s="25"/>
      <c r="F55" s="25"/>
      <c r="G55" s="25"/>
      <c r="H55" s="9"/>
      <c r="I55" s="9"/>
      <c r="J55" s="39"/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/>
      <c r="J63" s="39"/>
      <c r="K63" s="39"/>
      <c r="M63" s="39"/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/>
      <c r="C67" s="33"/>
      <c r="D67" s="34"/>
      <c r="E67" s="33"/>
      <c r="F67" s="33"/>
      <c r="G67" s="35"/>
      <c r="H67" s="33"/>
      <c r="I67" s="33"/>
      <c r="J67" s="39"/>
      <c r="K67" s="39"/>
      <c r="L67" s="39"/>
      <c r="M67" s="39"/>
    </row>
    <row r="68" spans="1:13" ht="18.75">
      <c r="A68" s="41" t="s">
        <v>84</v>
      </c>
      <c r="B68" s="42"/>
      <c r="C68" s="33"/>
      <c r="D68" s="34"/>
      <c r="E68" s="33"/>
      <c r="F68" s="33"/>
      <c r="G68" s="35"/>
      <c r="H68" s="33"/>
      <c r="I68" s="33"/>
      <c r="J68" s="39"/>
      <c r="K68" s="39"/>
      <c r="L68" s="39"/>
      <c r="M68" s="39"/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2">
    <mergeCell ref="A1:K1"/>
    <mergeCell ref="C2:E2"/>
    <mergeCell ref="F2:H2"/>
    <mergeCell ref="I2:K2"/>
    <mergeCell ref="C4:E4"/>
    <mergeCell ref="F4:H4"/>
    <mergeCell ref="I4:K4"/>
    <mergeCell ref="A2:B3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B56" sqref="B56: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87</v>
      </c>
      <c r="D2" s="124"/>
      <c r="E2" s="124"/>
      <c r="F2" s="125" t="s">
        <v>88</v>
      </c>
      <c r="G2" s="125"/>
      <c r="H2" s="125"/>
      <c r="I2" s="126" t="s">
        <v>89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20440</v>
      </c>
      <c r="D4" s="116"/>
      <c r="E4" s="116"/>
      <c r="F4" s="116">
        <v>21200</v>
      </c>
      <c r="G4" s="116"/>
      <c r="H4" s="116"/>
      <c r="I4" s="116">
        <v>22200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27490</v>
      </c>
      <c r="D5" s="116"/>
      <c r="E5" s="116"/>
      <c r="F5" s="116">
        <v>28560</v>
      </c>
      <c r="G5" s="116"/>
      <c r="H5" s="116"/>
      <c r="I5" s="116">
        <v>29530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C4-'8日'!I4</f>
        <v>910</v>
      </c>
      <c r="D6" s="132"/>
      <c r="E6" s="132"/>
      <c r="F6" s="133">
        <f>F4-C4</f>
        <v>760</v>
      </c>
      <c r="G6" s="134"/>
      <c r="H6" s="135"/>
      <c r="I6" s="133">
        <f>I4-F4</f>
        <v>1000</v>
      </c>
      <c r="J6" s="134"/>
      <c r="K6" s="135"/>
      <c r="L6" s="131">
        <f>C6+F6+I6</f>
        <v>2670</v>
      </c>
      <c r="M6" s="131">
        <f>C7+F7+I7</f>
        <v>3180</v>
      </c>
    </row>
    <row r="7" spans="1:15" ht="21.95" customHeight="1">
      <c r="A7" s="71"/>
      <c r="B7" s="6" t="s">
        <v>8</v>
      </c>
      <c r="C7" s="132">
        <f>C5-'8日'!I5</f>
        <v>1140</v>
      </c>
      <c r="D7" s="132"/>
      <c r="E7" s="132"/>
      <c r="F7" s="133">
        <f>F5-C5</f>
        <v>1070</v>
      </c>
      <c r="G7" s="134"/>
      <c r="H7" s="135"/>
      <c r="I7" s="133">
        <f>I5-F5</f>
        <v>970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47</v>
      </c>
      <c r="D9" s="116"/>
      <c r="E9" s="116"/>
      <c r="F9" s="116">
        <v>51</v>
      </c>
      <c r="G9" s="116"/>
      <c r="H9" s="116"/>
      <c r="I9" s="116">
        <v>48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47</v>
      </c>
      <c r="D10" s="116"/>
      <c r="E10" s="116"/>
      <c r="F10" s="116">
        <v>51</v>
      </c>
      <c r="G10" s="116"/>
      <c r="H10" s="116"/>
      <c r="I10" s="116">
        <v>48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90</v>
      </c>
      <c r="D12" s="9">
        <v>90</v>
      </c>
      <c r="E12" s="9">
        <v>90</v>
      </c>
      <c r="F12" s="9">
        <v>90</v>
      </c>
      <c r="G12" s="9">
        <v>90</v>
      </c>
      <c r="H12" s="9">
        <v>90</v>
      </c>
      <c r="I12" s="9">
        <v>90</v>
      </c>
      <c r="J12" s="9">
        <v>90</v>
      </c>
      <c r="K12" s="9">
        <v>90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590</v>
      </c>
      <c r="D15" s="9">
        <v>590</v>
      </c>
      <c r="E15" s="9">
        <v>570</v>
      </c>
      <c r="F15" s="9">
        <v>570</v>
      </c>
      <c r="G15" s="9">
        <v>500</v>
      </c>
      <c r="H15" s="9">
        <v>430</v>
      </c>
      <c r="I15" s="9">
        <v>430</v>
      </c>
      <c r="J15" s="9">
        <v>390</v>
      </c>
      <c r="K15" s="9">
        <v>340</v>
      </c>
    </row>
    <row r="16" spans="1:15" ht="21.9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21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50</v>
      </c>
      <c r="D18" s="9">
        <v>50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530</v>
      </c>
      <c r="D21" s="9">
        <v>490</v>
      </c>
      <c r="E21" s="9">
        <v>470</v>
      </c>
      <c r="F21" s="9">
        <v>470</v>
      </c>
      <c r="G21" s="9">
        <v>430</v>
      </c>
      <c r="H21" s="9">
        <v>390</v>
      </c>
      <c r="I21" s="9">
        <v>390</v>
      </c>
      <c r="J21" s="9">
        <v>340</v>
      </c>
      <c r="K21" s="9">
        <v>290</v>
      </c>
    </row>
    <row r="22" spans="1:11" ht="21.9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26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420</v>
      </c>
      <c r="D23" s="94"/>
      <c r="E23" s="94"/>
      <c r="F23" s="94">
        <v>100</v>
      </c>
      <c r="G23" s="94"/>
      <c r="H23" s="94"/>
      <c r="I23" s="94">
        <v>0</v>
      </c>
      <c r="J23" s="94"/>
      <c r="K23" s="94"/>
    </row>
    <row r="24" spans="1:11" ht="21.95" customHeight="1">
      <c r="A24" s="77"/>
      <c r="B24" s="13" t="s">
        <v>29</v>
      </c>
      <c r="C24" s="94">
        <v>2920</v>
      </c>
      <c r="D24" s="94"/>
      <c r="E24" s="94"/>
      <c r="F24" s="94">
        <v>2920</v>
      </c>
      <c r="G24" s="94"/>
      <c r="H24" s="94"/>
      <c r="I24" s="94">
        <v>2690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 t="s">
        <v>147</v>
      </c>
      <c r="D28" s="107"/>
      <c r="E28" s="108"/>
      <c r="F28" s="106" t="s">
        <v>148</v>
      </c>
      <c r="G28" s="107"/>
      <c r="H28" s="108"/>
      <c r="I28" s="106" t="s">
        <v>149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35</v>
      </c>
      <c r="B31" s="96"/>
      <c r="C31" s="97" t="s">
        <v>150</v>
      </c>
      <c r="D31" s="98"/>
      <c r="E31" s="99"/>
      <c r="F31" s="97" t="s">
        <v>151</v>
      </c>
      <c r="G31" s="98"/>
      <c r="H31" s="99"/>
      <c r="I31" s="97" t="s">
        <v>152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9.07</v>
      </c>
      <c r="F35" s="9">
        <v>8.65</v>
      </c>
      <c r="G35" s="9">
        <v>9.06</v>
      </c>
      <c r="H35" s="9">
        <v>9.11</v>
      </c>
      <c r="I35" s="9">
        <v>9.2200000000000006</v>
      </c>
      <c r="J35" s="39">
        <v>9.18</v>
      </c>
    </row>
    <row r="36" spans="1:10" ht="15.75">
      <c r="A36" s="79"/>
      <c r="B36" s="82"/>
      <c r="C36" s="17" t="s">
        <v>48</v>
      </c>
      <c r="D36" s="17" t="s">
        <v>49</v>
      </c>
      <c r="E36" s="9">
        <v>5.6</v>
      </c>
      <c r="F36" s="9">
        <v>5.96</v>
      </c>
      <c r="G36" s="9">
        <v>6.42</v>
      </c>
      <c r="H36" s="9">
        <v>6.38</v>
      </c>
      <c r="I36" s="9">
        <v>6.18</v>
      </c>
      <c r="J36" s="39">
        <v>5.96</v>
      </c>
    </row>
    <row r="37" spans="1:10" ht="18.75">
      <c r="A37" s="79"/>
      <c r="B37" s="82"/>
      <c r="C37" s="18" t="s">
        <v>50</v>
      </c>
      <c r="D37" s="17" t="s">
        <v>51</v>
      </c>
      <c r="E37" s="9">
        <v>7.9</v>
      </c>
      <c r="F37" s="9">
        <v>8.3000000000000007</v>
      </c>
      <c r="G37" s="19">
        <v>9.9600000000000009</v>
      </c>
      <c r="H37" s="9">
        <v>10.6</v>
      </c>
      <c r="I37" s="9">
        <v>11.1</v>
      </c>
      <c r="J37" s="39">
        <v>10.5</v>
      </c>
    </row>
    <row r="38" spans="1:10" ht="16.5">
      <c r="A38" s="79"/>
      <c r="B38" s="82"/>
      <c r="C38" s="20" t="s">
        <v>52</v>
      </c>
      <c r="D38" s="17" t="s">
        <v>53</v>
      </c>
      <c r="E38" s="19">
        <v>5.0599999999999996</v>
      </c>
      <c r="F38" s="19">
        <v>4.87</v>
      </c>
      <c r="G38" s="19">
        <v>1.82</v>
      </c>
      <c r="H38" s="19">
        <v>0.99</v>
      </c>
      <c r="I38" s="9">
        <v>4.7</v>
      </c>
      <c r="J38" s="39">
        <v>8.25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0.2</v>
      </c>
      <c r="F39" s="9">
        <v>0.2</v>
      </c>
      <c r="G39" s="9">
        <v>0.5</v>
      </c>
      <c r="H39" s="9">
        <v>0.5</v>
      </c>
      <c r="I39" s="9">
        <v>0.2</v>
      </c>
      <c r="J39" s="39">
        <v>0.2</v>
      </c>
    </row>
    <row r="40" spans="1:10" ht="15.75">
      <c r="A40" s="79"/>
      <c r="B40" s="82"/>
      <c r="C40" s="18" t="s">
        <v>46</v>
      </c>
      <c r="D40" s="18" t="s">
        <v>55</v>
      </c>
      <c r="E40" s="9">
        <v>9.19</v>
      </c>
      <c r="F40" s="9">
        <v>9.16</v>
      </c>
      <c r="G40" s="9">
        <v>9.39</v>
      </c>
      <c r="H40" s="9">
        <v>9.35</v>
      </c>
      <c r="I40" s="9">
        <v>9.24</v>
      </c>
      <c r="J40" s="39">
        <v>9.3699999999999992</v>
      </c>
    </row>
    <row r="41" spans="1:10" ht="15.75">
      <c r="A41" s="79"/>
      <c r="B41" s="82"/>
      <c r="C41" s="17" t="s">
        <v>48</v>
      </c>
      <c r="D41" s="17" t="s">
        <v>56</v>
      </c>
      <c r="E41" s="9">
        <v>9.9</v>
      </c>
      <c r="F41" s="9">
        <v>9.74</v>
      </c>
      <c r="G41" s="9">
        <v>11.08</v>
      </c>
      <c r="H41" s="9">
        <v>10.81</v>
      </c>
      <c r="I41" s="9">
        <v>10.57</v>
      </c>
      <c r="J41" s="39">
        <v>10.029999999999999</v>
      </c>
    </row>
    <row r="42" spans="1:10" ht="15.75">
      <c r="A42" s="79"/>
      <c r="B42" s="8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79"/>
      <c r="B43" s="82"/>
      <c r="C43" s="21" t="s">
        <v>59</v>
      </c>
      <c r="D43" s="23" t="s">
        <v>60</v>
      </c>
      <c r="E43" s="9">
        <v>0.16</v>
      </c>
      <c r="F43" s="9">
        <v>0.13</v>
      </c>
      <c r="G43" s="9">
        <v>0.34</v>
      </c>
      <c r="H43" s="9">
        <v>0.38</v>
      </c>
      <c r="I43" s="9">
        <v>0.3</v>
      </c>
      <c r="J43" s="39">
        <v>0.31</v>
      </c>
    </row>
    <row r="44" spans="1:10" ht="18.75">
      <c r="A44" s="79"/>
      <c r="B44" s="82"/>
      <c r="C44" s="18" t="s">
        <v>50</v>
      </c>
      <c r="D44" s="17" t="s">
        <v>61</v>
      </c>
      <c r="E44" s="9">
        <v>251</v>
      </c>
      <c r="F44" s="9">
        <v>236</v>
      </c>
      <c r="G44" s="9">
        <v>300</v>
      </c>
      <c r="H44" s="9">
        <v>377</v>
      </c>
      <c r="I44" s="9">
        <v>360</v>
      </c>
      <c r="J44" s="39">
        <v>400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5.0999999999999996</v>
      </c>
      <c r="F45" s="9">
        <v>4.47</v>
      </c>
      <c r="G45" s="9">
        <v>6.01</v>
      </c>
      <c r="H45" s="9">
        <v>6.02</v>
      </c>
      <c r="I45" s="9">
        <v>5.89</v>
      </c>
      <c r="J45" s="39">
        <v>5.74</v>
      </c>
    </row>
    <row r="46" spans="1:10" ht="18.75">
      <c r="A46" s="79"/>
      <c r="B46" s="82"/>
      <c r="C46" s="18" t="s">
        <v>50</v>
      </c>
      <c r="D46" s="17" t="s">
        <v>51</v>
      </c>
      <c r="E46" s="9">
        <v>16.3</v>
      </c>
      <c r="F46" s="9">
        <v>16.100000000000001</v>
      </c>
      <c r="G46" s="9">
        <v>15</v>
      </c>
      <c r="H46" s="9">
        <v>16.600000000000001</v>
      </c>
      <c r="I46" s="9">
        <v>18</v>
      </c>
      <c r="J46" s="39">
        <v>17.3</v>
      </c>
    </row>
    <row r="47" spans="1:10" ht="16.5">
      <c r="A47" s="79"/>
      <c r="B47" s="82"/>
      <c r="C47" s="20" t="s">
        <v>52</v>
      </c>
      <c r="D47" s="17" t="s">
        <v>65</v>
      </c>
      <c r="E47" s="9">
        <v>5.05</v>
      </c>
      <c r="F47" s="9">
        <v>5.3</v>
      </c>
      <c r="G47" s="9">
        <v>0.8</v>
      </c>
      <c r="H47" s="9">
        <v>0.94</v>
      </c>
      <c r="I47" s="9">
        <v>3.87</v>
      </c>
      <c r="J47" s="39">
        <v>1.78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5.7</v>
      </c>
      <c r="F48" s="9">
        <v>5.8</v>
      </c>
      <c r="G48" s="9">
        <v>5.46</v>
      </c>
      <c r="H48" s="9">
        <v>5.87</v>
      </c>
      <c r="I48" s="9">
        <v>5.36</v>
      </c>
      <c r="J48" s="39">
        <v>5.14</v>
      </c>
    </row>
    <row r="49" spans="1:13" ht="18.75">
      <c r="A49" s="79"/>
      <c r="B49" s="82"/>
      <c r="C49" s="18" t="s">
        <v>50</v>
      </c>
      <c r="D49" s="17" t="s">
        <v>51</v>
      </c>
      <c r="E49" s="9">
        <v>13.1</v>
      </c>
      <c r="F49" s="9">
        <v>14.2</v>
      </c>
      <c r="G49" s="9">
        <v>10.199999999999999</v>
      </c>
      <c r="H49" s="9">
        <v>9.5</v>
      </c>
      <c r="I49" s="9">
        <v>8.9</v>
      </c>
      <c r="J49" s="39">
        <v>12.2</v>
      </c>
    </row>
    <row r="50" spans="1:13" ht="16.5">
      <c r="A50" s="79"/>
      <c r="B50" s="82"/>
      <c r="C50" s="20" t="s">
        <v>52</v>
      </c>
      <c r="D50" s="17" t="s">
        <v>65</v>
      </c>
      <c r="E50" s="9">
        <v>2.46</v>
      </c>
      <c r="F50" s="9">
        <v>2.17</v>
      </c>
      <c r="G50" s="9">
        <v>2.2000000000000002</v>
      </c>
      <c r="H50" s="9">
        <v>1.7</v>
      </c>
      <c r="I50" s="9">
        <v>2.33</v>
      </c>
      <c r="J50" s="39">
        <v>1.39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9.34</v>
      </c>
      <c r="F52" s="9">
        <v>9.31</v>
      </c>
      <c r="G52" s="9">
        <v>9.41</v>
      </c>
      <c r="H52" s="9">
        <v>9.4700000000000006</v>
      </c>
      <c r="I52" s="9">
        <v>9.15</v>
      </c>
      <c r="J52" s="39">
        <v>9.34</v>
      </c>
    </row>
    <row r="53" spans="1:13" ht="15.75">
      <c r="A53" s="79"/>
      <c r="B53" s="82"/>
      <c r="C53" s="17" t="s">
        <v>48</v>
      </c>
      <c r="D53" s="17" t="s">
        <v>49</v>
      </c>
      <c r="E53" s="9">
        <v>5.9</v>
      </c>
      <c r="F53" s="9">
        <v>6.2</v>
      </c>
      <c r="G53" s="9">
        <v>5.79</v>
      </c>
      <c r="H53" s="9">
        <v>5.49</v>
      </c>
      <c r="I53" s="9">
        <v>5.63</v>
      </c>
      <c r="J53" s="39">
        <v>5.33</v>
      </c>
    </row>
    <row r="54" spans="1:13" ht="18.75">
      <c r="A54" s="79"/>
      <c r="B54" s="82"/>
      <c r="C54" s="18" t="s">
        <v>50</v>
      </c>
      <c r="D54" s="17" t="s">
        <v>51</v>
      </c>
      <c r="E54" s="9">
        <v>9.5</v>
      </c>
      <c r="F54" s="9">
        <v>8.8000000000000007</v>
      </c>
      <c r="G54" s="9">
        <v>10.4</v>
      </c>
      <c r="H54" s="9">
        <v>11.7</v>
      </c>
      <c r="I54" s="9">
        <v>10.81</v>
      </c>
      <c r="J54" s="39">
        <v>9.8000000000000007</v>
      </c>
    </row>
    <row r="55" spans="1:13" ht="16.5">
      <c r="A55" s="79"/>
      <c r="B55" s="93"/>
      <c r="C55" s="24" t="s">
        <v>52</v>
      </c>
      <c r="D55" s="17" t="s">
        <v>70</v>
      </c>
      <c r="E55" s="25">
        <v>5.3</v>
      </c>
      <c r="F55" s="25">
        <v>4.9000000000000004</v>
      </c>
      <c r="G55" s="25">
        <v>1.47</v>
      </c>
      <c r="H55" s="9">
        <v>1.1299999999999999</v>
      </c>
      <c r="I55" s="9">
        <v>1.73</v>
      </c>
      <c r="J55" s="39">
        <v>2.31</v>
      </c>
    </row>
    <row r="56" spans="1:13" ht="14.25">
      <c r="A56" s="26" t="s">
        <v>71</v>
      </c>
      <c r="B56" s="26" t="s">
        <v>72</v>
      </c>
      <c r="C56" s="27">
        <v>7.29</v>
      </c>
      <c r="D56" s="26" t="s">
        <v>44</v>
      </c>
      <c r="E56" s="27">
        <v>72</v>
      </c>
      <c r="F56" s="26" t="s">
        <v>73</v>
      </c>
      <c r="G56" s="27">
        <v>75</v>
      </c>
      <c r="H56" s="26" t="s">
        <v>74</v>
      </c>
      <c r="I56" s="27">
        <v>0.01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8.6</v>
      </c>
      <c r="C59" s="33"/>
      <c r="D59" s="34"/>
      <c r="E59" s="33"/>
      <c r="F59" s="33">
        <v>15.62</v>
      </c>
      <c r="G59" s="35"/>
      <c r="H59" s="33">
        <v>1.06</v>
      </c>
      <c r="I59" s="33"/>
      <c r="J59" s="39">
        <v>1.29</v>
      </c>
      <c r="K59" s="39"/>
      <c r="L59" s="39">
        <v>137</v>
      </c>
      <c r="M59" s="39"/>
    </row>
    <row r="60" spans="1:13" ht="18.75">
      <c r="A60" s="31" t="s">
        <v>78</v>
      </c>
      <c r="B60" s="32">
        <v>32</v>
      </c>
      <c r="C60" s="33"/>
      <c r="D60" s="34">
        <v>36.1</v>
      </c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>
        <v>39</v>
      </c>
      <c r="E61" s="33"/>
      <c r="F61" s="33">
        <v>31.8</v>
      </c>
      <c r="G61" s="35"/>
      <c r="H61" s="33">
        <v>44.3</v>
      </c>
      <c r="I61" s="33"/>
      <c r="J61" s="39">
        <v>44</v>
      </c>
      <c r="K61" s="39"/>
      <c r="L61" s="39">
        <v>66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>
        <v>11.5</v>
      </c>
      <c r="D63" s="34"/>
      <c r="E63" s="33"/>
      <c r="F63" s="33"/>
      <c r="G63" s="35">
        <v>27.1</v>
      </c>
      <c r="H63" s="33"/>
      <c r="I63" s="33">
        <v>19.899999999999999</v>
      </c>
      <c r="J63" s="39"/>
      <c r="K63" s="39">
        <v>23.6</v>
      </c>
      <c r="M63" s="39">
        <v>18.809999999999999</v>
      </c>
    </row>
    <row r="64" spans="1:13" ht="18.75">
      <c r="A64" s="36" t="s">
        <v>81</v>
      </c>
      <c r="B64" s="33"/>
      <c r="C64" s="33">
        <v>12.6</v>
      </c>
      <c r="D64" s="34"/>
      <c r="E64" s="33">
        <v>13.8</v>
      </c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>
        <v>13.7</v>
      </c>
      <c r="D65" s="34"/>
      <c r="E65" s="33">
        <v>15.8</v>
      </c>
      <c r="F65" s="33"/>
      <c r="G65" s="35">
        <v>56.9</v>
      </c>
      <c r="H65" s="33"/>
      <c r="I65" s="33">
        <v>51.07</v>
      </c>
      <c r="J65" s="39"/>
      <c r="K65" s="39">
        <v>52.3</v>
      </c>
      <c r="M65" s="39">
        <v>46.8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1.37</v>
      </c>
      <c r="C67" s="33">
        <v>7.1</v>
      </c>
      <c r="D67" s="34">
        <v>1.56</v>
      </c>
      <c r="E67" s="33">
        <v>7.3</v>
      </c>
      <c r="F67" s="33">
        <v>2.62</v>
      </c>
      <c r="G67" s="35">
        <v>8.02</v>
      </c>
      <c r="H67" s="33">
        <v>6.5</v>
      </c>
      <c r="I67" s="33">
        <v>7.2</v>
      </c>
      <c r="J67" s="39">
        <v>3.07</v>
      </c>
      <c r="K67" s="39">
        <v>6.95</v>
      </c>
      <c r="L67" s="39">
        <v>2.02</v>
      </c>
      <c r="M67" s="39">
        <v>7.33</v>
      </c>
    </row>
    <row r="68" spans="1:13" ht="18.75">
      <c r="A68" s="41" t="s">
        <v>84</v>
      </c>
      <c r="B68" s="42">
        <v>3.08</v>
      </c>
      <c r="C68" s="33">
        <v>6.6</v>
      </c>
      <c r="D68" s="34">
        <v>3.17</v>
      </c>
      <c r="E68" s="33">
        <v>7.2</v>
      </c>
      <c r="F68" s="33">
        <v>2.84</v>
      </c>
      <c r="G68" s="35">
        <v>6.3</v>
      </c>
      <c r="H68" s="33">
        <v>4.4000000000000004</v>
      </c>
      <c r="I68" s="33">
        <v>6.89</v>
      </c>
      <c r="J68" s="39">
        <v>1.49</v>
      </c>
      <c r="K68" s="39">
        <v>7.05</v>
      </c>
      <c r="L68" s="39">
        <v>0.61</v>
      </c>
      <c r="M68" s="39">
        <v>7.07</v>
      </c>
    </row>
    <row r="69" spans="1:13" ht="18.75">
      <c r="A69" s="41" t="s">
        <v>85</v>
      </c>
      <c r="B69" s="42">
        <v>2.2599999999999998</v>
      </c>
      <c r="C69" s="33">
        <v>6.9</v>
      </c>
      <c r="D69" s="34">
        <v>2.5499999999999998</v>
      </c>
      <c r="E69" s="33">
        <v>7</v>
      </c>
      <c r="F69" s="33">
        <v>5.9</v>
      </c>
      <c r="G69" s="35">
        <v>7.74</v>
      </c>
      <c r="H69" s="33">
        <v>5.6</v>
      </c>
      <c r="I69" s="33">
        <v>7.24</v>
      </c>
      <c r="J69" s="39">
        <v>2.19</v>
      </c>
      <c r="K69" s="39">
        <v>7.14</v>
      </c>
      <c r="L69" s="39">
        <v>5.24</v>
      </c>
      <c r="M69" s="39">
        <v>7.42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102</v>
      </c>
      <c r="D2" s="124"/>
      <c r="E2" s="124"/>
      <c r="F2" s="125" t="s">
        <v>103</v>
      </c>
      <c r="G2" s="125"/>
      <c r="H2" s="125"/>
      <c r="I2" s="126" t="s">
        <v>104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22850</v>
      </c>
      <c r="D4" s="116"/>
      <c r="E4" s="116"/>
      <c r="F4" s="116">
        <v>23720</v>
      </c>
      <c r="G4" s="116"/>
      <c r="H4" s="116"/>
      <c r="I4" s="116">
        <v>24550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30820</v>
      </c>
      <c r="D5" s="116"/>
      <c r="E5" s="116"/>
      <c r="F5" s="116">
        <v>32150</v>
      </c>
      <c r="G5" s="116"/>
      <c r="H5" s="116"/>
      <c r="I5" s="116">
        <v>33290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C4-'9日'!I4</f>
        <v>650</v>
      </c>
      <c r="D6" s="132"/>
      <c r="E6" s="132"/>
      <c r="F6" s="133">
        <f>F4-C4</f>
        <v>870</v>
      </c>
      <c r="G6" s="134"/>
      <c r="H6" s="135"/>
      <c r="I6" s="133">
        <f>I4-F4</f>
        <v>830</v>
      </c>
      <c r="J6" s="134"/>
      <c r="K6" s="135"/>
      <c r="L6" s="131">
        <f>C6+F6+I6</f>
        <v>2350</v>
      </c>
      <c r="M6" s="131">
        <f>C7+F7+I7</f>
        <v>3760</v>
      </c>
    </row>
    <row r="7" spans="1:15" ht="21.95" customHeight="1">
      <c r="A7" s="71"/>
      <c r="B7" s="6" t="s">
        <v>8</v>
      </c>
      <c r="C7" s="132">
        <f>C5-'9日'!I5</f>
        <v>1290</v>
      </c>
      <c r="D7" s="132"/>
      <c r="E7" s="132"/>
      <c r="F7" s="133">
        <f>F5-C5</f>
        <v>1330</v>
      </c>
      <c r="G7" s="134"/>
      <c r="H7" s="135"/>
      <c r="I7" s="133">
        <f>I5-F5</f>
        <v>1140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44</v>
      </c>
      <c r="D9" s="116"/>
      <c r="E9" s="116"/>
      <c r="F9" s="116">
        <v>48</v>
      </c>
      <c r="G9" s="116"/>
      <c r="H9" s="116"/>
      <c r="I9" s="116">
        <v>45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44</v>
      </c>
      <c r="D10" s="116"/>
      <c r="E10" s="116"/>
      <c r="F10" s="116">
        <v>48</v>
      </c>
      <c r="G10" s="116"/>
      <c r="H10" s="116"/>
      <c r="I10" s="116">
        <v>45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90</v>
      </c>
      <c r="D12" s="9">
        <v>90</v>
      </c>
      <c r="E12" s="9">
        <v>90</v>
      </c>
      <c r="F12" s="9">
        <v>90</v>
      </c>
      <c r="G12" s="9">
        <v>60</v>
      </c>
      <c r="H12" s="9">
        <v>60</v>
      </c>
      <c r="I12" s="9">
        <v>60</v>
      </c>
      <c r="J12" s="9">
        <v>60</v>
      </c>
      <c r="K12" s="9">
        <v>80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340</v>
      </c>
      <c r="D15" s="9">
        <v>290</v>
      </c>
      <c r="E15" s="9">
        <v>250</v>
      </c>
      <c r="F15" s="9">
        <v>250</v>
      </c>
      <c r="G15" s="9">
        <v>210</v>
      </c>
      <c r="H15" s="9">
        <v>160</v>
      </c>
      <c r="I15" s="9">
        <v>590</v>
      </c>
      <c r="J15" s="9">
        <v>560</v>
      </c>
      <c r="K15" s="9">
        <v>570</v>
      </c>
    </row>
    <row r="16" spans="1:15" ht="40.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153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50</v>
      </c>
      <c r="D18" s="9">
        <v>50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290</v>
      </c>
      <c r="D21" s="9">
        <v>250</v>
      </c>
      <c r="E21" s="9">
        <v>220</v>
      </c>
      <c r="F21" s="9">
        <v>220</v>
      </c>
      <c r="G21" s="9">
        <v>190</v>
      </c>
      <c r="H21" s="9">
        <v>140</v>
      </c>
      <c r="I21" s="9">
        <v>600</v>
      </c>
      <c r="J21" s="9">
        <v>580</v>
      </c>
      <c r="K21" s="9">
        <v>560</v>
      </c>
    </row>
    <row r="22" spans="1:11" ht="33.7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154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0</v>
      </c>
      <c r="D23" s="94"/>
      <c r="E23" s="94"/>
      <c r="F23" s="94">
        <f>1150+1150</f>
        <v>2300</v>
      </c>
      <c r="G23" s="94"/>
      <c r="H23" s="94"/>
      <c r="I23" s="94">
        <v>2050</v>
      </c>
      <c r="J23" s="94"/>
      <c r="K23" s="94"/>
    </row>
    <row r="24" spans="1:11" ht="21.95" customHeight="1">
      <c r="A24" s="77"/>
      <c r="B24" s="13" t="s">
        <v>29</v>
      </c>
      <c r="C24" s="94">
        <v>2690</v>
      </c>
      <c r="D24" s="94"/>
      <c r="E24" s="94"/>
      <c r="F24" s="94">
        <v>2690</v>
      </c>
      <c r="G24" s="94"/>
      <c r="H24" s="94"/>
      <c r="I24" s="94">
        <f>1300+1250</f>
        <v>2550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/>
      <c r="D28" s="107"/>
      <c r="E28" s="108"/>
      <c r="F28" s="141" t="s">
        <v>155</v>
      </c>
      <c r="G28" s="107"/>
      <c r="H28" s="108"/>
      <c r="I28" s="106" t="s">
        <v>156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35</v>
      </c>
      <c r="B31" s="96"/>
      <c r="C31" s="97" t="s">
        <v>129</v>
      </c>
      <c r="D31" s="98"/>
      <c r="E31" s="99"/>
      <c r="F31" s="97" t="s">
        <v>145</v>
      </c>
      <c r="G31" s="98"/>
      <c r="H31" s="99"/>
      <c r="I31" s="97" t="s">
        <v>157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9.44</v>
      </c>
      <c r="F35" s="9">
        <v>9.23</v>
      </c>
      <c r="G35" s="9">
        <v>9.14</v>
      </c>
      <c r="H35" s="9">
        <v>9.07</v>
      </c>
      <c r="I35" s="9">
        <v>9.07</v>
      </c>
      <c r="J35" s="39">
        <v>8.9499999999999993</v>
      </c>
    </row>
    <row r="36" spans="1:10" ht="15.75">
      <c r="A36" s="79"/>
      <c r="B36" s="82"/>
      <c r="C36" s="17" t="s">
        <v>48</v>
      </c>
      <c r="D36" s="17" t="s">
        <v>49</v>
      </c>
      <c r="E36" s="9">
        <v>6.42</v>
      </c>
      <c r="F36" s="9">
        <v>6.13</v>
      </c>
      <c r="G36" s="9">
        <v>6.25</v>
      </c>
      <c r="H36" s="9">
        <v>6.67</v>
      </c>
      <c r="I36" s="9">
        <v>6.52</v>
      </c>
      <c r="J36" s="39">
        <v>6.9</v>
      </c>
    </row>
    <row r="37" spans="1:10" ht="18.75">
      <c r="A37" s="79"/>
      <c r="B37" s="82"/>
      <c r="C37" s="18" t="s">
        <v>50</v>
      </c>
      <c r="D37" s="17" t="s">
        <v>51</v>
      </c>
      <c r="E37" s="9">
        <v>9.5</v>
      </c>
      <c r="F37" s="9">
        <v>8.9600000000000009</v>
      </c>
      <c r="G37" s="19">
        <v>8.8000000000000007</v>
      </c>
      <c r="H37" s="9">
        <v>9.6999999999999993</v>
      </c>
      <c r="I37" s="9">
        <v>9.5</v>
      </c>
      <c r="J37" s="39">
        <v>9.94</v>
      </c>
    </row>
    <row r="38" spans="1:10" ht="16.5">
      <c r="A38" s="79"/>
      <c r="B38" s="82"/>
      <c r="C38" s="20" t="s">
        <v>52</v>
      </c>
      <c r="D38" s="17" t="s">
        <v>53</v>
      </c>
      <c r="E38" s="19">
        <v>10.7</v>
      </c>
      <c r="F38" s="19">
        <v>11.22</v>
      </c>
      <c r="G38" s="19">
        <v>10.9</v>
      </c>
      <c r="H38" s="19">
        <v>10.1</v>
      </c>
      <c r="I38" s="9">
        <v>8.1</v>
      </c>
      <c r="J38" s="39">
        <v>6.6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0.6</v>
      </c>
      <c r="F39" s="9">
        <v>0.6</v>
      </c>
      <c r="G39" s="9">
        <v>0.2</v>
      </c>
      <c r="H39" s="9">
        <v>0.2</v>
      </c>
      <c r="I39" s="9">
        <v>0.5</v>
      </c>
      <c r="J39" s="39">
        <v>0.5</v>
      </c>
    </row>
    <row r="40" spans="1:10" ht="15.75">
      <c r="A40" s="79"/>
      <c r="B40" s="82"/>
      <c r="C40" s="18" t="s">
        <v>46</v>
      </c>
      <c r="D40" s="18" t="s">
        <v>55</v>
      </c>
      <c r="E40" s="9">
        <v>9.42</v>
      </c>
      <c r="F40" s="9">
        <v>9.4</v>
      </c>
      <c r="G40" s="9">
        <v>9.31</v>
      </c>
      <c r="H40" s="9">
        <v>9.24</v>
      </c>
      <c r="I40" s="9">
        <v>9.31</v>
      </c>
      <c r="J40" s="39">
        <v>9.3800000000000008</v>
      </c>
    </row>
    <row r="41" spans="1:10" ht="15.75">
      <c r="A41" s="79"/>
      <c r="B41" s="82"/>
      <c r="C41" s="17" t="s">
        <v>48</v>
      </c>
      <c r="D41" s="17" t="s">
        <v>56</v>
      </c>
      <c r="E41" s="9">
        <v>11.4</v>
      </c>
      <c r="F41" s="9">
        <v>10.06</v>
      </c>
      <c r="G41" s="9">
        <v>9.9499999999999993</v>
      </c>
      <c r="H41" s="9">
        <v>10.210000000000001</v>
      </c>
      <c r="I41" s="9">
        <v>10.8</v>
      </c>
      <c r="J41" s="39">
        <v>10.52</v>
      </c>
    </row>
    <row r="42" spans="1:10" ht="15.75">
      <c r="A42" s="79"/>
      <c r="B42" s="82"/>
      <c r="C42" s="21" t="s">
        <v>57</v>
      </c>
      <c r="D42" s="22" t="s">
        <v>58</v>
      </c>
      <c r="E42" s="9">
        <v>0.16</v>
      </c>
      <c r="F42" s="9">
        <v>0.28999999999999998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79"/>
      <c r="B43" s="82"/>
      <c r="C43" s="21" t="s">
        <v>59</v>
      </c>
      <c r="D43" s="23" t="s">
        <v>60</v>
      </c>
      <c r="E43" s="9">
        <v>0.24</v>
      </c>
      <c r="F43" s="9">
        <v>0.39</v>
      </c>
      <c r="G43" s="9">
        <v>0.33</v>
      </c>
      <c r="H43" s="9">
        <v>0.31</v>
      </c>
      <c r="I43" s="9">
        <v>0.28000000000000003</v>
      </c>
      <c r="J43" s="39">
        <v>0.36</v>
      </c>
    </row>
    <row r="44" spans="1:10" ht="18.75">
      <c r="A44" s="79"/>
      <c r="B44" s="82"/>
      <c r="C44" s="18" t="s">
        <v>50</v>
      </c>
      <c r="D44" s="17" t="s">
        <v>61</v>
      </c>
      <c r="E44" s="9">
        <v>379</v>
      </c>
      <c r="F44" s="9">
        <v>108</v>
      </c>
      <c r="G44" s="9">
        <v>144</v>
      </c>
      <c r="H44" s="9">
        <v>74</v>
      </c>
      <c r="I44" s="9">
        <v>340</v>
      </c>
      <c r="J44" s="39">
        <v>304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5.24</v>
      </c>
      <c r="F45" s="9">
        <v>5.31</v>
      </c>
      <c r="G45" s="9">
        <v>5.54</v>
      </c>
      <c r="H45" s="9">
        <v>5.67</v>
      </c>
      <c r="I45" s="9">
        <v>6.44</v>
      </c>
      <c r="J45" s="39">
        <v>6.63</v>
      </c>
    </row>
    <row r="46" spans="1:10" ht="18.75">
      <c r="A46" s="79"/>
      <c r="B46" s="82"/>
      <c r="C46" s="18" t="s">
        <v>50</v>
      </c>
      <c r="D46" s="17" t="s">
        <v>51</v>
      </c>
      <c r="E46" s="9">
        <v>20</v>
      </c>
      <c r="F46" s="9">
        <v>18.7</v>
      </c>
      <c r="G46" s="9">
        <v>17.8</v>
      </c>
      <c r="H46" s="9">
        <v>19.7</v>
      </c>
      <c r="I46" s="9">
        <v>17.600000000000001</v>
      </c>
      <c r="J46" s="39">
        <v>14.8</v>
      </c>
    </row>
    <row r="47" spans="1:10" ht="16.5">
      <c r="A47" s="79"/>
      <c r="B47" s="82"/>
      <c r="C47" s="20" t="s">
        <v>52</v>
      </c>
      <c r="D47" s="17" t="s">
        <v>65</v>
      </c>
      <c r="E47" s="9">
        <v>1.42</v>
      </c>
      <c r="F47" s="9">
        <v>0.82</v>
      </c>
      <c r="G47" s="9">
        <v>1.1200000000000001</v>
      </c>
      <c r="H47" s="9">
        <v>1.25</v>
      </c>
      <c r="I47" s="9">
        <v>0.33</v>
      </c>
      <c r="J47" s="39">
        <v>1.4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5.7</v>
      </c>
      <c r="F48" s="9">
        <v>5.1100000000000003</v>
      </c>
      <c r="G48" s="9">
        <v>5.0599999999999996</v>
      </c>
      <c r="H48" s="9">
        <v>5.1100000000000003</v>
      </c>
      <c r="I48" s="9">
        <v>6.21</v>
      </c>
      <c r="J48" s="39">
        <v>5.99</v>
      </c>
    </row>
    <row r="49" spans="1:13" ht="18.75">
      <c r="A49" s="79"/>
      <c r="B49" s="82"/>
      <c r="C49" s="18" t="s">
        <v>50</v>
      </c>
      <c r="D49" s="17" t="s">
        <v>51</v>
      </c>
      <c r="E49" s="9">
        <v>18.100000000000001</v>
      </c>
      <c r="F49" s="9">
        <v>14.7</v>
      </c>
      <c r="G49" s="9">
        <v>10.1</v>
      </c>
      <c r="H49" s="9">
        <v>9.6</v>
      </c>
      <c r="I49" s="9">
        <v>6.5</v>
      </c>
      <c r="J49" s="39">
        <v>7.2</v>
      </c>
    </row>
    <row r="50" spans="1:13" ht="16.5">
      <c r="A50" s="79"/>
      <c r="B50" s="82"/>
      <c r="C50" s="20" t="s">
        <v>52</v>
      </c>
      <c r="D50" s="17" t="s">
        <v>65</v>
      </c>
      <c r="E50" s="9">
        <v>2.5099999999999998</v>
      </c>
      <c r="F50" s="9">
        <v>2.33</v>
      </c>
      <c r="G50" s="9">
        <v>2.4700000000000002</v>
      </c>
      <c r="H50" s="9">
        <v>2.69</v>
      </c>
      <c r="I50" s="9">
        <v>0.19</v>
      </c>
      <c r="J50" s="39">
        <v>0.5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9.43</v>
      </c>
      <c r="F52" s="9">
        <v>9.32</v>
      </c>
      <c r="G52" s="9">
        <v>9.3699999999999992</v>
      </c>
      <c r="H52" s="9">
        <v>9.35</v>
      </c>
      <c r="I52" s="9">
        <v>5.97</v>
      </c>
      <c r="J52" s="39">
        <v>9.25</v>
      </c>
    </row>
    <row r="53" spans="1:13" ht="15.75">
      <c r="A53" s="79"/>
      <c r="B53" s="82"/>
      <c r="C53" s="17" t="s">
        <v>48</v>
      </c>
      <c r="D53" s="17" t="s">
        <v>49</v>
      </c>
      <c r="E53" s="9">
        <v>6.04</v>
      </c>
      <c r="F53" s="9">
        <v>6.47</v>
      </c>
      <c r="G53" s="9">
        <v>6.38</v>
      </c>
      <c r="H53" s="9">
        <v>6.32</v>
      </c>
      <c r="I53" s="9">
        <v>8.3000000000000007</v>
      </c>
      <c r="J53" s="39">
        <v>6.17</v>
      </c>
    </row>
    <row r="54" spans="1:13" ht="18.75">
      <c r="A54" s="79"/>
      <c r="B54" s="82"/>
      <c r="C54" s="18" t="s">
        <v>50</v>
      </c>
      <c r="D54" s="17" t="s">
        <v>51</v>
      </c>
      <c r="E54" s="9">
        <v>10.6</v>
      </c>
      <c r="F54" s="9">
        <v>10.199999999999999</v>
      </c>
      <c r="G54" s="9">
        <v>10</v>
      </c>
      <c r="H54" s="9">
        <v>10.5</v>
      </c>
      <c r="I54" s="9">
        <v>0.23</v>
      </c>
      <c r="J54" s="39">
        <v>9.6</v>
      </c>
    </row>
    <row r="55" spans="1:13" ht="16.5">
      <c r="A55" s="79"/>
      <c r="B55" s="93"/>
      <c r="C55" s="24" t="s">
        <v>52</v>
      </c>
      <c r="D55" s="17" t="s">
        <v>70</v>
      </c>
      <c r="E55" s="25">
        <v>3.1</v>
      </c>
      <c r="F55" s="25">
        <v>2.2999999999999998</v>
      </c>
      <c r="G55" s="25">
        <v>3.6</v>
      </c>
      <c r="H55" s="9">
        <v>3.3</v>
      </c>
      <c r="I55" s="9">
        <v>9.2200000000000006</v>
      </c>
      <c r="J55" s="39">
        <v>0.47</v>
      </c>
    </row>
    <row r="56" spans="1:13" ht="14.25">
      <c r="A56" s="26" t="s">
        <v>71</v>
      </c>
      <c r="B56" s="26" t="s">
        <v>72</v>
      </c>
      <c r="C56" s="27">
        <v>8</v>
      </c>
      <c r="D56" s="26" t="s">
        <v>44</v>
      </c>
      <c r="E56" s="27">
        <v>77</v>
      </c>
      <c r="F56" s="26" t="s">
        <v>73</v>
      </c>
      <c r="G56" s="27">
        <v>69</v>
      </c>
      <c r="H56" s="26" t="s">
        <v>74</v>
      </c>
      <c r="I56" s="27">
        <v>0.02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2.08</v>
      </c>
      <c r="E59" s="33"/>
      <c r="F59" s="33">
        <v>3.3</v>
      </c>
      <c r="G59" s="35"/>
      <c r="H59" s="33">
        <v>3.9</v>
      </c>
      <c r="I59" s="33"/>
      <c r="J59" s="39">
        <v>3.47</v>
      </c>
      <c r="K59" s="39"/>
      <c r="L59" s="39">
        <v>4.6100000000000003</v>
      </c>
      <c r="M59" s="39"/>
    </row>
    <row r="60" spans="1:13" ht="18.75">
      <c r="A60" s="31" t="s">
        <v>78</v>
      </c>
      <c r="B60" s="32">
        <v>10.14</v>
      </c>
      <c r="C60" s="33"/>
      <c r="D60" s="34">
        <v>29.86</v>
      </c>
      <c r="E60" s="33"/>
      <c r="F60" s="33">
        <v>31.2</v>
      </c>
      <c r="G60" s="35"/>
      <c r="H60" s="33">
        <v>31.2</v>
      </c>
      <c r="I60" s="33"/>
      <c r="J60" s="39">
        <v>33.9</v>
      </c>
      <c r="K60" s="39"/>
      <c r="L60" s="39"/>
      <c r="M60" s="39"/>
    </row>
    <row r="61" spans="1:13" ht="18.75">
      <c r="A61" s="31" t="s">
        <v>79</v>
      </c>
      <c r="B61" s="32">
        <v>66.7</v>
      </c>
      <c r="C61" s="33"/>
      <c r="D61" s="34"/>
      <c r="E61" s="33"/>
      <c r="F61" s="33"/>
      <c r="G61" s="35"/>
      <c r="H61" s="33"/>
      <c r="I61" s="33"/>
      <c r="J61" s="39"/>
      <c r="K61" s="39"/>
      <c r="L61" s="39">
        <v>7.32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>
        <v>25.05</v>
      </c>
      <c r="D63" s="34"/>
      <c r="E63" s="33">
        <v>26.2</v>
      </c>
      <c r="F63" s="33"/>
      <c r="G63" s="35">
        <v>29.9</v>
      </c>
      <c r="H63" s="33"/>
      <c r="I63" s="33">
        <v>29.3</v>
      </c>
      <c r="J63" s="39"/>
      <c r="K63" s="39">
        <v>20.13</v>
      </c>
      <c r="M63" s="39">
        <v>19.27</v>
      </c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>
        <v>67.069999999999993</v>
      </c>
      <c r="D65" s="34"/>
      <c r="E65" s="33">
        <v>43.48</v>
      </c>
      <c r="F65" s="33"/>
      <c r="G65" s="35">
        <v>40.200000000000003</v>
      </c>
      <c r="H65" s="33"/>
      <c r="I65" s="33">
        <v>45.8</v>
      </c>
      <c r="J65" s="39"/>
      <c r="K65" s="39">
        <v>79.2</v>
      </c>
      <c r="M65" s="39">
        <v>12.2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3.21</v>
      </c>
      <c r="C67" s="33">
        <v>7.35</v>
      </c>
      <c r="D67" s="34">
        <v>2.42</v>
      </c>
      <c r="E67" s="33">
        <v>7.12</v>
      </c>
      <c r="F67" s="33">
        <v>2.15</v>
      </c>
      <c r="G67" s="35">
        <v>7.2</v>
      </c>
      <c r="H67" s="33">
        <v>2.25</v>
      </c>
      <c r="I67" s="33">
        <v>7.1</v>
      </c>
      <c r="J67" s="39">
        <v>0.11</v>
      </c>
      <c r="K67" s="39">
        <v>7.38</v>
      </c>
      <c r="L67" s="39">
        <v>0.81</v>
      </c>
      <c r="M67" s="39">
        <v>7.24</v>
      </c>
    </row>
    <row r="68" spans="1:13" ht="18.75">
      <c r="A68" s="41" t="s">
        <v>84</v>
      </c>
      <c r="B68" s="42">
        <v>2.12</v>
      </c>
      <c r="C68" s="33">
        <v>7.09</v>
      </c>
      <c r="D68" s="34">
        <v>2.13</v>
      </c>
      <c r="E68" s="33">
        <v>6.8</v>
      </c>
      <c r="F68" s="33">
        <v>1.96</v>
      </c>
      <c r="G68" s="35">
        <v>7.1</v>
      </c>
      <c r="H68" s="33">
        <v>1.83</v>
      </c>
      <c r="I68" s="33">
        <v>6.9</v>
      </c>
      <c r="J68" s="39">
        <v>0.18</v>
      </c>
      <c r="K68" s="39">
        <v>6.77</v>
      </c>
      <c r="L68" s="39">
        <v>0.93</v>
      </c>
      <c r="M68" s="39">
        <v>6.67</v>
      </c>
    </row>
    <row r="69" spans="1:13" ht="18.75">
      <c r="A69" s="41" t="s">
        <v>85</v>
      </c>
      <c r="B69" s="42">
        <v>6.13</v>
      </c>
      <c r="C69" s="33">
        <v>7.26</v>
      </c>
      <c r="D69" s="34">
        <v>4.0599999999999996</v>
      </c>
      <c r="E69" s="33">
        <v>7.23</v>
      </c>
      <c r="F69" s="33">
        <v>3.99</v>
      </c>
      <c r="G69" s="35">
        <v>7.3</v>
      </c>
      <c r="H69" s="33">
        <v>3.87</v>
      </c>
      <c r="I69" s="33">
        <v>7</v>
      </c>
      <c r="J69" s="39">
        <v>0.68</v>
      </c>
      <c r="K69" s="39">
        <v>10.8</v>
      </c>
      <c r="L69" s="39">
        <v>0.57999999999999996</v>
      </c>
      <c r="M69" s="39">
        <v>7.7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C46" sqref="A46:XFD4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102</v>
      </c>
      <c r="D2" s="124"/>
      <c r="E2" s="124"/>
      <c r="F2" s="125" t="s">
        <v>103</v>
      </c>
      <c r="G2" s="125"/>
      <c r="H2" s="125"/>
      <c r="I2" s="126" t="s">
        <v>104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25285</v>
      </c>
      <c r="D4" s="116"/>
      <c r="E4" s="116"/>
      <c r="F4" s="116">
        <v>26100</v>
      </c>
      <c r="G4" s="116"/>
      <c r="H4" s="116"/>
      <c r="I4" s="116">
        <v>26790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34200</v>
      </c>
      <c r="D5" s="116"/>
      <c r="E5" s="116"/>
      <c r="F5" s="116">
        <v>35260</v>
      </c>
      <c r="G5" s="116"/>
      <c r="H5" s="116"/>
      <c r="I5" s="116">
        <v>36150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C4-'10日'!I4</f>
        <v>735</v>
      </c>
      <c r="D6" s="132"/>
      <c r="E6" s="132"/>
      <c r="F6" s="133">
        <f>F4-C4</f>
        <v>815</v>
      </c>
      <c r="G6" s="134"/>
      <c r="H6" s="135"/>
      <c r="I6" s="133">
        <f>I4-F4</f>
        <v>690</v>
      </c>
      <c r="J6" s="134"/>
      <c r="K6" s="135"/>
      <c r="L6" s="131">
        <f>C6+F6+I6</f>
        <v>2240</v>
      </c>
      <c r="M6" s="131">
        <f>C7+F7+I7</f>
        <v>2860</v>
      </c>
    </row>
    <row r="7" spans="1:15" ht="21.95" customHeight="1">
      <c r="A7" s="71"/>
      <c r="B7" s="6" t="s">
        <v>8</v>
      </c>
      <c r="C7" s="132">
        <f>C5-'10日'!I5</f>
        <v>910</v>
      </c>
      <c r="D7" s="132"/>
      <c r="E7" s="132"/>
      <c r="F7" s="133">
        <f>F5-C5</f>
        <v>1060</v>
      </c>
      <c r="G7" s="134"/>
      <c r="H7" s="135"/>
      <c r="I7" s="133">
        <f>I5-F5</f>
        <v>890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50</v>
      </c>
      <c r="D9" s="116"/>
      <c r="E9" s="116"/>
      <c r="F9" s="116">
        <v>42</v>
      </c>
      <c r="G9" s="116"/>
      <c r="H9" s="116"/>
      <c r="I9" s="116">
        <v>51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50</v>
      </c>
      <c r="D10" s="116"/>
      <c r="E10" s="116"/>
      <c r="F10" s="116">
        <v>42</v>
      </c>
      <c r="G10" s="116"/>
      <c r="H10" s="116"/>
      <c r="I10" s="116">
        <v>51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80</v>
      </c>
      <c r="D12" s="9">
        <v>80</v>
      </c>
      <c r="E12" s="9">
        <v>80</v>
      </c>
      <c r="F12" s="9">
        <v>80</v>
      </c>
      <c r="G12" s="9">
        <v>80</v>
      </c>
      <c r="H12" s="9">
        <v>80</v>
      </c>
      <c r="I12" s="9">
        <v>80</v>
      </c>
      <c r="J12" s="9">
        <v>80</v>
      </c>
      <c r="K12" s="9">
        <v>80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570</v>
      </c>
      <c r="D15" s="9">
        <v>560</v>
      </c>
      <c r="E15" s="9">
        <v>550</v>
      </c>
      <c r="F15" s="9">
        <v>550</v>
      </c>
      <c r="G15" s="9">
        <v>510</v>
      </c>
      <c r="H15" s="9">
        <v>470</v>
      </c>
      <c r="I15" s="9">
        <v>470</v>
      </c>
      <c r="J15" s="9">
        <v>420</v>
      </c>
      <c r="K15" s="9">
        <v>380</v>
      </c>
    </row>
    <row r="16" spans="1:15" ht="21.9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21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50</v>
      </c>
      <c r="D18" s="9">
        <v>50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560</v>
      </c>
      <c r="D21" s="9">
        <v>520</v>
      </c>
      <c r="E21" s="9">
        <v>480</v>
      </c>
      <c r="F21" s="9">
        <v>480</v>
      </c>
      <c r="G21" s="9">
        <v>440</v>
      </c>
      <c r="H21" s="9">
        <v>400</v>
      </c>
      <c r="I21" s="9">
        <v>400</v>
      </c>
      <c r="J21" s="9">
        <v>360</v>
      </c>
      <c r="K21" s="9">
        <v>320</v>
      </c>
    </row>
    <row r="22" spans="1:11" ht="21.9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26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2050</v>
      </c>
      <c r="D23" s="94"/>
      <c r="E23" s="94"/>
      <c r="F23" s="94">
        <v>2050</v>
      </c>
      <c r="G23" s="94"/>
      <c r="H23" s="94"/>
      <c r="I23" s="94">
        <v>1930</v>
      </c>
      <c r="J23" s="94"/>
      <c r="K23" s="94"/>
    </row>
    <row r="24" spans="1:11" ht="21.95" customHeight="1">
      <c r="A24" s="77"/>
      <c r="B24" s="13" t="s">
        <v>29</v>
      </c>
      <c r="C24" s="94">
        <f>1300+1250</f>
        <v>2550</v>
      </c>
      <c r="D24" s="94"/>
      <c r="E24" s="94"/>
      <c r="F24" s="94">
        <v>2550</v>
      </c>
      <c r="G24" s="94"/>
      <c r="H24" s="94"/>
      <c r="I24" s="94">
        <v>2470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/>
      <c r="D28" s="107"/>
      <c r="E28" s="108"/>
      <c r="F28" s="106"/>
      <c r="G28" s="107"/>
      <c r="H28" s="108"/>
      <c r="I28" s="106" t="s">
        <v>158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35</v>
      </c>
      <c r="B31" s="96"/>
      <c r="C31" s="97" t="s">
        <v>115</v>
      </c>
      <c r="D31" s="98"/>
      <c r="E31" s="99"/>
      <c r="F31" s="97" t="s">
        <v>146</v>
      </c>
      <c r="G31" s="98"/>
      <c r="H31" s="99"/>
      <c r="I31" s="97" t="s">
        <v>137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9.14</v>
      </c>
      <c r="F35" s="9">
        <v>9.17</v>
      </c>
      <c r="G35" s="9">
        <v>9.16</v>
      </c>
      <c r="H35" s="9">
        <v>9.0299999999999994</v>
      </c>
      <c r="I35" s="9">
        <v>9.18</v>
      </c>
      <c r="J35" s="39">
        <v>9.14</v>
      </c>
    </row>
    <row r="36" spans="1:10" ht="15.75">
      <c r="A36" s="79"/>
      <c r="B36" s="82"/>
      <c r="C36" s="17" t="s">
        <v>48</v>
      </c>
      <c r="D36" s="17" t="s">
        <v>49</v>
      </c>
      <c r="E36" s="9">
        <v>6.84</v>
      </c>
      <c r="F36" s="9">
        <v>7.02</v>
      </c>
      <c r="G36" s="9">
        <v>5.94</v>
      </c>
      <c r="H36" s="9">
        <v>6.18</v>
      </c>
      <c r="I36" s="9">
        <v>5.92</v>
      </c>
      <c r="J36" s="39">
        <v>6.02</v>
      </c>
    </row>
    <row r="37" spans="1:10" ht="18.75">
      <c r="A37" s="79"/>
      <c r="B37" s="82"/>
      <c r="C37" s="18" t="s">
        <v>50</v>
      </c>
      <c r="D37" s="17" t="s">
        <v>51</v>
      </c>
      <c r="E37" s="9">
        <v>8.35</v>
      </c>
      <c r="F37" s="9">
        <v>7.44</v>
      </c>
      <c r="G37" s="19">
        <v>9.25</v>
      </c>
      <c r="H37" s="9">
        <v>9.6</v>
      </c>
      <c r="I37" s="9">
        <v>6.9</v>
      </c>
      <c r="J37" s="39">
        <v>9.4</v>
      </c>
    </row>
    <row r="38" spans="1:10" ht="16.5">
      <c r="A38" s="79"/>
      <c r="B38" s="82"/>
      <c r="C38" s="20" t="s">
        <v>52</v>
      </c>
      <c r="D38" s="17" t="s">
        <v>53</v>
      </c>
      <c r="E38" s="19">
        <v>7.4</v>
      </c>
      <c r="F38" s="19">
        <v>8.1999999999999993</v>
      </c>
      <c r="G38" s="19">
        <v>1.37</v>
      </c>
      <c r="H38" s="19">
        <v>4.8</v>
      </c>
      <c r="I38" s="9">
        <v>5.51</v>
      </c>
      <c r="J38" s="39">
        <v>5.43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0.5</v>
      </c>
      <c r="F39" s="9">
        <v>0.5</v>
      </c>
      <c r="G39" s="9">
        <v>0.8</v>
      </c>
      <c r="H39" s="9">
        <v>0.8</v>
      </c>
      <c r="I39" s="9">
        <v>0.6</v>
      </c>
      <c r="J39" s="39">
        <v>0.6</v>
      </c>
    </row>
    <row r="40" spans="1:10" ht="15.75">
      <c r="A40" s="79"/>
      <c r="B40" s="82"/>
      <c r="C40" s="18" t="s">
        <v>46</v>
      </c>
      <c r="D40" s="18" t="s">
        <v>55</v>
      </c>
      <c r="E40" s="9">
        <v>9.4600000000000009</v>
      </c>
      <c r="F40" s="9">
        <v>9.44</v>
      </c>
      <c r="G40" s="9">
        <v>9.4700000000000006</v>
      </c>
      <c r="H40" s="9">
        <v>9.27</v>
      </c>
      <c r="I40" s="9">
        <v>9.36</v>
      </c>
      <c r="J40" s="39">
        <v>9.34</v>
      </c>
    </row>
    <row r="41" spans="1:10" ht="15.75">
      <c r="A41" s="79"/>
      <c r="B41" s="82"/>
      <c r="C41" s="17" t="s">
        <v>48</v>
      </c>
      <c r="D41" s="17" t="s">
        <v>56</v>
      </c>
      <c r="E41" s="9">
        <v>11.2</v>
      </c>
      <c r="F41" s="9">
        <v>10.8</v>
      </c>
      <c r="G41" s="9">
        <v>11.06</v>
      </c>
      <c r="H41" s="9">
        <v>11.7</v>
      </c>
      <c r="I41" s="9">
        <v>11.16</v>
      </c>
      <c r="J41" s="39">
        <v>12.31</v>
      </c>
    </row>
    <row r="42" spans="1:10" ht="15.75">
      <c r="A42" s="79"/>
      <c r="B42" s="8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79"/>
      <c r="B43" s="82"/>
      <c r="C43" s="21" t="s">
        <v>59</v>
      </c>
      <c r="D43" s="23" t="s">
        <v>60</v>
      </c>
      <c r="E43" s="9">
        <v>0.37</v>
      </c>
      <c r="F43" s="9">
        <v>0.34</v>
      </c>
      <c r="G43" s="9">
        <v>0.35</v>
      </c>
      <c r="H43" s="9">
        <v>0.38</v>
      </c>
      <c r="I43" s="9">
        <v>0.33</v>
      </c>
      <c r="J43" s="39">
        <v>0.35</v>
      </c>
    </row>
    <row r="44" spans="1:10" ht="18.75">
      <c r="A44" s="79"/>
      <c r="B44" s="82"/>
      <c r="C44" s="18" t="s">
        <v>50</v>
      </c>
      <c r="D44" s="17" t="s">
        <v>61</v>
      </c>
      <c r="E44" s="9">
        <v>329</v>
      </c>
      <c r="F44" s="9">
        <v>335</v>
      </c>
      <c r="G44" s="9">
        <v>385</v>
      </c>
      <c r="H44" s="9">
        <v>392</v>
      </c>
      <c r="I44" s="9">
        <v>318</v>
      </c>
      <c r="J44" s="39">
        <v>333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6.48</v>
      </c>
      <c r="F45" s="9">
        <v>6.62</v>
      </c>
      <c r="G45" s="9">
        <v>5.73</v>
      </c>
      <c r="H45" s="9">
        <v>5.9</v>
      </c>
      <c r="I45" s="9">
        <v>5.03</v>
      </c>
      <c r="J45" s="39">
        <v>5.21</v>
      </c>
    </row>
    <row r="46" spans="1:10" ht="18.75">
      <c r="A46" s="79"/>
      <c r="B46" s="82"/>
      <c r="C46" s="18" t="s">
        <v>50</v>
      </c>
      <c r="D46" s="17" t="s">
        <v>51</v>
      </c>
      <c r="E46" s="9">
        <v>15.2</v>
      </c>
      <c r="F46" s="9">
        <v>14.8</v>
      </c>
      <c r="G46" s="9">
        <v>20.9</v>
      </c>
      <c r="H46" s="9">
        <v>18.399999999999999</v>
      </c>
      <c r="I46" s="9">
        <v>14.7</v>
      </c>
      <c r="J46" s="39">
        <v>15.9</v>
      </c>
    </row>
    <row r="47" spans="1:10" ht="16.5">
      <c r="A47" s="79"/>
      <c r="B47" s="82"/>
      <c r="C47" s="20" t="s">
        <v>52</v>
      </c>
      <c r="D47" s="17" t="s">
        <v>65</v>
      </c>
      <c r="E47" s="9">
        <v>1.47</v>
      </c>
      <c r="F47" s="9">
        <v>1.93</v>
      </c>
      <c r="G47" s="9">
        <v>0.44</v>
      </c>
      <c r="H47" s="9">
        <v>0.6</v>
      </c>
      <c r="I47" s="9">
        <v>1.98</v>
      </c>
      <c r="J47" s="39">
        <v>2.17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5.56</v>
      </c>
      <c r="F48" s="9">
        <v>5.77</v>
      </c>
      <c r="G48" s="9">
        <v>5.46</v>
      </c>
      <c r="H48" s="9">
        <v>5.25</v>
      </c>
      <c r="I48" s="9">
        <v>5.72</v>
      </c>
      <c r="J48" s="39">
        <v>5.56</v>
      </c>
    </row>
    <row r="49" spans="1:13" ht="18.75">
      <c r="A49" s="79"/>
      <c r="B49" s="82"/>
      <c r="C49" s="18" t="s">
        <v>50</v>
      </c>
      <c r="D49" s="17" t="s">
        <v>51</v>
      </c>
      <c r="E49" s="9">
        <v>9.6999999999999993</v>
      </c>
      <c r="F49" s="9">
        <v>9.6</v>
      </c>
      <c r="G49" s="9">
        <v>9.6999999999999993</v>
      </c>
      <c r="H49" s="9">
        <v>11.4</v>
      </c>
      <c r="I49" s="9">
        <v>5.4</v>
      </c>
      <c r="J49" s="39">
        <v>8.1999999999999993</v>
      </c>
    </row>
    <row r="50" spans="1:13" ht="16.5">
      <c r="A50" s="79"/>
      <c r="B50" s="82"/>
      <c r="C50" s="20" t="s">
        <v>52</v>
      </c>
      <c r="D50" s="17" t="s">
        <v>65</v>
      </c>
      <c r="E50" s="9">
        <v>0.96</v>
      </c>
      <c r="F50" s="9">
        <v>2.15</v>
      </c>
      <c r="G50" s="9">
        <v>1.02</v>
      </c>
      <c r="H50" s="9">
        <v>0.85</v>
      </c>
      <c r="I50" s="9">
        <v>0.86</v>
      </c>
      <c r="J50" s="39">
        <v>1.63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9.17</v>
      </c>
      <c r="F52" s="9">
        <v>9.2100000000000009</v>
      </c>
      <c r="G52" s="9">
        <v>9.4700000000000006</v>
      </c>
      <c r="H52" s="9">
        <v>9.31</v>
      </c>
      <c r="I52" s="9">
        <v>9.2899999999999991</v>
      </c>
      <c r="J52" s="39">
        <v>9.27</v>
      </c>
    </row>
    <row r="53" spans="1:13" ht="15.75">
      <c r="A53" s="79"/>
      <c r="B53" s="82"/>
      <c r="C53" s="17" t="s">
        <v>48</v>
      </c>
      <c r="D53" s="17" t="s">
        <v>49</v>
      </c>
      <c r="E53" s="9">
        <v>7.4</v>
      </c>
      <c r="F53" s="9">
        <v>5.94</v>
      </c>
      <c r="G53" s="9">
        <v>6.01</v>
      </c>
      <c r="H53" s="9">
        <v>6.33</v>
      </c>
      <c r="I53" s="9">
        <v>6.06</v>
      </c>
      <c r="J53" s="39">
        <v>6.11</v>
      </c>
    </row>
    <row r="54" spans="1:13" ht="18.75">
      <c r="A54" s="79"/>
      <c r="B54" s="82"/>
      <c r="C54" s="18" t="s">
        <v>50</v>
      </c>
      <c r="D54" s="17" t="s">
        <v>51</v>
      </c>
      <c r="E54" s="9">
        <v>8.6999999999999993</v>
      </c>
      <c r="F54" s="9">
        <v>9.1999999999999993</v>
      </c>
      <c r="G54" s="9">
        <v>8.1999999999999993</v>
      </c>
      <c r="H54" s="9">
        <v>10.5</v>
      </c>
      <c r="I54" s="9">
        <v>4.3</v>
      </c>
      <c r="J54" s="39">
        <v>3.38</v>
      </c>
    </row>
    <row r="55" spans="1:13" ht="16.5">
      <c r="A55" s="79"/>
      <c r="B55" s="93"/>
      <c r="C55" s="24" t="s">
        <v>52</v>
      </c>
      <c r="D55" s="17" t="s">
        <v>70</v>
      </c>
      <c r="E55" s="25">
        <v>3.84</v>
      </c>
      <c r="F55" s="25">
        <v>2.95</v>
      </c>
      <c r="G55" s="25">
        <v>0.23</v>
      </c>
      <c r="H55" s="9">
        <v>1.5</v>
      </c>
      <c r="I55" s="9">
        <v>1.1399999999999999</v>
      </c>
      <c r="J55" s="39">
        <v>2.0099999999999998</v>
      </c>
    </row>
    <row r="56" spans="1:13" ht="14.25">
      <c r="A56" s="26" t="s">
        <v>71</v>
      </c>
      <c r="B56" s="26" t="s">
        <v>72</v>
      </c>
      <c r="C56" s="27">
        <v>8.01</v>
      </c>
      <c r="D56" s="26" t="s">
        <v>44</v>
      </c>
      <c r="E56" s="27">
        <v>80</v>
      </c>
      <c r="F56" s="26" t="s">
        <v>73</v>
      </c>
      <c r="G56" s="27">
        <v>79</v>
      </c>
      <c r="H56" s="26" t="s">
        <v>74</v>
      </c>
      <c r="I56" s="27">
        <v>0.01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4.75</v>
      </c>
      <c r="C59" s="33"/>
      <c r="D59" s="34">
        <v>3.99</v>
      </c>
      <c r="E59" s="33"/>
      <c r="F59" s="33">
        <v>4.8</v>
      </c>
      <c r="G59" s="35"/>
      <c r="H59" s="33">
        <v>5.4</v>
      </c>
      <c r="I59" s="33"/>
      <c r="J59" s="39">
        <v>5.15</v>
      </c>
      <c r="K59" s="39"/>
      <c r="L59" s="39">
        <v>7.37</v>
      </c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42.18</v>
      </c>
      <c r="C61" s="33"/>
      <c r="D61" s="34">
        <v>41.32</v>
      </c>
      <c r="E61" s="33"/>
      <c r="F61" s="33">
        <v>40.1</v>
      </c>
      <c r="G61" s="35"/>
      <c r="H61" s="33">
        <v>39</v>
      </c>
      <c r="I61" s="33"/>
      <c r="J61" s="39">
        <v>39.409999999999997</v>
      </c>
      <c r="K61" s="39"/>
      <c r="L61" s="39">
        <v>40.61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>
        <v>8.4700000000000006</v>
      </c>
      <c r="D63" s="34"/>
      <c r="E63" s="33">
        <v>9.26</v>
      </c>
      <c r="F63" s="33"/>
      <c r="G63" s="35">
        <v>28.9</v>
      </c>
      <c r="H63" s="33"/>
      <c r="I63" s="33">
        <v>18.899999999999999</v>
      </c>
      <c r="J63" s="39"/>
      <c r="K63" s="39">
        <v>14.47</v>
      </c>
      <c r="M63" s="39">
        <v>11.5</v>
      </c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>
        <v>11.36</v>
      </c>
      <c r="D65" s="34"/>
      <c r="E65" s="33">
        <v>9.84</v>
      </c>
      <c r="F65" s="33"/>
      <c r="G65" s="35">
        <v>10.199999999999999</v>
      </c>
      <c r="H65" s="33"/>
      <c r="I65" s="33">
        <v>10.5</v>
      </c>
      <c r="J65" s="39"/>
      <c r="K65" s="39">
        <v>15.63</v>
      </c>
      <c r="M65" s="39">
        <v>12.27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0.9</v>
      </c>
      <c r="C67" s="33">
        <v>7.05</v>
      </c>
      <c r="D67" s="34">
        <v>1.43</v>
      </c>
      <c r="E67" s="33">
        <v>7.26</v>
      </c>
      <c r="F67" s="33">
        <v>0.1</v>
      </c>
      <c r="G67" s="35">
        <v>7.45</v>
      </c>
      <c r="H67" s="33">
        <v>1.8</v>
      </c>
      <c r="I67" s="33">
        <v>7.1</v>
      </c>
      <c r="J67" s="39">
        <v>1.46</v>
      </c>
      <c r="K67" s="39">
        <v>7.41</v>
      </c>
      <c r="L67" s="39">
        <v>1.65</v>
      </c>
      <c r="M67" s="39">
        <v>7.3</v>
      </c>
    </row>
    <row r="68" spans="1:13" ht="18.75">
      <c r="A68" s="41" t="s">
        <v>84</v>
      </c>
      <c r="B68" s="42">
        <v>1.54</v>
      </c>
      <c r="C68" s="33">
        <v>6.84</v>
      </c>
      <c r="D68" s="34">
        <v>2.58</v>
      </c>
      <c r="E68" s="33">
        <v>6.8</v>
      </c>
      <c r="F68" s="33">
        <v>0.37</v>
      </c>
      <c r="G68" s="35">
        <v>7</v>
      </c>
      <c r="H68" s="33">
        <v>0.4</v>
      </c>
      <c r="I68" s="33">
        <v>6.7</v>
      </c>
      <c r="J68" s="39">
        <v>1.06</v>
      </c>
      <c r="K68" s="39">
        <v>6.57</v>
      </c>
      <c r="L68" s="39">
        <v>1.01</v>
      </c>
      <c r="M68" s="39">
        <v>6.8</v>
      </c>
    </row>
    <row r="69" spans="1:13" ht="18.75">
      <c r="A69" s="41" t="s">
        <v>85</v>
      </c>
      <c r="B69" s="42">
        <v>3.28</v>
      </c>
      <c r="C69" s="33">
        <v>6.82</v>
      </c>
      <c r="D69" s="34">
        <v>2.93</v>
      </c>
      <c r="E69" s="33">
        <v>7.29</v>
      </c>
      <c r="F69" s="33">
        <v>1.58</v>
      </c>
      <c r="G69" s="35">
        <v>6.7</v>
      </c>
      <c r="H69" s="33">
        <v>0.92</v>
      </c>
      <c r="I69" s="33">
        <v>7.09</v>
      </c>
      <c r="J69" s="39">
        <v>1.55</v>
      </c>
      <c r="K69" s="39">
        <v>7.36</v>
      </c>
      <c r="L69" s="39">
        <v>1.56</v>
      </c>
      <c r="M69" s="39">
        <v>7.09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159</v>
      </c>
      <c r="D2" s="124"/>
      <c r="E2" s="124"/>
      <c r="F2" s="125" t="s">
        <v>118</v>
      </c>
      <c r="G2" s="125"/>
      <c r="H2" s="125"/>
      <c r="I2" s="126" t="s">
        <v>119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29730</v>
      </c>
      <c r="D4" s="116"/>
      <c r="E4" s="116"/>
      <c r="F4" s="116">
        <v>30420</v>
      </c>
      <c r="G4" s="116"/>
      <c r="H4" s="116"/>
      <c r="I4" s="116">
        <v>31182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40150</v>
      </c>
      <c r="D5" s="116"/>
      <c r="E5" s="116"/>
      <c r="F5" s="116">
        <v>41360</v>
      </c>
      <c r="G5" s="116"/>
      <c r="H5" s="116"/>
      <c r="I5" s="116">
        <v>42630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C4-'12日'!I4</f>
        <v>830</v>
      </c>
      <c r="D6" s="132"/>
      <c r="E6" s="132"/>
      <c r="F6" s="133">
        <f>F4-C4</f>
        <v>690</v>
      </c>
      <c r="G6" s="134"/>
      <c r="H6" s="135"/>
      <c r="I6" s="133">
        <f>I4-F4</f>
        <v>762</v>
      </c>
      <c r="J6" s="134"/>
      <c r="K6" s="135"/>
      <c r="L6" s="131">
        <f>C6+F6+I6</f>
        <v>2282</v>
      </c>
      <c r="M6" s="131">
        <f>C7+F7+I7</f>
        <v>3360</v>
      </c>
    </row>
    <row r="7" spans="1:15" ht="21.95" customHeight="1">
      <c r="A7" s="71"/>
      <c r="B7" s="6" t="s">
        <v>8</v>
      </c>
      <c r="C7" s="132">
        <f>C5-'12日'!I5</f>
        <v>880</v>
      </c>
      <c r="D7" s="132"/>
      <c r="E7" s="132"/>
      <c r="F7" s="133">
        <f>F5-C5</f>
        <v>1210</v>
      </c>
      <c r="G7" s="134"/>
      <c r="H7" s="135"/>
      <c r="I7" s="133">
        <f>I5-F5</f>
        <v>1270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43</v>
      </c>
      <c r="D9" s="116"/>
      <c r="E9" s="116"/>
      <c r="F9" s="116">
        <v>42</v>
      </c>
      <c r="G9" s="116"/>
      <c r="H9" s="116"/>
      <c r="I9" s="116">
        <v>50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43</v>
      </c>
      <c r="D10" s="116"/>
      <c r="E10" s="116"/>
      <c r="F10" s="116">
        <v>42</v>
      </c>
      <c r="G10" s="116"/>
      <c r="H10" s="116"/>
      <c r="I10" s="116">
        <v>50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80</v>
      </c>
      <c r="D12" s="9">
        <v>80</v>
      </c>
      <c r="E12" s="9">
        <v>80</v>
      </c>
      <c r="F12" s="9">
        <v>80</v>
      </c>
      <c r="G12" s="9">
        <v>80</v>
      </c>
      <c r="H12" s="9">
        <v>80</v>
      </c>
      <c r="I12" s="9">
        <v>80</v>
      </c>
      <c r="J12" s="9">
        <v>80</v>
      </c>
      <c r="K12" s="9">
        <v>80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580</v>
      </c>
      <c r="D15" s="9">
        <v>530</v>
      </c>
      <c r="E15" s="9">
        <v>490</v>
      </c>
      <c r="F15" s="9">
        <v>490</v>
      </c>
      <c r="G15" s="9">
        <v>440</v>
      </c>
      <c r="H15" s="9">
        <v>390</v>
      </c>
      <c r="I15" s="9">
        <v>380</v>
      </c>
      <c r="J15" s="9">
        <v>340</v>
      </c>
      <c r="K15" s="9">
        <v>300</v>
      </c>
    </row>
    <row r="16" spans="1:15" ht="21.9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21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50</v>
      </c>
      <c r="D18" s="9">
        <v>50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520</v>
      </c>
      <c r="D21" s="9">
        <v>510</v>
      </c>
      <c r="E21" s="9">
        <v>470</v>
      </c>
      <c r="F21" s="9">
        <v>470</v>
      </c>
      <c r="G21" s="9">
        <v>410</v>
      </c>
      <c r="H21" s="9">
        <v>350</v>
      </c>
      <c r="I21" s="9">
        <v>340</v>
      </c>
      <c r="J21" s="9">
        <v>300</v>
      </c>
      <c r="K21" s="9">
        <v>270</v>
      </c>
    </row>
    <row r="22" spans="1:11" ht="34.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26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1700</v>
      </c>
      <c r="D23" s="94"/>
      <c r="E23" s="94"/>
      <c r="F23" s="94">
        <v>1700</v>
      </c>
      <c r="G23" s="94"/>
      <c r="H23" s="94"/>
      <c r="I23" s="94">
        <v>1700</v>
      </c>
      <c r="J23" s="94"/>
      <c r="K23" s="94"/>
    </row>
    <row r="24" spans="1:11" ht="21.95" customHeight="1">
      <c r="A24" s="77"/>
      <c r="B24" s="13" t="s">
        <v>29</v>
      </c>
      <c r="C24" s="94">
        <v>2370</v>
      </c>
      <c r="D24" s="94"/>
      <c r="E24" s="94"/>
      <c r="F24" s="94">
        <v>2370</v>
      </c>
      <c r="G24" s="94"/>
      <c r="H24" s="94"/>
      <c r="I24" s="94">
        <v>2370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 t="s">
        <v>160</v>
      </c>
      <c r="D28" s="107"/>
      <c r="E28" s="108"/>
      <c r="F28" s="106" t="s">
        <v>240</v>
      </c>
      <c r="G28" s="107"/>
      <c r="H28" s="108"/>
      <c r="I28" s="106"/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35</v>
      </c>
      <c r="B31" s="96"/>
      <c r="C31" s="97" t="s">
        <v>161</v>
      </c>
      <c r="D31" s="98"/>
      <c r="E31" s="99"/>
      <c r="F31" s="97" t="s">
        <v>162</v>
      </c>
      <c r="G31" s="98"/>
      <c r="H31" s="99"/>
      <c r="I31" s="97" t="s">
        <v>150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9.2100000000000009</v>
      </c>
      <c r="F35" s="9">
        <v>9.1199999999999992</v>
      </c>
      <c r="G35" s="9">
        <v>9.2100000000000009</v>
      </c>
      <c r="H35" s="9">
        <v>9.18</v>
      </c>
      <c r="I35" s="9">
        <v>9.2100000000000009</v>
      </c>
      <c r="J35" s="39">
        <v>9.16</v>
      </c>
    </row>
    <row r="36" spans="1:10" ht="15.75">
      <c r="A36" s="79"/>
      <c r="B36" s="82"/>
      <c r="C36" s="17" t="s">
        <v>48</v>
      </c>
      <c r="D36" s="17" t="s">
        <v>49</v>
      </c>
      <c r="E36" s="9">
        <v>5.64</v>
      </c>
      <c r="F36" s="9">
        <v>6.15</v>
      </c>
      <c r="G36" s="9">
        <v>6.96</v>
      </c>
      <c r="H36" s="9">
        <v>6.01</v>
      </c>
      <c r="I36" s="9">
        <v>6.15</v>
      </c>
      <c r="J36" s="39">
        <v>5.93</v>
      </c>
    </row>
    <row r="37" spans="1:10" ht="18.75">
      <c r="A37" s="79"/>
      <c r="B37" s="82"/>
      <c r="C37" s="18" t="s">
        <v>50</v>
      </c>
      <c r="D37" s="17" t="s">
        <v>51</v>
      </c>
      <c r="E37" s="9">
        <v>9.9</v>
      </c>
      <c r="F37" s="9">
        <v>9.61</v>
      </c>
      <c r="G37" s="19">
        <v>8.75</v>
      </c>
      <c r="H37" s="9">
        <v>7.4</v>
      </c>
      <c r="I37" s="9">
        <v>9.5</v>
      </c>
      <c r="J37" s="39">
        <v>8.6999999999999993</v>
      </c>
    </row>
    <row r="38" spans="1:10" ht="16.5">
      <c r="A38" s="79"/>
      <c r="B38" s="82"/>
      <c r="C38" s="20" t="s">
        <v>52</v>
      </c>
      <c r="D38" s="17" t="s">
        <v>53</v>
      </c>
      <c r="E38" s="9">
        <v>5.9</v>
      </c>
      <c r="F38" s="9">
        <v>6.8</v>
      </c>
      <c r="G38" s="19">
        <v>3.97</v>
      </c>
      <c r="H38" s="19">
        <v>2.4700000000000002</v>
      </c>
      <c r="I38" s="9">
        <v>2.56</v>
      </c>
      <c r="J38" s="39">
        <v>2.34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0.3</v>
      </c>
      <c r="F39" s="9">
        <v>0.3</v>
      </c>
      <c r="G39" s="9">
        <v>0.2</v>
      </c>
      <c r="H39" s="9">
        <v>0.2</v>
      </c>
      <c r="I39" s="9">
        <v>0.2</v>
      </c>
      <c r="J39" s="39">
        <v>0.2</v>
      </c>
    </row>
    <row r="40" spans="1:10" ht="15.75">
      <c r="A40" s="79"/>
      <c r="B40" s="82"/>
      <c r="C40" s="18" t="s">
        <v>46</v>
      </c>
      <c r="D40" s="18" t="s">
        <v>55</v>
      </c>
      <c r="E40" s="9">
        <v>9.4</v>
      </c>
      <c r="F40" s="9">
        <v>9.32</v>
      </c>
      <c r="G40" s="9">
        <v>9.2899999999999991</v>
      </c>
      <c r="H40" s="9">
        <v>9.3000000000000007</v>
      </c>
      <c r="I40" s="9">
        <v>9.2100000000000009</v>
      </c>
      <c r="J40" s="39">
        <v>9.2899999999999991</v>
      </c>
    </row>
    <row r="41" spans="1:10" ht="15.75">
      <c r="A41" s="79"/>
      <c r="B41" s="82"/>
      <c r="C41" s="17" t="s">
        <v>48</v>
      </c>
      <c r="D41" s="17" t="s">
        <v>56</v>
      </c>
      <c r="E41" s="9">
        <v>8.26</v>
      </c>
      <c r="F41" s="9">
        <v>7.84</v>
      </c>
      <c r="G41" s="9">
        <v>10.119999999999999</v>
      </c>
      <c r="H41" s="9">
        <v>9.8000000000000007</v>
      </c>
      <c r="I41" s="9">
        <v>9.6</v>
      </c>
      <c r="J41" s="39">
        <v>9.7100000000000009</v>
      </c>
    </row>
    <row r="42" spans="1:10" ht="15.75">
      <c r="A42" s="79"/>
      <c r="B42" s="8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79"/>
      <c r="B43" s="82"/>
      <c r="C43" s="21" t="s">
        <v>59</v>
      </c>
      <c r="D43" s="23" t="s">
        <v>60</v>
      </c>
      <c r="E43" s="9">
        <v>0.27</v>
      </c>
      <c r="F43" s="9">
        <v>0.3</v>
      </c>
      <c r="G43" s="9">
        <v>216</v>
      </c>
      <c r="H43" s="9">
        <v>272</v>
      </c>
      <c r="I43" s="9">
        <v>0.26</v>
      </c>
      <c r="J43" s="39">
        <v>0.3</v>
      </c>
    </row>
    <row r="44" spans="1:10" ht="18.75">
      <c r="A44" s="79"/>
      <c r="B44" s="82"/>
      <c r="C44" s="18" t="s">
        <v>50</v>
      </c>
      <c r="D44" s="17" t="s">
        <v>61</v>
      </c>
      <c r="E44" s="9">
        <v>344</v>
      </c>
      <c r="F44" s="9">
        <v>316</v>
      </c>
      <c r="G44" s="9">
        <v>290</v>
      </c>
      <c r="H44" s="9">
        <v>232</v>
      </c>
      <c r="I44" s="9">
        <v>310</v>
      </c>
      <c r="J44" s="39">
        <v>313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7.16</v>
      </c>
      <c r="F45" s="9">
        <v>6.27</v>
      </c>
      <c r="G45" s="9">
        <v>5.42</v>
      </c>
      <c r="H45" s="9">
        <v>5.47</v>
      </c>
      <c r="I45" s="9">
        <v>5.21</v>
      </c>
      <c r="J45" s="39">
        <v>5.59</v>
      </c>
    </row>
    <row r="46" spans="1:10" ht="18.75">
      <c r="A46" s="79"/>
      <c r="B46" s="82"/>
      <c r="C46" s="18" t="s">
        <v>50</v>
      </c>
      <c r="D46" s="17" t="s">
        <v>51</v>
      </c>
      <c r="E46" s="9">
        <v>25.9</v>
      </c>
      <c r="F46" s="9">
        <v>22.2</v>
      </c>
      <c r="G46" s="9">
        <v>13.6</v>
      </c>
      <c r="H46" s="9">
        <v>12.7</v>
      </c>
      <c r="I46" s="9">
        <v>19.100000000000001</v>
      </c>
      <c r="J46" s="39">
        <v>18.7</v>
      </c>
    </row>
    <row r="47" spans="1:10" ht="16.5">
      <c r="A47" s="79"/>
      <c r="B47" s="82"/>
      <c r="C47" s="20" t="s">
        <v>52</v>
      </c>
      <c r="D47" s="17" t="s">
        <v>65</v>
      </c>
      <c r="E47" s="9">
        <v>1.1100000000000001</v>
      </c>
      <c r="F47" s="9">
        <v>0.42</v>
      </c>
      <c r="G47" s="9">
        <v>2.34</v>
      </c>
      <c r="H47" s="9">
        <v>2.14</v>
      </c>
      <c r="I47" s="9">
        <v>2.29</v>
      </c>
      <c r="J47" s="39">
        <v>2.4500000000000002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5.38</v>
      </c>
      <c r="F48" s="9">
        <v>5.86</v>
      </c>
      <c r="G48" s="9">
        <v>5.03</v>
      </c>
      <c r="H48" s="9">
        <v>5.58</v>
      </c>
      <c r="I48" s="9">
        <v>5.89</v>
      </c>
      <c r="J48" s="39">
        <v>5.4</v>
      </c>
    </row>
    <row r="49" spans="1:13" ht="18.75">
      <c r="A49" s="79"/>
      <c r="B49" s="82"/>
      <c r="C49" s="18" t="s">
        <v>50</v>
      </c>
      <c r="D49" s="17" t="s">
        <v>51</v>
      </c>
      <c r="E49" s="9">
        <v>8.1</v>
      </c>
      <c r="F49" s="9">
        <v>5.8</v>
      </c>
      <c r="G49" s="9">
        <v>4.2</v>
      </c>
      <c r="H49" s="9">
        <v>6.8</v>
      </c>
      <c r="I49" s="9">
        <v>10.8</v>
      </c>
      <c r="J49" s="39">
        <v>9.3000000000000007</v>
      </c>
    </row>
    <row r="50" spans="1:13" ht="16.5">
      <c r="A50" s="79"/>
      <c r="B50" s="82"/>
      <c r="C50" s="20" t="s">
        <v>52</v>
      </c>
      <c r="D50" s="17" t="s">
        <v>65</v>
      </c>
      <c r="E50" s="9">
        <v>1.07</v>
      </c>
      <c r="F50" s="9">
        <v>0.93</v>
      </c>
      <c r="G50" s="9">
        <v>1.07</v>
      </c>
      <c r="H50" s="9">
        <v>1.1599999999999999</v>
      </c>
      <c r="I50" s="9">
        <v>1.21</v>
      </c>
      <c r="J50" s="39">
        <v>1.17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9.4700000000000006</v>
      </c>
      <c r="F52" s="9">
        <v>9.09</v>
      </c>
      <c r="G52" s="9">
        <v>9.2799999999999994</v>
      </c>
      <c r="H52" s="9">
        <v>9.25</v>
      </c>
      <c r="I52" s="9">
        <v>9.35</v>
      </c>
      <c r="J52" s="39">
        <v>9.31</v>
      </c>
    </row>
    <row r="53" spans="1:13" ht="15.75">
      <c r="A53" s="79"/>
      <c r="B53" s="82"/>
      <c r="C53" s="17" t="s">
        <v>48</v>
      </c>
      <c r="D53" s="17" t="s">
        <v>49</v>
      </c>
      <c r="E53" s="9">
        <v>4.83</v>
      </c>
      <c r="F53" s="9">
        <v>5.03</v>
      </c>
      <c r="G53" s="9">
        <v>6.04</v>
      </c>
      <c r="H53" s="9">
        <v>5.84</v>
      </c>
      <c r="I53" s="9">
        <v>6.64</v>
      </c>
      <c r="J53" s="39">
        <v>5.29</v>
      </c>
    </row>
    <row r="54" spans="1:13" ht="18.75">
      <c r="A54" s="79"/>
      <c r="B54" s="82"/>
      <c r="C54" s="18" t="s">
        <v>50</v>
      </c>
      <c r="D54" s="17" t="s">
        <v>51</v>
      </c>
      <c r="E54" s="9">
        <v>10.7</v>
      </c>
      <c r="F54" s="9">
        <v>9.3000000000000007</v>
      </c>
      <c r="G54" s="9">
        <v>3.2</v>
      </c>
      <c r="H54" s="9">
        <v>2.48</v>
      </c>
      <c r="I54" s="9">
        <v>4.8</v>
      </c>
      <c r="J54" s="39">
        <v>3.5</v>
      </c>
    </row>
    <row r="55" spans="1:13" ht="16.5">
      <c r="A55" s="79"/>
      <c r="B55" s="93"/>
      <c r="C55" s="24" t="s">
        <v>52</v>
      </c>
      <c r="D55" s="17" t="s">
        <v>70</v>
      </c>
      <c r="E55" s="25">
        <v>2.16</v>
      </c>
      <c r="F55" s="25">
        <v>2.74</v>
      </c>
      <c r="G55" s="25">
        <v>0.5</v>
      </c>
      <c r="H55" s="9">
        <v>1.3</v>
      </c>
      <c r="I55" s="9">
        <v>1.86</v>
      </c>
      <c r="J55" s="39">
        <v>1.26</v>
      </c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10.9</v>
      </c>
      <c r="C59" s="33"/>
      <c r="D59" s="44">
        <v>10.199999999999999</v>
      </c>
      <c r="E59" s="33"/>
      <c r="F59" s="33">
        <v>14.5</v>
      </c>
      <c r="G59" s="35"/>
      <c r="H59" s="33">
        <v>15.34</v>
      </c>
      <c r="I59" s="33"/>
      <c r="J59" s="39">
        <v>19.8</v>
      </c>
      <c r="K59" s="39"/>
      <c r="L59" s="39">
        <v>21.6</v>
      </c>
      <c r="M59" s="39"/>
    </row>
    <row r="60" spans="1:13" ht="18.75">
      <c r="A60" s="31" t="s">
        <v>78</v>
      </c>
      <c r="B60" s="32"/>
      <c r="C60" s="33"/>
      <c r="D60" s="44">
        <v>36.1</v>
      </c>
      <c r="E60" s="33"/>
      <c r="F60" s="33">
        <v>38.5</v>
      </c>
      <c r="G60" s="35"/>
      <c r="H60" s="33">
        <v>31.77</v>
      </c>
      <c r="I60" s="33"/>
      <c r="J60" s="39">
        <v>35.1</v>
      </c>
      <c r="K60" s="39"/>
      <c r="L60" s="39">
        <v>39.4</v>
      </c>
      <c r="M60" s="39"/>
    </row>
    <row r="61" spans="1:13" ht="18.75">
      <c r="A61" s="31" t="s">
        <v>79</v>
      </c>
      <c r="B61" s="32">
        <v>207</v>
      </c>
      <c r="C61" s="33"/>
      <c r="D61" s="34"/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/>
      <c r="D63" s="34"/>
      <c r="E63" s="33">
        <v>2.39</v>
      </c>
      <c r="F63" s="33"/>
      <c r="G63" s="35"/>
      <c r="H63" s="33"/>
      <c r="I63" s="33"/>
      <c r="J63" s="39"/>
      <c r="K63" s="39"/>
      <c r="M63" s="39"/>
    </row>
    <row r="64" spans="1:13" ht="18.75">
      <c r="A64" s="36" t="s">
        <v>81</v>
      </c>
      <c r="B64" s="33"/>
      <c r="C64" s="33">
        <v>1.86</v>
      </c>
      <c r="D64" s="34"/>
      <c r="E64" s="33">
        <v>1.97</v>
      </c>
      <c r="F64" s="33"/>
      <c r="G64" s="37">
        <v>2.84</v>
      </c>
      <c r="H64" s="33"/>
      <c r="I64" s="33">
        <v>3.47</v>
      </c>
      <c r="J64" s="39"/>
      <c r="K64" s="39">
        <v>4.96</v>
      </c>
      <c r="L64" s="39"/>
      <c r="M64" s="39">
        <v>5.78</v>
      </c>
    </row>
    <row r="65" spans="1:13" ht="18.75">
      <c r="A65" s="36" t="s">
        <v>82</v>
      </c>
      <c r="B65" s="33"/>
      <c r="C65" s="33">
        <v>2.13</v>
      </c>
      <c r="D65" s="34"/>
      <c r="E65" s="33"/>
      <c r="F65" s="33"/>
      <c r="G65" s="35">
        <v>43.4</v>
      </c>
      <c r="H65" s="33"/>
      <c r="I65" s="33">
        <v>11.6</v>
      </c>
      <c r="J65" s="39"/>
      <c r="K65" s="39">
        <v>13.3</v>
      </c>
      <c r="M65" s="39">
        <v>14.6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0.97</v>
      </c>
      <c r="C67" s="33">
        <v>6.93</v>
      </c>
      <c r="D67" s="44">
        <v>1.26</v>
      </c>
      <c r="E67" s="33">
        <v>7.06</v>
      </c>
      <c r="F67" s="33">
        <v>1.2</v>
      </c>
      <c r="G67" s="35">
        <v>7.26</v>
      </c>
      <c r="H67" s="33">
        <v>1.6</v>
      </c>
      <c r="I67" s="33">
        <v>7.23</v>
      </c>
      <c r="J67" s="39">
        <v>1.95</v>
      </c>
      <c r="K67" s="39">
        <v>6.9</v>
      </c>
      <c r="L67" s="39">
        <v>2.06</v>
      </c>
      <c r="M67" s="39">
        <v>6.7</v>
      </c>
    </row>
    <row r="68" spans="1:13" ht="18.75">
      <c r="A68" s="41" t="s">
        <v>84</v>
      </c>
      <c r="B68" s="33">
        <v>1.1200000000000001</v>
      </c>
      <c r="C68" s="33">
        <v>6.71</v>
      </c>
      <c r="D68" s="44">
        <v>0.87</v>
      </c>
      <c r="E68" s="33">
        <v>6.77</v>
      </c>
      <c r="F68" s="33">
        <v>2.34</v>
      </c>
      <c r="G68" s="35">
        <v>6.95</v>
      </c>
      <c r="H68" s="33">
        <v>2.58</v>
      </c>
      <c r="I68" s="33">
        <v>6.77</v>
      </c>
      <c r="J68" s="39">
        <v>2.61</v>
      </c>
      <c r="K68" s="39">
        <v>6.7</v>
      </c>
      <c r="L68" s="39">
        <v>3.15</v>
      </c>
      <c r="M68" s="39">
        <v>6.9</v>
      </c>
    </row>
    <row r="69" spans="1:13" ht="18.75">
      <c r="A69" s="41" t="s">
        <v>85</v>
      </c>
      <c r="B69" s="33">
        <v>1.59</v>
      </c>
      <c r="C69" s="33">
        <v>6.92</v>
      </c>
      <c r="D69" s="44">
        <v>1.49</v>
      </c>
      <c r="E69" s="33">
        <v>7.05</v>
      </c>
      <c r="F69" s="33">
        <v>1.71</v>
      </c>
      <c r="G69" s="35">
        <v>7.08</v>
      </c>
      <c r="H69" s="33">
        <v>2.2400000000000002</v>
      </c>
      <c r="I69" s="33">
        <v>7.29</v>
      </c>
      <c r="J69" s="39">
        <v>2.77</v>
      </c>
      <c r="K69" s="39">
        <v>6.8</v>
      </c>
      <c r="L69" s="39">
        <v>2.67</v>
      </c>
      <c r="M69" s="39">
        <v>7.1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I16" sqref="I16:K1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130</v>
      </c>
      <c r="D2" s="124"/>
      <c r="E2" s="124"/>
      <c r="F2" s="125" t="s">
        <v>163</v>
      </c>
      <c r="G2" s="125"/>
      <c r="H2" s="125"/>
      <c r="I2" s="126" t="s">
        <v>132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32045</v>
      </c>
      <c r="D4" s="116"/>
      <c r="E4" s="116"/>
      <c r="F4" s="116">
        <v>32755</v>
      </c>
      <c r="G4" s="116"/>
      <c r="H4" s="116"/>
      <c r="I4" s="116">
        <v>33650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43600</v>
      </c>
      <c r="D5" s="116"/>
      <c r="E5" s="116"/>
      <c r="F5" s="116">
        <v>44650</v>
      </c>
      <c r="G5" s="116"/>
      <c r="H5" s="116"/>
      <c r="I5" s="116">
        <v>45680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C4-'13日'!I4</f>
        <v>863</v>
      </c>
      <c r="D6" s="132"/>
      <c r="E6" s="132"/>
      <c r="F6" s="133">
        <f>F4-C4</f>
        <v>710</v>
      </c>
      <c r="G6" s="134"/>
      <c r="H6" s="135"/>
      <c r="I6" s="133">
        <f>I4-F4</f>
        <v>895</v>
      </c>
      <c r="J6" s="134"/>
      <c r="K6" s="135"/>
      <c r="L6" s="131">
        <f>C6+F6+I6</f>
        <v>2468</v>
      </c>
      <c r="M6" s="131">
        <f>C7+F7+I7</f>
        <v>3050</v>
      </c>
    </row>
    <row r="7" spans="1:15" ht="21.95" customHeight="1">
      <c r="A7" s="71"/>
      <c r="B7" s="6" t="s">
        <v>8</v>
      </c>
      <c r="C7" s="132">
        <f>C5-'13日'!I5</f>
        <v>970</v>
      </c>
      <c r="D7" s="132"/>
      <c r="E7" s="132"/>
      <c r="F7" s="133">
        <f>F5-C5</f>
        <v>1050</v>
      </c>
      <c r="G7" s="134"/>
      <c r="H7" s="135"/>
      <c r="I7" s="133">
        <f>I5-F5</f>
        <v>1030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42</v>
      </c>
      <c r="D9" s="116"/>
      <c r="E9" s="116"/>
      <c r="F9" s="116">
        <v>45</v>
      </c>
      <c r="G9" s="116"/>
      <c r="H9" s="116"/>
      <c r="I9" s="116">
        <v>48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42</v>
      </c>
      <c r="D10" s="116"/>
      <c r="E10" s="116"/>
      <c r="F10" s="116">
        <v>45</v>
      </c>
      <c r="G10" s="116"/>
      <c r="H10" s="116"/>
      <c r="I10" s="116">
        <v>48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80</v>
      </c>
      <c r="D12" s="9">
        <v>80</v>
      </c>
      <c r="E12" s="9">
        <v>80</v>
      </c>
      <c r="F12" s="9">
        <v>80</v>
      </c>
      <c r="G12" s="9">
        <v>80</v>
      </c>
      <c r="H12" s="9">
        <v>80</v>
      </c>
      <c r="I12" s="9">
        <v>80</v>
      </c>
      <c r="J12" s="9">
        <v>80</v>
      </c>
      <c r="K12" s="9">
        <v>80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300</v>
      </c>
      <c r="D15" s="9">
        <v>250</v>
      </c>
      <c r="E15" s="9">
        <v>200</v>
      </c>
      <c r="F15" s="9">
        <v>190</v>
      </c>
      <c r="G15" s="9">
        <v>150</v>
      </c>
      <c r="H15" s="9">
        <v>110</v>
      </c>
      <c r="I15" s="9">
        <v>600</v>
      </c>
      <c r="J15" s="9">
        <v>580</v>
      </c>
      <c r="K15" s="9">
        <v>540</v>
      </c>
    </row>
    <row r="16" spans="1:15" ht="33.7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164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50</v>
      </c>
      <c r="D18" s="9">
        <v>50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270</v>
      </c>
      <c r="D21" s="9">
        <v>230</v>
      </c>
      <c r="E21" s="9">
        <v>180</v>
      </c>
      <c r="F21" s="9">
        <v>170</v>
      </c>
      <c r="G21" s="9">
        <v>140</v>
      </c>
      <c r="H21" s="9">
        <v>110</v>
      </c>
      <c r="I21" s="9">
        <v>600</v>
      </c>
      <c r="J21" s="9">
        <v>550</v>
      </c>
      <c r="K21" s="9">
        <v>500</v>
      </c>
    </row>
    <row r="22" spans="1:11" ht="30.7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164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1650</v>
      </c>
      <c r="D23" s="94"/>
      <c r="E23" s="94"/>
      <c r="F23" s="94">
        <v>1400</v>
      </c>
      <c r="G23" s="94"/>
      <c r="H23" s="94"/>
      <c r="I23" s="94">
        <v>1400</v>
      </c>
      <c r="J23" s="94"/>
      <c r="K23" s="94"/>
    </row>
    <row r="24" spans="1:11" ht="21.95" customHeight="1">
      <c r="A24" s="77"/>
      <c r="B24" s="13" t="s">
        <v>29</v>
      </c>
      <c r="C24" s="94">
        <v>2180</v>
      </c>
      <c r="D24" s="94"/>
      <c r="E24" s="94"/>
      <c r="F24" s="94">
        <v>2050</v>
      </c>
      <c r="G24" s="94"/>
      <c r="H24" s="94"/>
      <c r="I24" s="94">
        <v>2050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 t="s">
        <v>165</v>
      </c>
      <c r="D28" s="107"/>
      <c r="E28" s="108"/>
      <c r="F28" s="141" t="s">
        <v>166</v>
      </c>
      <c r="G28" s="107"/>
      <c r="H28" s="108"/>
      <c r="I28" s="106"/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35</v>
      </c>
      <c r="B31" s="96"/>
      <c r="C31" s="97" t="s">
        <v>99</v>
      </c>
      <c r="D31" s="98"/>
      <c r="E31" s="99"/>
      <c r="F31" s="97" t="s">
        <v>167</v>
      </c>
      <c r="G31" s="98"/>
      <c r="H31" s="99"/>
      <c r="I31" s="97" t="s">
        <v>129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9.02</v>
      </c>
      <c r="F35" s="9">
        <v>9.0500000000000007</v>
      </c>
      <c r="G35" s="9">
        <v>9.0299999999999994</v>
      </c>
      <c r="H35" s="9">
        <v>9.02</v>
      </c>
      <c r="I35" s="9">
        <v>9.2100000000000009</v>
      </c>
      <c r="J35" s="39">
        <v>9.14</v>
      </c>
    </row>
    <row r="36" spans="1:10" ht="15.75">
      <c r="A36" s="79"/>
      <c r="B36" s="82"/>
      <c r="C36" s="17" t="s">
        <v>48</v>
      </c>
      <c r="D36" s="17" t="s">
        <v>49</v>
      </c>
      <c r="E36" s="9">
        <v>6.28</v>
      </c>
      <c r="F36" s="9">
        <v>5.87</v>
      </c>
      <c r="G36" s="9">
        <v>6.34</v>
      </c>
      <c r="H36" s="9">
        <v>7.08</v>
      </c>
      <c r="I36" s="9">
        <v>5.69</v>
      </c>
      <c r="J36" s="39">
        <v>5.01</v>
      </c>
    </row>
    <row r="37" spans="1:10" ht="18.75">
      <c r="A37" s="79"/>
      <c r="B37" s="82"/>
      <c r="C37" s="18" t="s">
        <v>50</v>
      </c>
      <c r="D37" s="17" t="s">
        <v>51</v>
      </c>
      <c r="E37" s="9">
        <v>9.6</v>
      </c>
      <c r="F37" s="9">
        <v>10.3</v>
      </c>
      <c r="G37" s="9">
        <v>10.3</v>
      </c>
      <c r="H37" s="9">
        <v>9.82</v>
      </c>
      <c r="I37" s="9">
        <v>9.98</v>
      </c>
      <c r="J37" s="39">
        <v>9.69</v>
      </c>
    </row>
    <row r="38" spans="1:10" ht="16.5">
      <c r="A38" s="79"/>
      <c r="B38" s="82"/>
      <c r="C38" s="20" t="s">
        <v>52</v>
      </c>
      <c r="D38" s="17" t="s">
        <v>53</v>
      </c>
      <c r="E38" s="19">
        <v>2.92</v>
      </c>
      <c r="F38" s="19">
        <v>4.22</v>
      </c>
      <c r="G38" s="9">
        <v>3.46</v>
      </c>
      <c r="H38" s="9">
        <v>3.07</v>
      </c>
      <c r="I38" s="9">
        <v>2.11</v>
      </c>
      <c r="J38" s="39">
        <v>4.66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0.2</v>
      </c>
      <c r="F39" s="9">
        <v>0.2</v>
      </c>
      <c r="G39" s="9">
        <v>0.3</v>
      </c>
      <c r="H39" s="9">
        <v>0.2</v>
      </c>
      <c r="I39" s="9">
        <v>0.2</v>
      </c>
      <c r="J39" s="39">
        <v>0.2</v>
      </c>
    </row>
    <row r="40" spans="1:10" ht="15.75">
      <c r="A40" s="79"/>
      <c r="B40" s="82"/>
      <c r="C40" s="18" t="s">
        <v>46</v>
      </c>
      <c r="D40" s="18" t="s">
        <v>55</v>
      </c>
      <c r="E40" s="9">
        <v>9.19</v>
      </c>
      <c r="F40" s="9">
        <v>9.2100000000000009</v>
      </c>
      <c r="G40" s="9">
        <v>9.0500000000000007</v>
      </c>
      <c r="H40" s="9">
        <v>9.1300000000000008</v>
      </c>
      <c r="I40" s="9">
        <v>9.18</v>
      </c>
      <c r="J40" s="39">
        <v>9.14</v>
      </c>
    </row>
    <row r="41" spans="1:10" ht="15.75">
      <c r="A41" s="79"/>
      <c r="B41" s="82"/>
      <c r="C41" s="17" t="s">
        <v>48</v>
      </c>
      <c r="D41" s="17" t="s">
        <v>56</v>
      </c>
      <c r="E41" s="9">
        <v>9.92</v>
      </c>
      <c r="F41" s="9">
        <v>10.25</v>
      </c>
      <c r="G41" s="9">
        <v>9.85</v>
      </c>
      <c r="H41" s="9">
        <v>9.74</v>
      </c>
      <c r="I41" s="9">
        <v>10.17</v>
      </c>
      <c r="J41" s="39">
        <v>10.6</v>
      </c>
    </row>
    <row r="42" spans="1:10" ht="15.75">
      <c r="A42" s="79"/>
      <c r="B42" s="8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79"/>
      <c r="B43" s="82"/>
      <c r="C43" s="21" t="s">
        <v>59</v>
      </c>
      <c r="D43" s="23" t="s">
        <v>60</v>
      </c>
      <c r="E43" s="9">
        <v>0.2</v>
      </c>
      <c r="F43" s="9">
        <v>0.2</v>
      </c>
      <c r="G43" s="9">
        <v>0.3</v>
      </c>
      <c r="H43" s="9">
        <v>0.3</v>
      </c>
      <c r="I43" s="9">
        <v>0.1</v>
      </c>
      <c r="J43" s="39">
        <v>0.12</v>
      </c>
    </row>
    <row r="44" spans="1:10" ht="18.75">
      <c r="A44" s="79"/>
      <c r="B44" s="82"/>
      <c r="C44" s="18" t="s">
        <v>50</v>
      </c>
      <c r="D44" s="17" t="s">
        <v>61</v>
      </c>
      <c r="E44" s="9">
        <v>365</v>
      </c>
      <c r="F44" s="9">
        <v>360</v>
      </c>
      <c r="G44" s="9">
        <v>375</v>
      </c>
      <c r="H44" s="9">
        <v>340</v>
      </c>
      <c r="I44" s="9">
        <v>360</v>
      </c>
      <c r="J44" s="39">
        <v>356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7.14</v>
      </c>
      <c r="F45" s="9">
        <v>6.75</v>
      </c>
      <c r="G45" s="9">
        <v>5.98</v>
      </c>
      <c r="H45" s="9">
        <v>6.09</v>
      </c>
      <c r="I45" s="9">
        <v>6.04</v>
      </c>
      <c r="J45" s="39">
        <v>5.47</v>
      </c>
    </row>
    <row r="46" spans="1:10" ht="18.75">
      <c r="A46" s="79"/>
      <c r="B46" s="82"/>
      <c r="C46" s="18" t="s">
        <v>50</v>
      </c>
      <c r="D46" s="17" t="s">
        <v>51</v>
      </c>
      <c r="E46" s="9">
        <v>18.600000000000001</v>
      </c>
      <c r="F46" s="9">
        <v>18.8</v>
      </c>
      <c r="G46" s="9">
        <v>18.8</v>
      </c>
      <c r="H46" s="9">
        <v>15.7</v>
      </c>
      <c r="I46" s="9">
        <v>26.5</v>
      </c>
      <c r="J46" s="39">
        <v>26.9</v>
      </c>
    </row>
    <row r="47" spans="1:10" ht="16.5">
      <c r="A47" s="79"/>
      <c r="B47" s="82"/>
      <c r="C47" s="20" t="s">
        <v>52</v>
      </c>
      <c r="D47" s="17" t="s">
        <v>65</v>
      </c>
      <c r="E47" s="9">
        <v>1.2</v>
      </c>
      <c r="F47" s="9">
        <v>1.86</v>
      </c>
      <c r="G47" s="9">
        <v>3.22</v>
      </c>
      <c r="H47" s="9">
        <v>0.63</v>
      </c>
      <c r="I47" s="9">
        <v>3.13</v>
      </c>
      <c r="J47" s="39">
        <v>2.89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5.86</v>
      </c>
      <c r="F48" s="9">
        <v>5.69</v>
      </c>
      <c r="G48" s="9">
        <v>4.76</v>
      </c>
      <c r="H48" s="9">
        <v>5.83</v>
      </c>
      <c r="I48" s="9">
        <v>5.92</v>
      </c>
      <c r="J48" s="39">
        <v>5.83</v>
      </c>
    </row>
    <row r="49" spans="1:13" ht="18.75">
      <c r="A49" s="79"/>
      <c r="B49" s="82"/>
      <c r="C49" s="18" t="s">
        <v>50</v>
      </c>
      <c r="D49" s="17" t="s">
        <v>51</v>
      </c>
      <c r="E49" s="9">
        <v>7.7</v>
      </c>
      <c r="F49" s="9">
        <v>8.9</v>
      </c>
      <c r="G49" s="9">
        <v>8</v>
      </c>
      <c r="H49" s="9">
        <v>11.2</v>
      </c>
      <c r="I49" s="9">
        <v>8.6</v>
      </c>
      <c r="J49" s="39">
        <v>8.5</v>
      </c>
    </row>
    <row r="50" spans="1:13" ht="16.5">
      <c r="A50" s="79"/>
      <c r="B50" s="82"/>
      <c r="C50" s="20" t="s">
        <v>52</v>
      </c>
      <c r="D50" s="17" t="s">
        <v>65</v>
      </c>
      <c r="E50" s="9">
        <v>2.52</v>
      </c>
      <c r="F50" s="9">
        <v>1.9</v>
      </c>
      <c r="G50" s="9">
        <v>2.16</v>
      </c>
      <c r="H50" s="9">
        <v>1.87</v>
      </c>
      <c r="I50" s="9">
        <v>2.64</v>
      </c>
      <c r="J50" s="39">
        <v>3.04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9.31</v>
      </c>
      <c r="F52" s="9">
        <v>9.34</v>
      </c>
      <c r="G52" s="9">
        <v>8.8000000000000007</v>
      </c>
      <c r="H52" s="9">
        <v>9.07</v>
      </c>
      <c r="I52" s="9">
        <v>9.33</v>
      </c>
      <c r="J52" s="39">
        <v>9.27</v>
      </c>
    </row>
    <row r="53" spans="1:13" ht="15.75">
      <c r="A53" s="79"/>
      <c r="B53" s="82"/>
      <c r="C53" s="17" t="s">
        <v>48</v>
      </c>
      <c r="D53" s="17" t="s">
        <v>49</v>
      </c>
      <c r="E53" s="9">
        <v>6.57</v>
      </c>
      <c r="F53" s="9">
        <v>6.31</v>
      </c>
      <c r="G53" s="9">
        <v>5.62</v>
      </c>
      <c r="H53" s="9">
        <v>7.12</v>
      </c>
      <c r="I53" s="9">
        <v>5.88</v>
      </c>
      <c r="J53" s="39">
        <v>6.12</v>
      </c>
    </row>
    <row r="54" spans="1:13" ht="18.75">
      <c r="A54" s="79"/>
      <c r="B54" s="82"/>
      <c r="C54" s="18" t="s">
        <v>50</v>
      </c>
      <c r="D54" s="17" t="s">
        <v>51</v>
      </c>
      <c r="E54" s="9">
        <v>2.9</v>
      </c>
      <c r="F54" s="9">
        <v>4.5</v>
      </c>
      <c r="G54" s="9">
        <v>9.6999999999999993</v>
      </c>
      <c r="H54" s="9">
        <v>9.4</v>
      </c>
      <c r="I54" s="9">
        <v>8.6</v>
      </c>
      <c r="J54" s="39">
        <v>7.3</v>
      </c>
    </row>
    <row r="55" spans="1:13" ht="16.5">
      <c r="A55" s="79"/>
      <c r="B55" s="93"/>
      <c r="C55" s="24" t="s">
        <v>52</v>
      </c>
      <c r="D55" s="17" t="s">
        <v>70</v>
      </c>
      <c r="E55" s="25">
        <v>2.87</v>
      </c>
      <c r="F55" s="25">
        <v>3.46</v>
      </c>
      <c r="G55" s="25">
        <v>3.89</v>
      </c>
      <c r="H55" s="9">
        <v>5.92</v>
      </c>
      <c r="I55" s="9">
        <v>1.89</v>
      </c>
      <c r="J55" s="39">
        <v>4.8499999999999996</v>
      </c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14</v>
      </c>
      <c r="C59" s="33"/>
      <c r="D59" s="34">
        <v>18.7</v>
      </c>
      <c r="E59" s="33"/>
      <c r="F59" s="33">
        <v>6.94</v>
      </c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>
        <v>6.68</v>
      </c>
      <c r="C60" s="33"/>
      <c r="D60" s="34">
        <v>30.2</v>
      </c>
      <c r="E60" s="33"/>
      <c r="F60" s="33"/>
      <c r="G60" s="35"/>
      <c r="H60" s="33">
        <v>88</v>
      </c>
      <c r="I60" s="33"/>
      <c r="J60" s="39">
        <v>46.12</v>
      </c>
      <c r="K60" s="39"/>
      <c r="L60" s="39">
        <v>33.840000000000003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>
        <v>84</v>
      </c>
      <c r="G61" s="35"/>
      <c r="H61" s="33">
        <v>86</v>
      </c>
      <c r="I61" s="33"/>
      <c r="J61" s="39">
        <v>85.59</v>
      </c>
      <c r="K61" s="39"/>
      <c r="L61" s="39">
        <v>85.6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/>
      <c r="J63" s="39"/>
      <c r="K63" s="39"/>
      <c r="M63" s="39"/>
    </row>
    <row r="64" spans="1:13" ht="18.75">
      <c r="A64" s="36" t="s">
        <v>81</v>
      </c>
      <c r="B64" s="33"/>
      <c r="C64" s="33">
        <v>7.8</v>
      </c>
      <c r="D64" s="34"/>
      <c r="E64" s="33">
        <v>9.5</v>
      </c>
      <c r="F64" s="33"/>
      <c r="G64" s="37">
        <v>2.96</v>
      </c>
      <c r="H64" s="33"/>
      <c r="I64" s="33">
        <v>2.2999999999999998</v>
      </c>
      <c r="J64" s="39"/>
      <c r="K64" s="39">
        <v>2.2400000000000002</v>
      </c>
      <c r="L64" s="39"/>
      <c r="M64" s="39">
        <v>2.41</v>
      </c>
    </row>
    <row r="65" spans="1:13" ht="18.75">
      <c r="A65" s="36" t="s">
        <v>82</v>
      </c>
      <c r="B65" s="33"/>
      <c r="C65" s="33">
        <v>16.2</v>
      </c>
      <c r="D65" s="34"/>
      <c r="E65" s="33">
        <v>14.8</v>
      </c>
      <c r="F65" s="33"/>
      <c r="G65" s="35">
        <v>2.67</v>
      </c>
      <c r="H65" s="33"/>
      <c r="I65" s="33">
        <v>2.5</v>
      </c>
      <c r="J65" s="39"/>
      <c r="K65" s="39">
        <v>2.25</v>
      </c>
      <c r="M65" s="39">
        <v>2.57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0.74</v>
      </c>
      <c r="C67" s="33">
        <v>7.1</v>
      </c>
      <c r="D67" s="34">
        <v>1.26</v>
      </c>
      <c r="E67" s="33">
        <v>7.5</v>
      </c>
      <c r="F67" s="33">
        <v>2.36</v>
      </c>
      <c r="G67" s="35">
        <v>7.07</v>
      </c>
      <c r="H67" s="33">
        <v>0.94</v>
      </c>
      <c r="I67" s="33">
        <v>7.05</v>
      </c>
      <c r="J67" s="39">
        <v>2.2999999999999998</v>
      </c>
      <c r="K67" s="39">
        <v>7.2</v>
      </c>
      <c r="L67" s="39">
        <v>2.42</v>
      </c>
      <c r="M67" s="39">
        <v>6.99</v>
      </c>
    </row>
    <row r="68" spans="1:13" ht="18.75">
      <c r="A68" s="41" t="s">
        <v>84</v>
      </c>
      <c r="B68" s="45">
        <v>1.42</v>
      </c>
      <c r="C68" s="33">
        <v>6.8</v>
      </c>
      <c r="D68" s="34">
        <v>1.89</v>
      </c>
      <c r="E68" s="33">
        <v>6.9</v>
      </c>
      <c r="F68" s="33">
        <v>0.83</v>
      </c>
      <c r="G68" s="35">
        <v>6.97</v>
      </c>
      <c r="H68" s="33">
        <v>1.17</v>
      </c>
      <c r="I68" s="33">
        <v>6.89</v>
      </c>
      <c r="J68" s="39">
        <v>4.12</v>
      </c>
      <c r="K68" s="39">
        <v>7.06</v>
      </c>
      <c r="L68" s="39">
        <v>3.06</v>
      </c>
      <c r="M68" s="39">
        <v>6.82</v>
      </c>
    </row>
    <row r="69" spans="1:13" ht="18.75">
      <c r="A69" s="41" t="s">
        <v>85</v>
      </c>
      <c r="B69" s="45">
        <v>1.19</v>
      </c>
      <c r="C69" s="33">
        <v>7</v>
      </c>
      <c r="D69" s="34">
        <v>1.54</v>
      </c>
      <c r="E69" s="33">
        <v>7.2</v>
      </c>
      <c r="F69" s="33">
        <v>2.04</v>
      </c>
      <c r="G69" s="35">
        <v>6.79</v>
      </c>
      <c r="H69" s="33">
        <v>3.02</v>
      </c>
      <c r="I69" s="33">
        <v>6.96</v>
      </c>
      <c r="J69" s="39">
        <v>2.11</v>
      </c>
      <c r="K69" s="39">
        <v>6.3</v>
      </c>
      <c r="L69" s="39">
        <v>2.33</v>
      </c>
      <c r="M69" s="39">
        <v>6.71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130</v>
      </c>
      <c r="D2" s="124"/>
      <c r="E2" s="124"/>
      <c r="F2" s="125" t="s">
        <v>131</v>
      </c>
      <c r="G2" s="125"/>
      <c r="H2" s="125"/>
      <c r="I2" s="126" t="s">
        <v>132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34660</v>
      </c>
      <c r="D4" s="116"/>
      <c r="E4" s="116"/>
      <c r="F4" s="116">
        <v>700</v>
      </c>
      <c r="G4" s="116"/>
      <c r="H4" s="116"/>
      <c r="I4" s="116">
        <v>1460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46880</v>
      </c>
      <c r="D5" s="116"/>
      <c r="E5" s="116"/>
      <c r="F5" s="116">
        <v>800</v>
      </c>
      <c r="G5" s="116"/>
      <c r="H5" s="116"/>
      <c r="I5" s="116">
        <v>1800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C4-'14日'!I4</f>
        <v>1010</v>
      </c>
      <c r="D6" s="132"/>
      <c r="E6" s="132"/>
      <c r="F6" s="133">
        <f>F4-C4</f>
        <v>-33960</v>
      </c>
      <c r="G6" s="134"/>
      <c r="H6" s="135"/>
      <c r="I6" s="133">
        <f>I4-F4</f>
        <v>760</v>
      </c>
      <c r="J6" s="134"/>
      <c r="K6" s="135"/>
      <c r="L6" s="131">
        <f>C6+F6+I6</f>
        <v>-32190</v>
      </c>
      <c r="M6" s="131">
        <f>C7+F7+I7</f>
        <v>-43880</v>
      </c>
    </row>
    <row r="7" spans="1:15" ht="21.95" customHeight="1">
      <c r="A7" s="71"/>
      <c r="B7" s="6" t="s">
        <v>8</v>
      </c>
      <c r="C7" s="132">
        <f>C5-'14日'!I5</f>
        <v>1200</v>
      </c>
      <c r="D7" s="132"/>
      <c r="E7" s="132"/>
      <c r="F7" s="133">
        <f>F5-C5</f>
        <v>-46080</v>
      </c>
      <c r="G7" s="134"/>
      <c r="H7" s="135"/>
      <c r="I7" s="133">
        <f>I5-F5</f>
        <v>1000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41</v>
      </c>
      <c r="D9" s="116"/>
      <c r="E9" s="116"/>
      <c r="F9" s="116">
        <v>45</v>
      </c>
      <c r="G9" s="116"/>
      <c r="H9" s="116"/>
      <c r="I9" s="116">
        <v>42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41</v>
      </c>
      <c r="D10" s="116"/>
      <c r="E10" s="116"/>
      <c r="F10" s="116">
        <v>45</v>
      </c>
      <c r="G10" s="116"/>
      <c r="H10" s="116"/>
      <c r="I10" s="116">
        <v>42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80</v>
      </c>
      <c r="D12" s="9">
        <v>80</v>
      </c>
      <c r="E12" s="9">
        <v>80</v>
      </c>
      <c r="F12" s="9">
        <v>80</v>
      </c>
      <c r="G12" s="9">
        <v>80</v>
      </c>
      <c r="H12" s="9">
        <v>80</v>
      </c>
      <c r="I12" s="9">
        <v>80</v>
      </c>
      <c r="J12" s="9">
        <v>80</v>
      </c>
      <c r="K12" s="9">
        <v>80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530</v>
      </c>
      <c r="D15" s="9">
        <v>480</v>
      </c>
      <c r="E15" s="9">
        <v>410</v>
      </c>
      <c r="F15" s="9">
        <v>410</v>
      </c>
      <c r="G15" s="9">
        <v>360</v>
      </c>
      <c r="H15" s="9">
        <v>320</v>
      </c>
      <c r="I15" s="9">
        <v>320</v>
      </c>
      <c r="J15" s="9">
        <v>270</v>
      </c>
      <c r="K15" s="9">
        <v>230</v>
      </c>
    </row>
    <row r="16" spans="1:15" ht="21.9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21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50</v>
      </c>
      <c r="D18" s="9">
        <v>50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500</v>
      </c>
      <c r="D21" s="9">
        <v>480</v>
      </c>
      <c r="E21" s="9">
        <v>450</v>
      </c>
      <c r="F21" s="9">
        <v>450</v>
      </c>
      <c r="G21" s="9">
        <v>400</v>
      </c>
      <c r="H21" s="9">
        <v>350</v>
      </c>
      <c r="I21" s="9">
        <v>350</v>
      </c>
      <c r="J21" s="9">
        <v>300</v>
      </c>
      <c r="K21" s="9">
        <v>260</v>
      </c>
    </row>
    <row r="22" spans="1:11" ht="21.9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26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1400</v>
      </c>
      <c r="D23" s="94"/>
      <c r="E23" s="94"/>
      <c r="F23" s="94">
        <f>670*2</f>
        <v>1340</v>
      </c>
      <c r="G23" s="94"/>
      <c r="H23" s="94"/>
      <c r="I23" s="94">
        <v>1100</v>
      </c>
      <c r="J23" s="94"/>
      <c r="K23" s="94"/>
    </row>
    <row r="24" spans="1:11" ht="21.95" customHeight="1">
      <c r="A24" s="77"/>
      <c r="B24" s="13" t="s">
        <v>29</v>
      </c>
      <c r="C24" s="94">
        <v>2050</v>
      </c>
      <c r="D24" s="94"/>
      <c r="E24" s="94"/>
      <c r="F24" s="94">
        <f>2020</f>
        <v>2020</v>
      </c>
      <c r="G24" s="94"/>
      <c r="H24" s="94"/>
      <c r="I24" s="94">
        <f>980+960</f>
        <v>1940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 t="s">
        <v>168</v>
      </c>
      <c r="D28" s="107"/>
      <c r="E28" s="108"/>
      <c r="F28" s="106" t="s">
        <v>169</v>
      </c>
      <c r="G28" s="107"/>
      <c r="H28" s="108"/>
      <c r="I28" s="106" t="s">
        <v>170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35</v>
      </c>
      <c r="B31" s="96"/>
      <c r="C31" s="97" t="s">
        <v>99</v>
      </c>
      <c r="D31" s="98"/>
      <c r="E31" s="99"/>
      <c r="F31" s="97" t="s">
        <v>171</v>
      </c>
      <c r="G31" s="98"/>
      <c r="H31" s="99"/>
      <c r="I31" s="97" t="s">
        <v>115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9.11</v>
      </c>
      <c r="F35" s="9">
        <v>9.02</v>
      </c>
      <c r="G35" s="9">
        <v>9.11</v>
      </c>
      <c r="H35" s="9">
        <v>9.0299999999999994</v>
      </c>
      <c r="I35" s="9">
        <v>9.1300000000000008</v>
      </c>
      <c r="J35" s="39">
        <v>9.1199999999999992</v>
      </c>
    </row>
    <row r="36" spans="1:10" ht="15.75">
      <c r="A36" s="79"/>
      <c r="B36" s="82"/>
      <c r="C36" s="17" t="s">
        <v>48</v>
      </c>
      <c r="D36" s="17" t="s">
        <v>49</v>
      </c>
      <c r="E36" s="9">
        <v>5.73</v>
      </c>
      <c r="F36" s="9">
        <v>5.49</v>
      </c>
      <c r="G36" s="9">
        <v>6.42</v>
      </c>
      <c r="H36" s="9">
        <v>5.7</v>
      </c>
      <c r="I36" s="9">
        <v>5.42</v>
      </c>
      <c r="J36" s="39">
        <v>6.13</v>
      </c>
    </row>
    <row r="37" spans="1:10" ht="18.75">
      <c r="A37" s="79"/>
      <c r="B37" s="82"/>
      <c r="C37" s="18" t="s">
        <v>50</v>
      </c>
      <c r="D37" s="17" t="s">
        <v>51</v>
      </c>
      <c r="E37" s="9">
        <v>8.6</v>
      </c>
      <c r="F37" s="9">
        <v>9.1999999999999993</v>
      </c>
      <c r="G37" s="19">
        <v>9.86</v>
      </c>
      <c r="H37" s="9">
        <v>9.26</v>
      </c>
      <c r="I37" s="9">
        <v>6.11</v>
      </c>
      <c r="J37" s="39">
        <v>5.98</v>
      </c>
    </row>
    <row r="38" spans="1:10" ht="16.5">
      <c r="A38" s="79"/>
      <c r="B38" s="82"/>
      <c r="C38" s="20" t="s">
        <v>52</v>
      </c>
      <c r="D38" s="17" t="s">
        <v>53</v>
      </c>
      <c r="E38" s="43">
        <v>3.45</v>
      </c>
      <c r="F38" s="43">
        <v>4.84</v>
      </c>
      <c r="G38" s="19">
        <v>1.9</v>
      </c>
      <c r="H38" s="19">
        <v>2.2000000000000002</v>
      </c>
      <c r="I38" s="9">
        <v>2.1</v>
      </c>
      <c r="J38" s="39">
        <v>1.9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0.2</v>
      </c>
      <c r="F39" s="9">
        <v>0.2</v>
      </c>
      <c r="G39" s="9">
        <v>0.5</v>
      </c>
      <c r="H39" s="9">
        <v>0.5</v>
      </c>
      <c r="I39" s="9">
        <v>0.5</v>
      </c>
      <c r="J39" s="39">
        <v>0.5</v>
      </c>
    </row>
    <row r="40" spans="1:10" ht="15.75">
      <c r="A40" s="79"/>
      <c r="B40" s="82"/>
      <c r="C40" s="18" t="s">
        <v>46</v>
      </c>
      <c r="D40" s="18" t="s">
        <v>55</v>
      </c>
      <c r="E40" s="9">
        <v>9.1300000000000008</v>
      </c>
      <c r="F40" s="9">
        <v>9.15</v>
      </c>
      <c r="G40" s="9">
        <v>9.17</v>
      </c>
      <c r="H40" s="9">
        <v>9</v>
      </c>
      <c r="I40" s="9">
        <v>9.17</v>
      </c>
      <c r="J40" s="39">
        <v>9.2100000000000009</v>
      </c>
    </row>
    <row r="41" spans="1:10" ht="15.75">
      <c r="A41" s="79"/>
      <c r="B41" s="82"/>
      <c r="C41" s="17" t="s">
        <v>48</v>
      </c>
      <c r="D41" s="17" t="s">
        <v>56</v>
      </c>
      <c r="E41" s="9">
        <v>10.3</v>
      </c>
      <c r="F41" s="9">
        <v>10.16</v>
      </c>
      <c r="G41" s="9">
        <v>11.07</v>
      </c>
      <c r="H41" s="9">
        <v>10.84</v>
      </c>
      <c r="I41" s="9">
        <v>10.92</v>
      </c>
      <c r="J41" s="39">
        <v>11.73</v>
      </c>
    </row>
    <row r="42" spans="1:10" ht="15.75">
      <c r="A42" s="79"/>
      <c r="B42" s="8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79"/>
      <c r="B43" s="82"/>
      <c r="C43" s="21" t="s">
        <v>59</v>
      </c>
      <c r="D43" s="23" t="s">
        <v>60</v>
      </c>
      <c r="E43" s="9">
        <v>0.14000000000000001</v>
      </c>
      <c r="F43" s="9">
        <v>0.15</v>
      </c>
      <c r="G43" s="9">
        <v>0.15</v>
      </c>
      <c r="H43" s="9">
        <v>0.2</v>
      </c>
      <c r="I43" s="9">
        <v>0.23</v>
      </c>
      <c r="J43" s="39">
        <v>0.25</v>
      </c>
    </row>
    <row r="44" spans="1:10" ht="18.75">
      <c r="A44" s="79"/>
      <c r="B44" s="82"/>
      <c r="C44" s="18" t="s">
        <v>50</v>
      </c>
      <c r="D44" s="17" t="s">
        <v>61</v>
      </c>
      <c r="E44" s="9">
        <v>350</v>
      </c>
      <c r="F44" s="9">
        <v>320</v>
      </c>
      <c r="G44" s="9">
        <v>307</v>
      </c>
      <c r="H44" s="9">
        <v>328</v>
      </c>
      <c r="I44" s="9">
        <v>332</v>
      </c>
      <c r="J44" s="39">
        <v>345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6.25</v>
      </c>
      <c r="F45" s="9">
        <v>5.84</v>
      </c>
      <c r="G45" s="9">
        <v>6.06</v>
      </c>
      <c r="H45" s="9">
        <v>5.92</v>
      </c>
      <c r="I45" s="9">
        <v>5.68</v>
      </c>
      <c r="J45" s="39">
        <v>5.99</v>
      </c>
    </row>
    <row r="46" spans="1:10" ht="18.75">
      <c r="A46" s="79"/>
      <c r="B46" s="82"/>
      <c r="C46" s="18" t="s">
        <v>50</v>
      </c>
      <c r="D46" s="17" t="s">
        <v>51</v>
      </c>
      <c r="E46" s="9">
        <v>27.3</v>
      </c>
      <c r="F46" s="9">
        <v>25.3</v>
      </c>
      <c r="G46" s="9">
        <v>23.5</v>
      </c>
      <c r="H46" s="9">
        <v>24.8</v>
      </c>
      <c r="I46" s="9">
        <v>21.2</v>
      </c>
      <c r="J46" s="39">
        <v>22.8</v>
      </c>
    </row>
    <row r="47" spans="1:10" ht="16.5">
      <c r="A47" s="79"/>
      <c r="B47" s="82"/>
      <c r="C47" s="20" t="s">
        <v>52</v>
      </c>
      <c r="D47" s="17" t="s">
        <v>65</v>
      </c>
      <c r="E47" s="9">
        <v>2.1</v>
      </c>
      <c r="F47" s="9">
        <v>1.92</v>
      </c>
      <c r="G47" s="9">
        <v>1.5</v>
      </c>
      <c r="H47" s="9">
        <v>1.7</v>
      </c>
      <c r="I47" s="9">
        <v>1.69</v>
      </c>
      <c r="J47" s="39">
        <v>1.84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5.87</v>
      </c>
      <c r="F48" s="9">
        <v>6.24</v>
      </c>
      <c r="G48" s="9">
        <v>6.14</v>
      </c>
      <c r="H48" s="9">
        <v>6.11</v>
      </c>
      <c r="I48" s="9">
        <v>6.62</v>
      </c>
      <c r="J48" s="39">
        <v>6.02</v>
      </c>
    </row>
    <row r="49" spans="1:13" ht="18.75">
      <c r="A49" s="79"/>
      <c r="B49" s="82"/>
      <c r="C49" s="18" t="s">
        <v>50</v>
      </c>
      <c r="D49" s="17" t="s">
        <v>51</v>
      </c>
      <c r="E49" s="9">
        <v>8.1</v>
      </c>
      <c r="F49" s="9">
        <v>10.8</v>
      </c>
      <c r="G49" s="9">
        <v>9.9</v>
      </c>
      <c r="H49" s="9">
        <v>9.6999999999999993</v>
      </c>
      <c r="I49" s="9">
        <v>13.1</v>
      </c>
      <c r="J49" s="39">
        <v>9.6999999999999993</v>
      </c>
    </row>
    <row r="50" spans="1:13" ht="16.5">
      <c r="A50" s="79"/>
      <c r="B50" s="82"/>
      <c r="C50" s="20" t="s">
        <v>52</v>
      </c>
      <c r="D50" s="17" t="s">
        <v>65</v>
      </c>
      <c r="E50" s="9">
        <v>2.4700000000000002</v>
      </c>
      <c r="F50" s="9">
        <v>2.76</v>
      </c>
      <c r="G50" s="9">
        <v>0.96</v>
      </c>
      <c r="H50" s="9">
        <v>0.91</v>
      </c>
      <c r="I50" s="9">
        <v>2.0299999999999998</v>
      </c>
      <c r="J50" s="39">
        <v>3.05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9.35</v>
      </c>
      <c r="F52" s="9">
        <v>9.33</v>
      </c>
      <c r="G52" s="9">
        <v>9.18</v>
      </c>
      <c r="H52" s="9">
        <v>9.32</v>
      </c>
      <c r="I52" s="9">
        <v>9.2100000000000009</v>
      </c>
      <c r="J52" s="39">
        <v>9.19</v>
      </c>
    </row>
    <row r="53" spans="1:13" ht="15.75">
      <c r="A53" s="79"/>
      <c r="B53" s="82"/>
      <c r="C53" s="17" t="s">
        <v>48</v>
      </c>
      <c r="D53" s="17" t="s">
        <v>49</v>
      </c>
      <c r="E53" s="9">
        <v>6.48</v>
      </c>
      <c r="F53" s="9">
        <v>6.64</v>
      </c>
      <c r="G53" s="9">
        <v>5.91</v>
      </c>
      <c r="H53" s="9">
        <v>6.04</v>
      </c>
      <c r="I53" s="9">
        <v>7.14</v>
      </c>
      <c r="J53" s="39">
        <v>6.93</v>
      </c>
    </row>
    <row r="54" spans="1:13" ht="18.75">
      <c r="A54" s="79"/>
      <c r="B54" s="82"/>
      <c r="C54" s="18" t="s">
        <v>50</v>
      </c>
      <c r="D54" s="17" t="s">
        <v>51</v>
      </c>
      <c r="E54" s="9">
        <v>5.8</v>
      </c>
      <c r="F54" s="9">
        <v>7.2</v>
      </c>
      <c r="G54" s="9">
        <v>15.5</v>
      </c>
      <c r="H54" s="9">
        <v>10.3</v>
      </c>
      <c r="I54" s="9">
        <v>9.1300000000000008</v>
      </c>
      <c r="J54" s="39">
        <v>8.7200000000000006</v>
      </c>
    </row>
    <row r="55" spans="1:13" ht="16.5">
      <c r="A55" s="79"/>
      <c r="B55" s="93"/>
      <c r="C55" s="24" t="s">
        <v>52</v>
      </c>
      <c r="D55" s="17" t="s">
        <v>70</v>
      </c>
      <c r="E55" s="25">
        <v>5.85</v>
      </c>
      <c r="F55" s="25">
        <v>4.33</v>
      </c>
      <c r="G55" s="25">
        <v>5.31</v>
      </c>
      <c r="H55" s="9">
        <v>4.4000000000000004</v>
      </c>
      <c r="I55" s="9">
        <v>4.3</v>
      </c>
      <c r="J55" s="39">
        <v>5.2</v>
      </c>
    </row>
    <row r="56" spans="1:13" ht="14.25">
      <c r="A56" s="26" t="s">
        <v>71</v>
      </c>
      <c r="B56" s="26" t="s">
        <v>72</v>
      </c>
      <c r="C56" s="27">
        <v>7.22</v>
      </c>
      <c r="D56" s="26" t="s">
        <v>44</v>
      </c>
      <c r="E56" s="27">
        <v>80</v>
      </c>
      <c r="F56" s="26" t="s">
        <v>73</v>
      </c>
      <c r="G56" s="27">
        <v>76</v>
      </c>
      <c r="H56" s="26" t="s">
        <v>74</v>
      </c>
      <c r="I56" s="27">
        <v>0.01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6.4</v>
      </c>
      <c r="G59" s="35"/>
      <c r="H59" s="33">
        <v>10.199999999999999</v>
      </c>
      <c r="I59" s="33"/>
      <c r="J59" s="39">
        <v>13.16</v>
      </c>
      <c r="K59" s="39"/>
      <c r="L59" s="39">
        <v>15.39</v>
      </c>
      <c r="M59" s="39"/>
    </row>
    <row r="60" spans="1:13" ht="18.75">
      <c r="A60" s="31" t="s">
        <v>78</v>
      </c>
      <c r="B60" s="32">
        <v>13.9</v>
      </c>
      <c r="C60" s="33"/>
      <c r="D60" s="34">
        <v>15.6</v>
      </c>
      <c r="E60" s="33"/>
      <c r="F60" s="33">
        <v>30.1</v>
      </c>
      <c r="G60" s="35"/>
      <c r="H60" s="33">
        <v>53.5</v>
      </c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48.2</v>
      </c>
      <c r="C61" s="33"/>
      <c r="D61" s="34">
        <v>44.5</v>
      </c>
      <c r="E61" s="33"/>
      <c r="F61" s="33"/>
      <c r="G61" s="35"/>
      <c r="H61" s="33"/>
      <c r="I61" s="33"/>
      <c r="J61" s="39">
        <v>42.79</v>
      </c>
      <c r="K61" s="39"/>
      <c r="L61" s="39">
        <v>44.79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>
        <v>5.8</v>
      </c>
      <c r="D63" s="34"/>
      <c r="E63" s="33">
        <v>6.4</v>
      </c>
      <c r="F63" s="33"/>
      <c r="G63" s="35">
        <v>17.600000000000001</v>
      </c>
      <c r="H63" s="33"/>
      <c r="I63" s="33">
        <v>14.7</v>
      </c>
      <c r="J63" s="39"/>
      <c r="K63" s="39"/>
      <c r="M63" s="39"/>
    </row>
    <row r="64" spans="1:13" ht="18.75">
      <c r="A64" s="36" t="s">
        <v>81</v>
      </c>
      <c r="B64" s="33"/>
      <c r="C64" s="33"/>
      <c r="D64" s="34"/>
      <c r="E64" s="33">
        <v>15.7</v>
      </c>
      <c r="F64" s="33"/>
      <c r="G64" s="37"/>
      <c r="H64" s="33"/>
      <c r="I64" s="33"/>
      <c r="J64" s="39"/>
      <c r="K64" s="39">
        <v>2.4500000000000002</v>
      </c>
      <c r="L64" s="39"/>
      <c r="M64" s="39">
        <v>4.63</v>
      </c>
    </row>
    <row r="65" spans="1:13" ht="18.75">
      <c r="A65" s="36" t="s">
        <v>82</v>
      </c>
      <c r="B65" s="33"/>
      <c r="C65" s="33">
        <v>18.2</v>
      </c>
      <c r="D65" s="34"/>
      <c r="E65" s="33"/>
      <c r="F65" s="33"/>
      <c r="G65" s="35">
        <v>36.78</v>
      </c>
      <c r="H65" s="33"/>
      <c r="I65" s="33">
        <v>32.6</v>
      </c>
      <c r="J65" s="39"/>
      <c r="K65" s="39">
        <v>2.68</v>
      </c>
      <c r="M65" s="39">
        <v>2.6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1.51</v>
      </c>
      <c r="C67" s="33">
        <v>7</v>
      </c>
      <c r="D67" s="34">
        <v>1.1399999999999999</v>
      </c>
      <c r="E67" s="33">
        <v>6.7</v>
      </c>
      <c r="F67" s="33">
        <v>5.56</v>
      </c>
      <c r="G67" s="35">
        <v>7.5</v>
      </c>
      <c r="H67" s="33">
        <v>2.2999999999999998</v>
      </c>
      <c r="I67" s="33">
        <v>7.1</v>
      </c>
      <c r="J67" s="39">
        <v>1.7</v>
      </c>
      <c r="K67" s="39">
        <v>7.04</v>
      </c>
      <c r="L67" s="39">
        <v>1.9</v>
      </c>
      <c r="M67" s="39">
        <v>7.64</v>
      </c>
    </row>
    <row r="68" spans="1:13" ht="18.75">
      <c r="A68" s="41" t="s">
        <v>84</v>
      </c>
      <c r="B68" s="45">
        <v>1.82</v>
      </c>
      <c r="C68" s="33">
        <v>6.6</v>
      </c>
      <c r="D68" s="34">
        <v>2.38</v>
      </c>
      <c r="E68" s="33">
        <v>6.5</v>
      </c>
      <c r="F68" s="33">
        <v>2.11</v>
      </c>
      <c r="G68" s="35">
        <v>6.7</v>
      </c>
      <c r="H68" s="33">
        <v>1.6</v>
      </c>
      <c r="I68" s="33">
        <v>6.85</v>
      </c>
      <c r="J68" s="39">
        <v>2.2999999999999998</v>
      </c>
      <c r="K68" s="39">
        <v>6.67</v>
      </c>
      <c r="L68" s="39">
        <v>2.4500000000000002</v>
      </c>
      <c r="M68" s="39">
        <v>6.86</v>
      </c>
    </row>
    <row r="69" spans="1:13" ht="18.75">
      <c r="A69" s="41" t="s">
        <v>85</v>
      </c>
      <c r="B69" s="45">
        <v>2.9</v>
      </c>
      <c r="C69" s="33">
        <v>6.2</v>
      </c>
      <c r="D69" s="34">
        <v>3.65</v>
      </c>
      <c r="E69" s="33">
        <v>7.1</v>
      </c>
      <c r="F69" s="33">
        <v>1.27</v>
      </c>
      <c r="G69" s="35">
        <v>6.95</v>
      </c>
      <c r="H69" s="33">
        <v>2.7</v>
      </c>
      <c r="I69" s="33">
        <v>7.04</v>
      </c>
      <c r="J69" s="39">
        <v>2.5</v>
      </c>
      <c r="K69" s="39">
        <v>7.08</v>
      </c>
      <c r="L69" s="39">
        <v>2.62</v>
      </c>
      <c r="M69" s="39">
        <v>7.06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I16" sqref="I16:K1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87</v>
      </c>
      <c r="D2" s="124"/>
      <c r="E2" s="124"/>
      <c r="F2" s="125" t="s">
        <v>88</v>
      </c>
      <c r="G2" s="125"/>
      <c r="H2" s="125"/>
      <c r="I2" s="126" t="s">
        <v>89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2040</v>
      </c>
      <c r="D4" s="116"/>
      <c r="E4" s="116"/>
      <c r="F4" s="116">
        <v>3100</v>
      </c>
      <c r="G4" s="116"/>
      <c r="H4" s="116"/>
      <c r="I4" s="116">
        <v>3900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3100</v>
      </c>
      <c r="D5" s="116"/>
      <c r="E5" s="116"/>
      <c r="F5" s="116">
        <v>4400</v>
      </c>
      <c r="G5" s="116"/>
      <c r="H5" s="116"/>
      <c r="I5" s="116">
        <v>5520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C4-'15日'!I4</f>
        <v>580</v>
      </c>
      <c r="D6" s="132"/>
      <c r="E6" s="132"/>
      <c r="F6" s="133">
        <f>F4-C4</f>
        <v>1060</v>
      </c>
      <c r="G6" s="134"/>
      <c r="H6" s="135"/>
      <c r="I6" s="133">
        <f>I4-F4</f>
        <v>800</v>
      </c>
      <c r="J6" s="134"/>
      <c r="K6" s="135"/>
      <c r="L6" s="131">
        <f>C6+F6+I6</f>
        <v>2440</v>
      </c>
      <c r="M6" s="131">
        <f>C7+F7+I7</f>
        <v>3720</v>
      </c>
    </row>
    <row r="7" spans="1:15" ht="21.95" customHeight="1">
      <c r="A7" s="71"/>
      <c r="B7" s="6" t="s">
        <v>8</v>
      </c>
      <c r="C7" s="132">
        <f>C5-'15日'!I5</f>
        <v>1300</v>
      </c>
      <c r="D7" s="132"/>
      <c r="E7" s="132"/>
      <c r="F7" s="133">
        <f>F5-C5</f>
        <v>1300</v>
      </c>
      <c r="G7" s="134"/>
      <c r="H7" s="135"/>
      <c r="I7" s="133">
        <f>I5-F5</f>
        <v>1120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48</v>
      </c>
      <c r="D9" s="116"/>
      <c r="E9" s="116"/>
      <c r="F9" s="116">
        <v>47</v>
      </c>
      <c r="G9" s="116"/>
      <c r="H9" s="116"/>
      <c r="I9" s="116">
        <v>45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48</v>
      </c>
      <c r="D10" s="116"/>
      <c r="E10" s="116"/>
      <c r="F10" s="116">
        <v>47</v>
      </c>
      <c r="G10" s="116"/>
      <c r="H10" s="116"/>
      <c r="I10" s="116">
        <v>45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80</v>
      </c>
      <c r="D12" s="9">
        <v>65</v>
      </c>
      <c r="E12" s="9">
        <v>65</v>
      </c>
      <c r="F12" s="9">
        <v>65</v>
      </c>
      <c r="G12" s="9">
        <v>65</v>
      </c>
      <c r="H12" s="9">
        <v>65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16</v>
      </c>
      <c r="C13" s="94" t="s">
        <v>172</v>
      </c>
      <c r="D13" s="94"/>
      <c r="E13" s="94"/>
      <c r="F13" s="94" t="s">
        <v>17</v>
      </c>
      <c r="G13" s="94"/>
      <c r="H13" s="94"/>
      <c r="I13" s="94" t="s">
        <v>173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230</v>
      </c>
      <c r="D15" s="9">
        <v>200</v>
      </c>
      <c r="E15" s="9">
        <v>130</v>
      </c>
      <c r="F15" s="9">
        <v>120</v>
      </c>
      <c r="G15" s="9">
        <v>80</v>
      </c>
      <c r="H15" s="9">
        <v>50</v>
      </c>
      <c r="I15" s="9">
        <v>600</v>
      </c>
      <c r="J15" s="9">
        <v>590</v>
      </c>
      <c r="K15" s="9">
        <v>580</v>
      </c>
    </row>
    <row r="16" spans="1:15" ht="21.9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174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50</v>
      </c>
      <c r="D18" s="9">
        <v>50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250</v>
      </c>
      <c r="D21" s="9">
        <v>220</v>
      </c>
      <c r="E21" s="9">
        <v>180</v>
      </c>
      <c r="F21" s="9">
        <v>170</v>
      </c>
      <c r="G21" s="9">
        <v>140</v>
      </c>
      <c r="H21" s="9">
        <v>100</v>
      </c>
      <c r="I21" s="9">
        <v>600</v>
      </c>
      <c r="J21" s="9">
        <v>580</v>
      </c>
      <c r="K21" s="9">
        <v>560</v>
      </c>
    </row>
    <row r="22" spans="1:11" ht="26.2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175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1100</v>
      </c>
      <c r="D23" s="94"/>
      <c r="E23" s="94"/>
      <c r="F23" s="94">
        <v>1000</v>
      </c>
      <c r="G23" s="94"/>
      <c r="H23" s="94"/>
      <c r="I23" s="94">
        <v>900</v>
      </c>
      <c r="J23" s="94"/>
      <c r="K23" s="94"/>
    </row>
    <row r="24" spans="1:11" ht="21.95" customHeight="1">
      <c r="A24" s="77"/>
      <c r="B24" s="13" t="s">
        <v>29</v>
      </c>
      <c r="C24" s="94">
        <f>980+960</f>
        <v>1940</v>
      </c>
      <c r="D24" s="94"/>
      <c r="E24" s="94"/>
      <c r="F24" s="94">
        <f>980+960</f>
        <v>1940</v>
      </c>
      <c r="G24" s="94"/>
      <c r="H24" s="94"/>
      <c r="I24" s="94">
        <v>1700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 t="s">
        <v>176</v>
      </c>
      <c r="D28" s="107"/>
      <c r="E28" s="108"/>
      <c r="F28" s="106" t="s">
        <v>177</v>
      </c>
      <c r="G28" s="107"/>
      <c r="H28" s="108"/>
      <c r="I28" s="106" t="s">
        <v>178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35</v>
      </c>
      <c r="B31" s="96"/>
      <c r="C31" s="97" t="s">
        <v>98</v>
      </c>
      <c r="D31" s="98"/>
      <c r="E31" s="99"/>
      <c r="F31" s="97" t="s">
        <v>99</v>
      </c>
      <c r="G31" s="98"/>
      <c r="H31" s="99"/>
      <c r="I31" s="97" t="s">
        <v>179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9.11</v>
      </c>
      <c r="F35" s="9">
        <v>9.0399999999999991</v>
      </c>
      <c r="G35" s="9">
        <v>8.8800000000000008</v>
      </c>
      <c r="H35" s="9">
        <v>8.9</v>
      </c>
      <c r="I35" s="9">
        <v>9.0399999999999991</v>
      </c>
      <c r="J35" s="39">
        <v>8.7200000000000006</v>
      </c>
    </row>
    <row r="36" spans="1:10" ht="15.75">
      <c r="A36" s="79"/>
      <c r="B36" s="82"/>
      <c r="C36" s="17" t="s">
        <v>48</v>
      </c>
      <c r="D36" s="17" t="s">
        <v>49</v>
      </c>
      <c r="E36" s="43">
        <v>6.73</v>
      </c>
      <c r="F36" s="43">
        <v>6.35</v>
      </c>
      <c r="G36" s="43">
        <v>5.63</v>
      </c>
      <c r="H36" s="43">
        <v>5.48</v>
      </c>
      <c r="I36" s="9">
        <v>7.94</v>
      </c>
      <c r="J36" s="39">
        <v>7.13</v>
      </c>
    </row>
    <row r="37" spans="1:10" ht="18.75">
      <c r="A37" s="79"/>
      <c r="B37" s="82"/>
      <c r="C37" s="18" t="s">
        <v>50</v>
      </c>
      <c r="D37" s="17" t="s">
        <v>51</v>
      </c>
      <c r="E37" s="43">
        <v>6.35</v>
      </c>
      <c r="F37" s="43">
        <v>6.57</v>
      </c>
      <c r="G37" s="43">
        <v>7.5</v>
      </c>
      <c r="H37" s="43">
        <v>8.1</v>
      </c>
      <c r="I37" s="9">
        <v>5.6</v>
      </c>
      <c r="J37" s="39">
        <v>7.6</v>
      </c>
    </row>
    <row r="38" spans="1:10" ht="16.5">
      <c r="A38" s="79"/>
      <c r="B38" s="82"/>
      <c r="C38" s="20" t="s">
        <v>52</v>
      </c>
      <c r="D38" s="17" t="s">
        <v>53</v>
      </c>
      <c r="E38" s="43">
        <v>3.3</v>
      </c>
      <c r="F38" s="43">
        <v>7.06</v>
      </c>
      <c r="G38" s="43">
        <v>2.63</v>
      </c>
      <c r="H38" s="43">
        <v>3.46</v>
      </c>
      <c r="I38" s="9">
        <v>2.78</v>
      </c>
      <c r="J38" s="39">
        <v>1.39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43">
        <v>0.8</v>
      </c>
      <c r="F39" s="43">
        <v>0.8</v>
      </c>
      <c r="G39" s="43">
        <v>0.2</v>
      </c>
      <c r="H39" s="43">
        <v>0.2</v>
      </c>
      <c r="I39" s="9">
        <v>0.8</v>
      </c>
      <c r="J39" s="39">
        <v>0.9</v>
      </c>
    </row>
    <row r="40" spans="1:10" ht="15.75">
      <c r="A40" s="79"/>
      <c r="B40" s="82"/>
      <c r="C40" s="18" t="s">
        <v>46</v>
      </c>
      <c r="D40" s="18" t="s">
        <v>55</v>
      </c>
      <c r="E40" s="43">
        <v>9.06</v>
      </c>
      <c r="F40" s="43">
        <v>9.0500000000000007</v>
      </c>
      <c r="G40" s="43">
        <v>9.1199999999999992</v>
      </c>
      <c r="H40" s="43">
        <v>9.0500000000000007</v>
      </c>
      <c r="I40" s="9">
        <v>9.19</v>
      </c>
      <c r="J40" s="39">
        <v>8.8800000000000008</v>
      </c>
    </row>
    <row r="41" spans="1:10" ht="15.75">
      <c r="A41" s="79"/>
      <c r="B41" s="82"/>
      <c r="C41" s="17" t="s">
        <v>48</v>
      </c>
      <c r="D41" s="17" t="s">
        <v>56</v>
      </c>
      <c r="E41" s="9">
        <v>11.17</v>
      </c>
      <c r="F41" s="9">
        <v>11.62</v>
      </c>
      <c r="G41" s="9">
        <v>10.35</v>
      </c>
      <c r="H41" s="9">
        <v>10.210000000000001</v>
      </c>
      <c r="I41" s="9">
        <v>10.52</v>
      </c>
      <c r="J41" s="39">
        <v>12.43</v>
      </c>
    </row>
    <row r="42" spans="1:10" ht="15.75">
      <c r="A42" s="79"/>
      <c r="B42" s="8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79"/>
      <c r="B43" s="82"/>
      <c r="C43" s="21" t="s">
        <v>59</v>
      </c>
      <c r="D43" s="23" t="s">
        <v>60</v>
      </c>
      <c r="E43" s="9">
        <v>0.13</v>
      </c>
      <c r="F43" s="9">
        <v>0.14000000000000001</v>
      </c>
      <c r="G43" s="9">
        <v>0.31</v>
      </c>
      <c r="H43" s="9">
        <v>0.27</v>
      </c>
      <c r="I43" s="9">
        <v>0.56999999999999995</v>
      </c>
      <c r="J43" s="39">
        <v>0.6</v>
      </c>
    </row>
    <row r="44" spans="1:10" ht="18.75">
      <c r="A44" s="79"/>
      <c r="B44" s="82"/>
      <c r="C44" s="18" t="s">
        <v>50</v>
      </c>
      <c r="D44" s="17" t="s">
        <v>61</v>
      </c>
      <c r="E44" s="9">
        <v>392</v>
      </c>
      <c r="F44" s="9">
        <v>388</v>
      </c>
      <c r="G44" s="9">
        <v>410</v>
      </c>
      <c r="H44" s="9">
        <v>380</v>
      </c>
      <c r="I44" s="9">
        <v>360</v>
      </c>
      <c r="J44" s="39">
        <v>340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5.23</v>
      </c>
      <c r="F45" s="9">
        <v>6.07</v>
      </c>
      <c r="G45" s="9">
        <v>6.24</v>
      </c>
      <c r="H45" s="9">
        <v>5.92</v>
      </c>
      <c r="I45" s="9">
        <v>6.84</v>
      </c>
      <c r="J45" s="39">
        <v>6.73</v>
      </c>
    </row>
    <row r="46" spans="1:10" ht="18.75">
      <c r="A46" s="79"/>
      <c r="B46" s="82"/>
      <c r="C46" s="18" t="s">
        <v>50</v>
      </c>
      <c r="D46" s="17" t="s">
        <v>51</v>
      </c>
      <c r="E46" s="9">
        <v>25.5</v>
      </c>
      <c r="F46" s="9">
        <v>27</v>
      </c>
      <c r="G46" s="9">
        <v>25.8</v>
      </c>
      <c r="H46" s="9">
        <v>28.9</v>
      </c>
      <c r="I46" s="9">
        <v>14</v>
      </c>
      <c r="J46" s="39">
        <v>14.1</v>
      </c>
    </row>
    <row r="47" spans="1:10" ht="16.5">
      <c r="A47" s="79"/>
      <c r="B47" s="82"/>
      <c r="C47" s="20" t="s">
        <v>52</v>
      </c>
      <c r="D47" s="17" t="s">
        <v>65</v>
      </c>
      <c r="E47" s="9">
        <v>3.13</v>
      </c>
      <c r="F47" s="9">
        <v>3.91</v>
      </c>
      <c r="G47" s="9">
        <v>1.37</v>
      </c>
      <c r="H47" s="9">
        <v>1.64</v>
      </c>
      <c r="I47" s="9">
        <v>4.03</v>
      </c>
      <c r="J47" s="39">
        <v>3.34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6.09</v>
      </c>
      <c r="F48" s="9">
        <v>5.99</v>
      </c>
      <c r="G48" s="9">
        <v>5.86</v>
      </c>
      <c r="H48" s="9">
        <v>5.66</v>
      </c>
      <c r="I48" s="9">
        <v>6.57</v>
      </c>
      <c r="J48" s="39">
        <v>6.13</v>
      </c>
    </row>
    <row r="49" spans="1:13" ht="18.75">
      <c r="A49" s="79"/>
      <c r="B49" s="82"/>
      <c r="C49" s="18" t="s">
        <v>50</v>
      </c>
      <c r="D49" s="17" t="s">
        <v>51</v>
      </c>
      <c r="E49" s="9">
        <v>10.3</v>
      </c>
      <c r="F49" s="9">
        <v>12.5</v>
      </c>
      <c r="G49" s="9">
        <v>9.5</v>
      </c>
      <c r="H49" s="9">
        <v>7.3</v>
      </c>
      <c r="I49" s="9">
        <v>12.8</v>
      </c>
      <c r="J49" s="39">
        <v>4.0999999999999996</v>
      </c>
    </row>
    <row r="50" spans="1:13" ht="16.5">
      <c r="A50" s="79"/>
      <c r="B50" s="82"/>
      <c r="C50" s="20" t="s">
        <v>52</v>
      </c>
      <c r="D50" s="17" t="s">
        <v>65</v>
      </c>
      <c r="E50" s="9">
        <v>2.94</v>
      </c>
      <c r="F50" s="9">
        <v>3.25</v>
      </c>
      <c r="G50" s="9">
        <v>2.48</v>
      </c>
      <c r="H50" s="9">
        <v>3.15</v>
      </c>
      <c r="I50" s="9">
        <v>2.2799999999999998</v>
      </c>
      <c r="J50" s="39">
        <v>1.36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9.24</v>
      </c>
      <c r="F52" s="9">
        <v>9.08</v>
      </c>
      <c r="G52" s="9">
        <v>9.16</v>
      </c>
      <c r="H52" s="9">
        <v>9.1999999999999993</v>
      </c>
      <c r="I52" s="9">
        <v>9.33</v>
      </c>
      <c r="J52" s="39">
        <v>9.2100000000000009</v>
      </c>
    </row>
    <row r="53" spans="1:13" ht="15.75">
      <c r="A53" s="79"/>
      <c r="B53" s="82"/>
      <c r="C53" s="17" t="s">
        <v>48</v>
      </c>
      <c r="D53" s="17" t="s">
        <v>49</v>
      </c>
      <c r="E53" s="9">
        <v>6.34</v>
      </c>
      <c r="F53" s="9">
        <v>6.28</v>
      </c>
      <c r="G53" s="9">
        <v>6.15</v>
      </c>
      <c r="H53" s="9">
        <v>6.33</v>
      </c>
      <c r="I53" s="9">
        <v>7.69</v>
      </c>
      <c r="J53" s="39">
        <v>7.3</v>
      </c>
    </row>
    <row r="54" spans="1:13" ht="18.75">
      <c r="A54" s="79"/>
      <c r="B54" s="82"/>
      <c r="C54" s="18" t="s">
        <v>50</v>
      </c>
      <c r="D54" s="17" t="s">
        <v>51</v>
      </c>
      <c r="E54" s="9">
        <v>11.7</v>
      </c>
      <c r="F54" s="9">
        <v>10.5</v>
      </c>
      <c r="G54" s="9">
        <v>9.1999999999999993</v>
      </c>
      <c r="H54" s="9">
        <v>10.7</v>
      </c>
      <c r="I54" s="9">
        <v>7.3</v>
      </c>
      <c r="J54" s="39">
        <v>6.3</v>
      </c>
    </row>
    <row r="55" spans="1:13" ht="16.5">
      <c r="A55" s="79"/>
      <c r="B55" s="93"/>
      <c r="C55" s="24" t="s">
        <v>52</v>
      </c>
      <c r="D55" s="17" t="s">
        <v>70</v>
      </c>
      <c r="E55" s="25">
        <v>5.1100000000000003</v>
      </c>
      <c r="F55" s="25">
        <v>2.39</v>
      </c>
      <c r="G55" s="25">
        <v>2.14</v>
      </c>
      <c r="H55" s="9">
        <v>3.32</v>
      </c>
      <c r="I55" s="9">
        <v>5.63</v>
      </c>
      <c r="J55" s="39">
        <v>4.8600000000000003</v>
      </c>
    </row>
    <row r="56" spans="1:13" ht="14.25">
      <c r="A56" s="26" t="s">
        <v>71</v>
      </c>
      <c r="B56" s="26" t="s">
        <v>72</v>
      </c>
      <c r="C56" s="27">
        <v>8.06</v>
      </c>
      <c r="D56" s="26" t="s">
        <v>44</v>
      </c>
      <c r="E56" s="27">
        <v>79</v>
      </c>
      <c r="F56" s="26" t="s">
        <v>73</v>
      </c>
      <c r="G56" s="27">
        <v>78.599999999999994</v>
      </c>
      <c r="H56" s="26" t="s">
        <v>74</v>
      </c>
      <c r="I56" s="27">
        <v>0.15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19.399999999999999</v>
      </c>
      <c r="C59" s="33"/>
      <c r="D59" s="34">
        <v>22.9</v>
      </c>
      <c r="E59" s="33"/>
      <c r="F59" s="33">
        <v>10.7</v>
      </c>
      <c r="G59" s="35"/>
      <c r="H59" s="33">
        <v>15.6</v>
      </c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/>
      <c r="I60" s="33"/>
      <c r="J60" s="39">
        <v>23.1</v>
      </c>
      <c r="K60" s="39"/>
      <c r="L60" s="39">
        <v>35.299999999999997</v>
      </c>
      <c r="M60" s="39"/>
    </row>
    <row r="61" spans="1:13" ht="18.75">
      <c r="A61" s="31" t="s">
        <v>79</v>
      </c>
      <c r="B61" s="32">
        <v>45.4</v>
      </c>
      <c r="C61" s="33"/>
      <c r="D61" s="34">
        <v>80.7</v>
      </c>
      <c r="E61" s="33"/>
      <c r="F61" s="33">
        <v>38.5</v>
      </c>
      <c r="G61" s="35"/>
      <c r="H61" s="33">
        <v>42.5</v>
      </c>
      <c r="I61" s="33"/>
      <c r="J61" s="39"/>
      <c r="K61" s="39"/>
      <c r="L61" s="39">
        <v>46.1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/>
      <c r="D63" s="34"/>
      <c r="E63" s="33"/>
      <c r="F63" s="33"/>
      <c r="G63" s="35">
        <v>24.3</v>
      </c>
      <c r="H63" s="33"/>
      <c r="I63" s="33"/>
      <c r="J63" s="39"/>
      <c r="K63" s="39"/>
      <c r="M63" s="39"/>
    </row>
    <row r="64" spans="1:13" ht="18.75">
      <c r="A64" s="36" t="s">
        <v>81</v>
      </c>
      <c r="B64" s="33"/>
      <c r="C64" s="33">
        <v>12.45</v>
      </c>
      <c r="D64" s="34"/>
      <c r="E64" s="33">
        <v>12.78</v>
      </c>
      <c r="F64" s="33"/>
      <c r="G64" s="37">
        <v>6.9</v>
      </c>
      <c r="H64" s="33"/>
      <c r="I64" s="33">
        <v>8.6</v>
      </c>
      <c r="J64" s="39"/>
      <c r="K64" s="39">
        <v>5.7</v>
      </c>
      <c r="L64" s="39"/>
      <c r="M64" s="39">
        <v>2.8</v>
      </c>
    </row>
    <row r="65" spans="1:13" ht="18.75">
      <c r="A65" s="36" t="s">
        <v>82</v>
      </c>
      <c r="B65" s="33"/>
      <c r="C65" s="33">
        <v>53.12</v>
      </c>
      <c r="D65" s="34"/>
      <c r="E65" s="33">
        <v>80.7</v>
      </c>
      <c r="F65" s="33"/>
      <c r="G65" s="35"/>
      <c r="H65" s="33"/>
      <c r="I65" s="33">
        <v>17.2</v>
      </c>
      <c r="J65" s="39"/>
      <c r="K65" s="39">
        <v>3.7</v>
      </c>
      <c r="M65" s="39">
        <v>3.4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0.99</v>
      </c>
      <c r="C67" s="33">
        <v>6.97</v>
      </c>
      <c r="D67" s="34">
        <v>0.85</v>
      </c>
      <c r="E67" s="33">
        <v>7.35</v>
      </c>
      <c r="F67" s="33">
        <v>1.36</v>
      </c>
      <c r="G67" s="35">
        <v>7.3</v>
      </c>
      <c r="H67" s="33">
        <v>0.95</v>
      </c>
      <c r="I67" s="33">
        <v>7.5</v>
      </c>
      <c r="J67" s="39">
        <v>5.26</v>
      </c>
      <c r="K67" s="39">
        <v>7</v>
      </c>
      <c r="L67" s="39">
        <v>7.23</v>
      </c>
      <c r="M67" s="39">
        <v>6.9</v>
      </c>
    </row>
    <row r="68" spans="1:13" ht="18.75">
      <c r="A68" s="41" t="s">
        <v>84</v>
      </c>
      <c r="B68" s="42">
        <v>2.0499999999999998</v>
      </c>
      <c r="C68" s="33">
        <v>6.8</v>
      </c>
      <c r="D68" s="34">
        <v>3.68</v>
      </c>
      <c r="E68" s="33">
        <v>6.63</v>
      </c>
      <c r="F68" s="33">
        <v>2.4500000000000002</v>
      </c>
      <c r="G68" s="35">
        <v>6.8</v>
      </c>
      <c r="H68" s="33">
        <v>1.76</v>
      </c>
      <c r="I68" s="33">
        <v>6.5</v>
      </c>
      <c r="J68" s="39">
        <v>4.13</v>
      </c>
      <c r="K68" s="39">
        <v>7.1</v>
      </c>
      <c r="L68" s="39">
        <v>6.11</v>
      </c>
      <c r="M68" s="39">
        <v>6.7</v>
      </c>
    </row>
    <row r="69" spans="1:13" ht="18.75">
      <c r="A69" s="41" t="s">
        <v>85</v>
      </c>
      <c r="B69" s="42">
        <v>2.76</v>
      </c>
      <c r="C69" s="33">
        <v>7</v>
      </c>
      <c r="D69" s="34">
        <v>3.87</v>
      </c>
      <c r="E69" s="33">
        <v>7.13</v>
      </c>
      <c r="F69" s="33">
        <v>1.92</v>
      </c>
      <c r="G69" s="35">
        <v>7</v>
      </c>
      <c r="H69" s="33">
        <v>1.43</v>
      </c>
      <c r="I69" s="33">
        <v>7.2</v>
      </c>
      <c r="J69" s="39">
        <v>3.36</v>
      </c>
      <c r="K69" s="39">
        <v>6.8</v>
      </c>
      <c r="L69" s="39">
        <v>5.03</v>
      </c>
      <c r="M69" s="39">
        <v>7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87</v>
      </c>
      <c r="D2" s="124"/>
      <c r="E2" s="124"/>
      <c r="F2" s="125" t="s">
        <v>88</v>
      </c>
      <c r="G2" s="125"/>
      <c r="H2" s="125"/>
      <c r="I2" s="126" t="s">
        <v>89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4720</v>
      </c>
      <c r="D4" s="116"/>
      <c r="E4" s="116"/>
      <c r="F4" s="116">
        <v>5490</v>
      </c>
      <c r="G4" s="116"/>
      <c r="H4" s="116"/>
      <c r="I4" s="116">
        <v>6200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6580</v>
      </c>
      <c r="D5" s="116"/>
      <c r="E5" s="116"/>
      <c r="F5" s="116">
        <v>7720</v>
      </c>
      <c r="G5" s="116"/>
      <c r="H5" s="116"/>
      <c r="I5" s="116">
        <v>8840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C4-'16日'!I4</f>
        <v>820</v>
      </c>
      <c r="D6" s="132"/>
      <c r="E6" s="132"/>
      <c r="F6" s="133">
        <f>F4-C4</f>
        <v>770</v>
      </c>
      <c r="G6" s="134"/>
      <c r="H6" s="135"/>
      <c r="I6" s="133">
        <f>I4-F4</f>
        <v>710</v>
      </c>
      <c r="J6" s="134"/>
      <c r="K6" s="135"/>
      <c r="L6" s="131">
        <f>C6+F6+I6</f>
        <v>2300</v>
      </c>
      <c r="M6" s="131">
        <f>C7+F7+I7</f>
        <v>3320</v>
      </c>
    </row>
    <row r="7" spans="1:15" ht="21.95" customHeight="1">
      <c r="A7" s="71"/>
      <c r="B7" s="6" t="s">
        <v>8</v>
      </c>
      <c r="C7" s="132">
        <f>C5-'16日'!I5</f>
        <v>1060</v>
      </c>
      <c r="D7" s="132"/>
      <c r="E7" s="132"/>
      <c r="F7" s="133">
        <f>F5-C5</f>
        <v>1140</v>
      </c>
      <c r="G7" s="134"/>
      <c r="H7" s="135"/>
      <c r="I7" s="133">
        <f>I5-F5</f>
        <v>1120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47</v>
      </c>
      <c r="D9" s="116"/>
      <c r="E9" s="116"/>
      <c r="F9" s="116">
        <v>45</v>
      </c>
      <c r="G9" s="116"/>
      <c r="H9" s="116"/>
      <c r="I9" s="116">
        <v>49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47</v>
      </c>
      <c r="D10" s="116"/>
      <c r="E10" s="116"/>
      <c r="F10" s="116">
        <v>45</v>
      </c>
      <c r="G10" s="116"/>
      <c r="H10" s="116"/>
      <c r="I10" s="116">
        <v>49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70</v>
      </c>
      <c r="I12" s="9">
        <v>60</v>
      </c>
      <c r="J12" s="9">
        <v>60</v>
      </c>
      <c r="K12" s="9">
        <v>70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180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560</v>
      </c>
      <c r="D15" s="9">
        <v>520</v>
      </c>
      <c r="E15" s="9">
        <v>480</v>
      </c>
      <c r="F15" s="9">
        <v>470</v>
      </c>
      <c r="G15" s="9">
        <v>440</v>
      </c>
      <c r="H15" s="9">
        <v>400</v>
      </c>
      <c r="I15" s="9">
        <v>400</v>
      </c>
      <c r="J15" s="9">
        <v>370</v>
      </c>
      <c r="K15" s="9">
        <v>330</v>
      </c>
    </row>
    <row r="16" spans="1:15" ht="21.9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21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50</v>
      </c>
      <c r="D18" s="9">
        <v>50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560</v>
      </c>
      <c r="D21" s="9">
        <v>500</v>
      </c>
      <c r="E21" s="9">
        <v>450</v>
      </c>
      <c r="F21" s="9">
        <v>440</v>
      </c>
      <c r="G21" s="9">
        <v>400</v>
      </c>
      <c r="H21" s="9">
        <v>350</v>
      </c>
      <c r="I21" s="9">
        <v>350</v>
      </c>
      <c r="J21" s="9">
        <v>310</v>
      </c>
      <c r="K21" s="9">
        <v>270</v>
      </c>
    </row>
    <row r="22" spans="1:11" ht="21.9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26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900</v>
      </c>
      <c r="D23" s="94"/>
      <c r="E23" s="94"/>
      <c r="F23" s="94">
        <v>2800</v>
      </c>
      <c r="G23" s="94"/>
      <c r="H23" s="94"/>
      <c r="I23" s="94">
        <v>2800</v>
      </c>
      <c r="J23" s="94"/>
      <c r="K23" s="94"/>
    </row>
    <row r="24" spans="1:11" ht="21.95" customHeight="1">
      <c r="A24" s="77"/>
      <c r="B24" s="13" t="s">
        <v>29</v>
      </c>
      <c r="C24" s="94">
        <v>1700</v>
      </c>
      <c r="D24" s="94"/>
      <c r="E24" s="94"/>
      <c r="F24" s="94">
        <v>1580</v>
      </c>
      <c r="G24" s="94"/>
      <c r="H24" s="94"/>
      <c r="I24" s="94">
        <v>1580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/>
      <c r="D28" s="107"/>
      <c r="E28" s="108"/>
      <c r="F28" s="106" t="s">
        <v>181</v>
      </c>
      <c r="G28" s="107"/>
      <c r="H28" s="108"/>
      <c r="I28" s="106" t="s">
        <v>182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35</v>
      </c>
      <c r="B31" s="96"/>
      <c r="C31" s="97" t="s">
        <v>98</v>
      </c>
      <c r="D31" s="98"/>
      <c r="E31" s="99"/>
      <c r="F31" s="97" t="s">
        <v>99</v>
      </c>
      <c r="G31" s="98"/>
      <c r="H31" s="99"/>
      <c r="I31" s="97" t="s">
        <v>179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8.8699999999999992</v>
      </c>
      <c r="F35" s="9">
        <v>8.91</v>
      </c>
      <c r="G35" s="9">
        <v>8.84</v>
      </c>
      <c r="H35" s="9">
        <v>8.85</v>
      </c>
      <c r="I35" s="9">
        <v>9.0299999999999994</v>
      </c>
      <c r="J35" s="39">
        <v>9.11</v>
      </c>
    </row>
    <row r="36" spans="1:10" ht="15.75">
      <c r="A36" s="79"/>
      <c r="B36" s="82"/>
      <c r="C36" s="17" t="s">
        <v>48</v>
      </c>
      <c r="D36" s="17" t="s">
        <v>49</v>
      </c>
      <c r="E36" s="9">
        <v>6.36</v>
      </c>
      <c r="F36" s="9">
        <v>5.87</v>
      </c>
      <c r="G36" s="9">
        <v>6.25</v>
      </c>
      <c r="H36" s="9">
        <v>5.96</v>
      </c>
      <c r="I36" s="9">
        <v>6.36</v>
      </c>
      <c r="J36" s="39">
        <v>7.07</v>
      </c>
    </row>
    <row r="37" spans="1:10" ht="18.75">
      <c r="A37" s="79"/>
      <c r="B37" s="82"/>
      <c r="C37" s="18" t="s">
        <v>50</v>
      </c>
      <c r="D37" s="17" t="s">
        <v>51</v>
      </c>
      <c r="E37" s="43">
        <v>6.66</v>
      </c>
      <c r="F37" s="43">
        <v>7.61</v>
      </c>
      <c r="G37" s="43">
        <v>6.6</v>
      </c>
      <c r="H37" s="43">
        <v>7.3</v>
      </c>
      <c r="I37" s="9">
        <v>7.9</v>
      </c>
      <c r="J37" s="39">
        <v>6.9</v>
      </c>
    </row>
    <row r="38" spans="1:10" ht="16.5">
      <c r="A38" s="79"/>
      <c r="B38" s="82"/>
      <c r="C38" s="20" t="s">
        <v>52</v>
      </c>
      <c r="D38" s="17" t="s">
        <v>53</v>
      </c>
      <c r="E38" s="43">
        <v>4.5999999999999996</v>
      </c>
      <c r="F38" s="43">
        <v>3.4</v>
      </c>
      <c r="G38" s="43">
        <v>13.6</v>
      </c>
      <c r="H38" s="43">
        <v>8.41</v>
      </c>
      <c r="I38" s="9">
        <v>3.29</v>
      </c>
      <c r="J38" s="39">
        <v>4.2699999999999996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</v>
      </c>
      <c r="F39" s="9">
        <v>0.5</v>
      </c>
      <c r="G39" s="9">
        <v>0.2</v>
      </c>
      <c r="H39" s="9">
        <v>0.2</v>
      </c>
      <c r="I39" s="9">
        <v>0.9</v>
      </c>
      <c r="J39" s="39">
        <v>0.8</v>
      </c>
    </row>
    <row r="40" spans="1:10" ht="15.75">
      <c r="A40" s="79"/>
      <c r="B40" s="82"/>
      <c r="C40" s="18" t="s">
        <v>46</v>
      </c>
      <c r="D40" s="18" t="s">
        <v>55</v>
      </c>
      <c r="E40" s="9">
        <v>9.1</v>
      </c>
      <c r="F40" s="9">
        <v>9.1300000000000008</v>
      </c>
      <c r="G40" s="9">
        <v>9.3699999999999992</v>
      </c>
      <c r="H40" s="9">
        <v>9.36</v>
      </c>
      <c r="I40" s="9">
        <v>9.24</v>
      </c>
      <c r="J40" s="39">
        <v>9.31</v>
      </c>
    </row>
    <row r="41" spans="1:10" ht="15.75">
      <c r="A41" s="79"/>
      <c r="B41" s="82"/>
      <c r="C41" s="17" t="s">
        <v>48</v>
      </c>
      <c r="D41" s="17" t="s">
        <v>56</v>
      </c>
      <c r="E41" s="9">
        <v>10.54</v>
      </c>
      <c r="F41" s="9">
        <v>10.66</v>
      </c>
      <c r="G41" s="9">
        <v>11.2</v>
      </c>
      <c r="H41" s="9">
        <v>10.73</v>
      </c>
      <c r="I41" s="9">
        <v>10.36</v>
      </c>
      <c r="J41" s="39">
        <v>11.21</v>
      </c>
    </row>
    <row r="42" spans="1:10" ht="15.75">
      <c r="A42" s="79"/>
      <c r="B42" s="8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79"/>
      <c r="B43" s="82"/>
      <c r="C43" s="21" t="s">
        <v>59</v>
      </c>
      <c r="D43" s="23" t="s">
        <v>60</v>
      </c>
      <c r="E43" s="9">
        <v>0.71</v>
      </c>
      <c r="F43" s="9">
        <v>0.44</v>
      </c>
      <c r="G43" s="9">
        <v>0.46</v>
      </c>
      <c r="H43" s="9">
        <v>0.56000000000000005</v>
      </c>
      <c r="I43" s="9">
        <v>383</v>
      </c>
      <c r="J43" s="39">
        <v>276</v>
      </c>
    </row>
    <row r="44" spans="1:10" ht="18.75">
      <c r="A44" s="79"/>
      <c r="B44" s="82"/>
      <c r="C44" s="18" t="s">
        <v>50</v>
      </c>
      <c r="D44" s="17" t="s">
        <v>61</v>
      </c>
      <c r="E44" s="9">
        <v>324</v>
      </c>
      <c r="F44" s="9">
        <v>329</v>
      </c>
      <c r="G44" s="9">
        <v>330</v>
      </c>
      <c r="H44" s="9">
        <v>335</v>
      </c>
      <c r="I44" s="9">
        <v>320</v>
      </c>
      <c r="J44" s="39">
        <v>330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6.63</v>
      </c>
      <c r="F45" s="9">
        <v>6.27</v>
      </c>
      <c r="G45" s="9">
        <v>5.82</v>
      </c>
      <c r="H45" s="9">
        <v>5.62</v>
      </c>
      <c r="I45" s="9">
        <v>6.37</v>
      </c>
      <c r="J45" s="39">
        <v>6.21</v>
      </c>
    </row>
    <row r="46" spans="1:10" ht="18.75">
      <c r="A46" s="79"/>
      <c r="B46" s="82"/>
      <c r="C46" s="18" t="s">
        <v>50</v>
      </c>
      <c r="D46" s="17" t="s">
        <v>51</v>
      </c>
      <c r="E46" s="9">
        <v>24.7</v>
      </c>
      <c r="F46" s="9">
        <v>25.2</v>
      </c>
      <c r="G46" s="9">
        <v>21.8</v>
      </c>
      <c r="H46" s="9">
        <v>21.5</v>
      </c>
      <c r="I46" s="9">
        <v>20.100000000000001</v>
      </c>
      <c r="J46" s="39">
        <v>22</v>
      </c>
    </row>
    <row r="47" spans="1:10" ht="16.5">
      <c r="A47" s="79"/>
      <c r="B47" s="82"/>
      <c r="C47" s="20" t="s">
        <v>52</v>
      </c>
      <c r="D47" s="17" t="s">
        <v>65</v>
      </c>
      <c r="E47" s="9">
        <v>9.01</v>
      </c>
      <c r="F47" s="9">
        <v>8.67</v>
      </c>
      <c r="G47" s="9">
        <v>0.94</v>
      </c>
      <c r="H47" s="9">
        <v>1.35</v>
      </c>
      <c r="I47" s="9">
        <v>4.57</v>
      </c>
      <c r="J47" s="39">
        <v>4.16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6.28</v>
      </c>
      <c r="F48" s="9">
        <v>6.35</v>
      </c>
      <c r="G48" s="9">
        <v>5.7</v>
      </c>
      <c r="H48" s="9">
        <v>5.59</v>
      </c>
      <c r="I48" s="9">
        <v>6.01</v>
      </c>
      <c r="J48" s="39">
        <v>5.97</v>
      </c>
    </row>
    <row r="49" spans="1:13" ht="18.75">
      <c r="A49" s="79"/>
      <c r="B49" s="82"/>
      <c r="C49" s="18" t="s">
        <v>50</v>
      </c>
      <c r="D49" s="17" t="s">
        <v>51</v>
      </c>
      <c r="E49" s="9">
        <v>8</v>
      </c>
      <c r="F49" s="9">
        <v>8.4</v>
      </c>
      <c r="G49" s="9">
        <v>10.3</v>
      </c>
      <c r="H49" s="9">
        <v>7.6</v>
      </c>
      <c r="I49" s="9">
        <v>7.4</v>
      </c>
      <c r="J49" s="39">
        <v>7</v>
      </c>
    </row>
    <row r="50" spans="1:13" ht="16.5">
      <c r="A50" s="79"/>
      <c r="B50" s="82"/>
      <c r="C50" s="20" t="s">
        <v>52</v>
      </c>
      <c r="D50" s="17" t="s">
        <v>65</v>
      </c>
      <c r="E50" s="9">
        <v>3.53</v>
      </c>
      <c r="F50" s="9">
        <v>1.7</v>
      </c>
      <c r="G50" s="9">
        <v>1.4</v>
      </c>
      <c r="H50" s="9">
        <v>1.92</v>
      </c>
      <c r="I50" s="9">
        <v>1.96</v>
      </c>
      <c r="J50" s="39">
        <v>3.81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9.0299999999999994</v>
      </c>
      <c r="F52" s="9">
        <v>9.08</v>
      </c>
      <c r="G52" s="9">
        <v>9.11</v>
      </c>
      <c r="H52" s="9">
        <v>9.15</v>
      </c>
      <c r="I52" s="9">
        <v>9.15</v>
      </c>
      <c r="J52" s="39">
        <v>9.26</v>
      </c>
    </row>
    <row r="53" spans="1:13" ht="15.75">
      <c r="A53" s="79"/>
      <c r="B53" s="82"/>
      <c r="C53" s="17" t="s">
        <v>48</v>
      </c>
      <c r="D53" s="17" t="s">
        <v>49</v>
      </c>
      <c r="E53" s="9">
        <v>6.9</v>
      </c>
      <c r="F53" s="9">
        <v>6.55</v>
      </c>
      <c r="G53" s="9">
        <v>6.44</v>
      </c>
      <c r="H53" s="9">
        <v>6.28</v>
      </c>
      <c r="I53" s="9">
        <v>6.81</v>
      </c>
      <c r="J53" s="39">
        <v>6.89</v>
      </c>
    </row>
    <row r="54" spans="1:13" ht="18.75">
      <c r="A54" s="79"/>
      <c r="B54" s="82"/>
      <c r="C54" s="18" t="s">
        <v>50</v>
      </c>
      <c r="D54" s="17" t="s">
        <v>51</v>
      </c>
      <c r="E54" s="9">
        <v>9.8000000000000007</v>
      </c>
      <c r="F54" s="9">
        <v>10.6</v>
      </c>
      <c r="G54" s="9">
        <v>11.8</v>
      </c>
      <c r="H54" s="9">
        <v>10.199999999999999</v>
      </c>
      <c r="I54" s="9">
        <v>7.1</v>
      </c>
      <c r="J54" s="39">
        <v>7.9</v>
      </c>
    </row>
    <row r="55" spans="1:13" ht="16.5">
      <c r="A55" s="79"/>
      <c r="B55" s="93"/>
      <c r="C55" s="24" t="s">
        <v>52</v>
      </c>
      <c r="D55" s="17" t="s">
        <v>70</v>
      </c>
      <c r="E55" s="25">
        <v>3.97</v>
      </c>
      <c r="F55" s="25">
        <v>3.06</v>
      </c>
      <c r="G55" s="25">
        <v>1.58</v>
      </c>
      <c r="H55" s="9">
        <v>2.36</v>
      </c>
      <c r="I55" s="9">
        <v>3.13</v>
      </c>
      <c r="J55" s="39">
        <v>4.63</v>
      </c>
    </row>
    <row r="56" spans="1:13" ht="14.25">
      <c r="A56" s="26" t="s">
        <v>71</v>
      </c>
      <c r="B56" s="26" t="s">
        <v>72</v>
      </c>
      <c r="C56" s="27">
        <v>8.1199999999999992</v>
      </c>
      <c r="D56" s="26" t="s">
        <v>44</v>
      </c>
      <c r="E56" s="27">
        <v>83</v>
      </c>
      <c r="F56" s="26" t="s">
        <v>73</v>
      </c>
      <c r="G56" s="27">
        <v>75.400000000000006</v>
      </c>
      <c r="H56" s="26" t="s">
        <v>74</v>
      </c>
      <c r="I56" s="27">
        <v>0.06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>
        <v>3.75</v>
      </c>
      <c r="I59" s="33"/>
      <c r="J59" s="39">
        <v>28.6</v>
      </c>
      <c r="K59" s="39"/>
      <c r="L59" s="39">
        <v>27.1</v>
      </c>
      <c r="M59" s="39"/>
    </row>
    <row r="60" spans="1:13" ht="18.75">
      <c r="A60" s="31" t="s">
        <v>78</v>
      </c>
      <c r="B60" s="32">
        <v>10.1</v>
      </c>
      <c r="C60" s="33"/>
      <c r="D60" s="34">
        <v>29.7</v>
      </c>
      <c r="E60" s="33"/>
      <c r="F60" s="33">
        <v>16</v>
      </c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27.5</v>
      </c>
      <c r="C61" s="33"/>
      <c r="D61" s="34">
        <v>59.3</v>
      </c>
      <c r="E61" s="33"/>
      <c r="F61" s="33">
        <v>22.3</v>
      </c>
      <c r="G61" s="35"/>
      <c r="H61" s="33">
        <v>38.6</v>
      </c>
      <c r="I61" s="33"/>
      <c r="J61" s="39">
        <v>47.6</v>
      </c>
      <c r="K61" s="39"/>
      <c r="L61" s="39">
        <v>39.799999999999997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>
        <v>26.3</v>
      </c>
      <c r="J63" s="39"/>
      <c r="K63" s="39">
        <v>5.6</v>
      </c>
      <c r="M63" s="39">
        <v>4.3</v>
      </c>
    </row>
    <row r="64" spans="1:13" ht="18.75">
      <c r="A64" s="36" t="s">
        <v>81</v>
      </c>
      <c r="B64" s="33"/>
      <c r="C64" s="33">
        <v>12.8</v>
      </c>
      <c r="D64" s="34"/>
      <c r="E64" s="33">
        <v>13.08</v>
      </c>
      <c r="F64" s="33"/>
      <c r="G64" s="37">
        <v>159</v>
      </c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>
        <v>13.61</v>
      </c>
      <c r="D65" s="34"/>
      <c r="E65" s="33">
        <v>13.24</v>
      </c>
      <c r="F65" s="33"/>
      <c r="G65" s="35">
        <v>6.8</v>
      </c>
      <c r="H65" s="33"/>
      <c r="I65" s="33">
        <v>10.3</v>
      </c>
      <c r="J65" s="39"/>
      <c r="K65" s="39">
        <v>14.6</v>
      </c>
      <c r="M65" s="39">
        <v>11.9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1.83</v>
      </c>
      <c r="C67" s="33">
        <v>7.09</v>
      </c>
      <c r="D67" s="34">
        <v>0.67</v>
      </c>
      <c r="E67" s="33">
        <v>7.17</v>
      </c>
      <c r="F67" s="33">
        <v>0.76</v>
      </c>
      <c r="G67" s="35">
        <v>7.3</v>
      </c>
      <c r="H67" s="33">
        <v>1.04</v>
      </c>
      <c r="I67" s="33">
        <v>6.8</v>
      </c>
      <c r="J67" s="39">
        <v>5.77</v>
      </c>
      <c r="K67" s="39">
        <v>6.9</v>
      </c>
      <c r="L67" s="39">
        <v>6.07</v>
      </c>
      <c r="M67" s="39">
        <v>7.1</v>
      </c>
    </row>
    <row r="68" spans="1:13" ht="18.75">
      <c r="A68" s="41" t="s">
        <v>84</v>
      </c>
      <c r="B68" s="42">
        <v>3.43</v>
      </c>
      <c r="C68" s="33">
        <v>6.84</v>
      </c>
      <c r="D68" s="34">
        <v>3.68</v>
      </c>
      <c r="E68" s="33">
        <v>7.01</v>
      </c>
      <c r="F68" s="33">
        <v>1.88</v>
      </c>
      <c r="G68" s="35">
        <v>6.6</v>
      </c>
      <c r="H68" s="33">
        <v>1.53</v>
      </c>
      <c r="I68" s="33">
        <v>6.2</v>
      </c>
      <c r="J68" s="39">
        <v>4.3099999999999996</v>
      </c>
      <c r="K68" s="39">
        <v>7.3</v>
      </c>
      <c r="L68" s="39">
        <v>5.33</v>
      </c>
      <c r="M68" s="39">
        <v>6.8</v>
      </c>
    </row>
    <row r="69" spans="1:13" ht="18.75">
      <c r="A69" s="41" t="s">
        <v>85</v>
      </c>
      <c r="B69" s="42">
        <v>0.5</v>
      </c>
      <c r="C69" s="33">
        <v>7.23</v>
      </c>
      <c r="D69" s="34">
        <v>0.15</v>
      </c>
      <c r="E69" s="33">
        <v>6.99</v>
      </c>
      <c r="F69" s="33">
        <v>2.35</v>
      </c>
      <c r="G69" s="35">
        <v>7.1</v>
      </c>
      <c r="H69" s="33">
        <v>1.86</v>
      </c>
      <c r="I69" s="33">
        <v>7</v>
      </c>
      <c r="J69" s="39">
        <v>4.12</v>
      </c>
      <c r="K69" s="39">
        <v>7</v>
      </c>
      <c r="L69" s="39">
        <v>4.1900000000000004</v>
      </c>
      <c r="M69" s="39">
        <v>6.5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H48" sqref="H4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102</v>
      </c>
      <c r="D2" s="124"/>
      <c r="E2" s="124"/>
      <c r="F2" s="125" t="s">
        <v>103</v>
      </c>
      <c r="G2" s="125"/>
      <c r="H2" s="125"/>
      <c r="I2" s="126" t="s">
        <v>104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7130</v>
      </c>
      <c r="D4" s="116"/>
      <c r="E4" s="116"/>
      <c r="F4" s="116">
        <v>7890</v>
      </c>
      <c r="G4" s="116"/>
      <c r="H4" s="116"/>
      <c r="I4" s="116">
        <v>8550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9940</v>
      </c>
      <c r="D5" s="116"/>
      <c r="E5" s="116"/>
      <c r="F5" s="116">
        <v>11252</v>
      </c>
      <c r="G5" s="116"/>
      <c r="H5" s="116"/>
      <c r="I5" s="116">
        <v>12360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C4-'17日'!I4</f>
        <v>930</v>
      </c>
      <c r="D6" s="132"/>
      <c r="E6" s="132"/>
      <c r="F6" s="133">
        <f>F4-C4</f>
        <v>760</v>
      </c>
      <c r="G6" s="134"/>
      <c r="H6" s="135"/>
      <c r="I6" s="133">
        <f>I4-F4</f>
        <v>660</v>
      </c>
      <c r="J6" s="134"/>
      <c r="K6" s="135"/>
      <c r="L6" s="131">
        <f>C6+F6+I6</f>
        <v>2350</v>
      </c>
      <c r="M6" s="131">
        <f>C7+F7+I7</f>
        <v>3520</v>
      </c>
    </row>
    <row r="7" spans="1:15" ht="21.95" customHeight="1">
      <c r="A7" s="71"/>
      <c r="B7" s="6" t="s">
        <v>8</v>
      </c>
      <c r="C7" s="132">
        <f>C5-'17日'!I5</f>
        <v>1100</v>
      </c>
      <c r="D7" s="132"/>
      <c r="E7" s="132"/>
      <c r="F7" s="133">
        <f>F5-C5</f>
        <v>1312</v>
      </c>
      <c r="G7" s="134"/>
      <c r="H7" s="135"/>
      <c r="I7" s="133">
        <f>I5-F5</f>
        <v>1108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46</v>
      </c>
      <c r="D9" s="116"/>
      <c r="E9" s="116"/>
      <c r="F9" s="116">
        <v>44</v>
      </c>
      <c r="G9" s="116"/>
      <c r="H9" s="116"/>
      <c r="I9" s="116">
        <v>48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46</v>
      </c>
      <c r="D10" s="116"/>
      <c r="E10" s="116"/>
      <c r="F10" s="116">
        <v>44</v>
      </c>
      <c r="G10" s="116"/>
      <c r="H10" s="116"/>
      <c r="I10" s="116">
        <v>48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70</v>
      </c>
      <c r="D12" s="9">
        <v>70</v>
      </c>
      <c r="E12" s="9">
        <v>70</v>
      </c>
      <c r="F12" s="9">
        <v>70</v>
      </c>
      <c r="G12" s="9">
        <v>70</v>
      </c>
      <c r="H12" s="9">
        <v>70</v>
      </c>
      <c r="I12" s="9">
        <v>70</v>
      </c>
      <c r="J12" s="9">
        <v>70</v>
      </c>
      <c r="K12" s="9">
        <v>70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330</v>
      </c>
      <c r="D15" s="9">
        <v>290</v>
      </c>
      <c r="E15" s="9">
        <v>250</v>
      </c>
      <c r="F15" s="9">
        <v>220</v>
      </c>
      <c r="G15" s="9">
        <v>190</v>
      </c>
      <c r="H15" s="9">
        <v>150</v>
      </c>
      <c r="I15" s="9">
        <v>140</v>
      </c>
      <c r="J15" s="9">
        <v>590</v>
      </c>
      <c r="K15" s="9">
        <v>550</v>
      </c>
    </row>
    <row r="16" spans="1:15" ht="31.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183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50</v>
      </c>
      <c r="D18" s="9">
        <v>50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270</v>
      </c>
      <c r="D21" s="9">
        <v>230</v>
      </c>
      <c r="E21" s="9">
        <v>190</v>
      </c>
      <c r="F21" s="9">
        <v>190</v>
      </c>
      <c r="G21" s="9">
        <v>150</v>
      </c>
      <c r="H21" s="9">
        <v>110</v>
      </c>
      <c r="I21" s="9">
        <v>100</v>
      </c>
      <c r="J21" s="9">
        <v>620</v>
      </c>
      <c r="K21" s="9">
        <v>600</v>
      </c>
    </row>
    <row r="22" spans="1:11" ht="31.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184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2800</v>
      </c>
      <c r="D23" s="94"/>
      <c r="E23" s="94"/>
      <c r="F23" s="94">
        <v>2660</v>
      </c>
      <c r="G23" s="94"/>
      <c r="H23" s="94"/>
      <c r="I23" s="94">
        <v>2500</v>
      </c>
      <c r="J23" s="94"/>
      <c r="K23" s="94"/>
    </row>
    <row r="24" spans="1:11" ht="21.95" customHeight="1">
      <c r="A24" s="77"/>
      <c r="B24" s="13" t="s">
        <v>29</v>
      </c>
      <c r="C24" s="94">
        <v>1580</v>
      </c>
      <c r="D24" s="94"/>
      <c r="E24" s="94"/>
      <c r="F24" s="94">
        <v>1430</v>
      </c>
      <c r="G24" s="94"/>
      <c r="H24" s="94"/>
      <c r="I24" s="94">
        <v>1300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/>
      <c r="D28" s="107"/>
      <c r="E28" s="108"/>
      <c r="F28" s="106" t="s">
        <v>185</v>
      </c>
      <c r="G28" s="107"/>
      <c r="H28" s="108"/>
      <c r="I28" s="106" t="s">
        <v>186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35</v>
      </c>
      <c r="B31" s="96"/>
      <c r="C31" s="97" t="s">
        <v>129</v>
      </c>
      <c r="D31" s="98"/>
      <c r="E31" s="99"/>
      <c r="F31" s="97" t="s">
        <v>187</v>
      </c>
      <c r="G31" s="98"/>
      <c r="H31" s="99"/>
      <c r="I31" s="97" t="s">
        <v>99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9.18</v>
      </c>
      <c r="F35" s="9">
        <v>9.16</v>
      </c>
      <c r="G35" s="9">
        <v>9.0299999999999994</v>
      </c>
      <c r="H35" s="9">
        <v>8.9700000000000006</v>
      </c>
      <c r="I35" s="9">
        <v>8.9</v>
      </c>
      <c r="J35" s="39">
        <v>8.86</v>
      </c>
    </row>
    <row r="36" spans="1:10" ht="15.75">
      <c r="A36" s="79"/>
      <c r="B36" s="82"/>
      <c r="C36" s="17" t="s">
        <v>48</v>
      </c>
      <c r="D36" s="17" t="s">
        <v>49</v>
      </c>
      <c r="E36" s="9">
        <v>6.17</v>
      </c>
      <c r="F36" s="9">
        <v>6.88</v>
      </c>
      <c r="G36" s="9">
        <v>6.52</v>
      </c>
      <c r="H36" s="9">
        <v>6.6</v>
      </c>
      <c r="I36" s="9">
        <v>5.56</v>
      </c>
      <c r="J36" s="39">
        <v>5.98</v>
      </c>
    </row>
    <row r="37" spans="1:10" ht="18.75">
      <c r="A37" s="79"/>
      <c r="B37" s="82"/>
      <c r="C37" s="18" t="s">
        <v>50</v>
      </c>
      <c r="D37" s="17" t="s">
        <v>51</v>
      </c>
      <c r="E37" s="9">
        <v>6.89</v>
      </c>
      <c r="F37" s="9">
        <v>6.85</v>
      </c>
      <c r="G37" s="19">
        <v>7.65</v>
      </c>
      <c r="H37" s="9">
        <v>7.13</v>
      </c>
      <c r="I37" s="9">
        <v>6.1</v>
      </c>
      <c r="J37" s="39">
        <v>6.7</v>
      </c>
    </row>
    <row r="38" spans="1:10" ht="16.5">
      <c r="A38" s="79"/>
      <c r="B38" s="82"/>
      <c r="C38" s="20" t="s">
        <v>52</v>
      </c>
      <c r="D38" s="17" t="s">
        <v>53</v>
      </c>
      <c r="E38" s="19">
        <v>2.2999999999999998</v>
      </c>
      <c r="F38" s="19">
        <v>2.44</v>
      </c>
      <c r="G38" s="19">
        <v>2.74</v>
      </c>
      <c r="H38" s="19">
        <v>2.64</v>
      </c>
      <c r="I38" s="9">
        <v>1.41</v>
      </c>
      <c r="J38" s="39">
        <v>3.47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0.2</v>
      </c>
      <c r="F39" s="9">
        <v>0.2</v>
      </c>
      <c r="G39" s="9">
        <v>0.7</v>
      </c>
      <c r="H39" s="9">
        <v>0.7</v>
      </c>
      <c r="I39" s="9">
        <v>0.3</v>
      </c>
      <c r="J39" s="39">
        <v>0.2</v>
      </c>
    </row>
    <row r="40" spans="1:10" ht="15.75">
      <c r="A40" s="79"/>
      <c r="B40" s="82"/>
      <c r="C40" s="18" t="s">
        <v>46</v>
      </c>
      <c r="D40" s="18" t="s">
        <v>55</v>
      </c>
      <c r="E40" s="9">
        <v>9.15</v>
      </c>
      <c r="F40" s="9">
        <v>9.14</v>
      </c>
      <c r="G40" s="9">
        <v>9.18</v>
      </c>
      <c r="H40" s="9">
        <v>9.0399999999999991</v>
      </c>
      <c r="I40" s="9">
        <v>9.14</v>
      </c>
      <c r="J40" s="39">
        <v>9.1199999999999992</v>
      </c>
    </row>
    <row r="41" spans="1:10" ht="15.75">
      <c r="A41" s="79"/>
      <c r="B41" s="82"/>
      <c r="C41" s="17" t="s">
        <v>48</v>
      </c>
      <c r="D41" s="17" t="s">
        <v>56</v>
      </c>
      <c r="E41" s="9">
        <v>11.04</v>
      </c>
      <c r="F41" s="9">
        <v>10.9</v>
      </c>
      <c r="G41" s="9">
        <v>11.37</v>
      </c>
      <c r="H41" s="9">
        <v>10.91</v>
      </c>
      <c r="I41" s="9">
        <v>10.73</v>
      </c>
      <c r="J41" s="39">
        <v>9.74</v>
      </c>
    </row>
    <row r="42" spans="1:10" ht="15.75">
      <c r="A42" s="79"/>
      <c r="B42" s="8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79"/>
      <c r="B43" s="82"/>
      <c r="C43" s="21" t="s">
        <v>59</v>
      </c>
      <c r="D43" s="23" t="s">
        <v>60</v>
      </c>
      <c r="E43" s="9">
        <v>303</v>
      </c>
      <c r="F43" s="9">
        <v>356</v>
      </c>
      <c r="G43" s="9">
        <v>0.21</v>
      </c>
      <c r="H43" s="9">
        <v>0.33</v>
      </c>
      <c r="I43" s="9">
        <v>0.19</v>
      </c>
      <c r="J43" s="39">
        <v>0.25</v>
      </c>
    </row>
    <row r="44" spans="1:10" ht="18.75">
      <c r="A44" s="79"/>
      <c r="B44" s="82"/>
      <c r="C44" s="18" t="s">
        <v>50</v>
      </c>
      <c r="D44" s="17" t="s">
        <v>61</v>
      </c>
      <c r="E44" s="9">
        <v>357</v>
      </c>
      <c r="F44" s="9">
        <v>384</v>
      </c>
      <c r="G44" s="9">
        <v>374</v>
      </c>
      <c r="H44" s="9">
        <v>335</v>
      </c>
      <c r="I44" s="9">
        <v>330</v>
      </c>
      <c r="J44" s="39">
        <v>320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5.69</v>
      </c>
      <c r="F45" s="9">
        <v>6.04</v>
      </c>
      <c r="G45" s="9">
        <v>6.17</v>
      </c>
      <c r="H45" s="9">
        <v>6.44</v>
      </c>
      <c r="I45" s="9">
        <v>6.32</v>
      </c>
      <c r="J45" s="39">
        <v>5.73</v>
      </c>
    </row>
    <row r="46" spans="1:10" ht="18.75">
      <c r="A46" s="79"/>
      <c r="B46" s="82"/>
      <c r="C46" s="18" t="s">
        <v>50</v>
      </c>
      <c r="D46" s="17" t="s">
        <v>51</v>
      </c>
      <c r="E46" s="9">
        <v>23</v>
      </c>
      <c r="F46" s="9">
        <v>25.7</v>
      </c>
      <c r="G46" s="9">
        <v>21.3</v>
      </c>
      <c r="H46" s="9">
        <v>22.1</v>
      </c>
      <c r="I46" s="9">
        <v>22.5</v>
      </c>
      <c r="J46" s="39">
        <v>23.7</v>
      </c>
    </row>
    <row r="47" spans="1:10" ht="16.5">
      <c r="A47" s="79"/>
      <c r="B47" s="82"/>
      <c r="C47" s="20" t="s">
        <v>52</v>
      </c>
      <c r="D47" s="17" t="s">
        <v>65</v>
      </c>
      <c r="E47" s="9">
        <v>1.27</v>
      </c>
      <c r="F47" s="9">
        <v>1.2</v>
      </c>
      <c r="G47" s="9">
        <v>2.33</v>
      </c>
      <c r="H47" s="9">
        <v>5.51</v>
      </c>
      <c r="I47" s="9">
        <v>1.63</v>
      </c>
      <c r="J47" s="39">
        <v>2.2599999999999998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5.97</v>
      </c>
      <c r="F48" s="9">
        <v>6.24</v>
      </c>
      <c r="G48" s="9">
        <v>5.98</v>
      </c>
      <c r="H48" s="9">
        <v>6.08</v>
      </c>
      <c r="I48" s="9">
        <v>5.68</v>
      </c>
      <c r="J48" s="39">
        <v>5.45</v>
      </c>
    </row>
    <row r="49" spans="1:13" ht="18.75">
      <c r="A49" s="79"/>
      <c r="B49" s="82"/>
      <c r="C49" s="18" t="s">
        <v>50</v>
      </c>
      <c r="D49" s="17" t="s">
        <v>51</v>
      </c>
      <c r="E49" s="9">
        <v>8.1</v>
      </c>
      <c r="F49" s="9">
        <v>5.5</v>
      </c>
      <c r="G49" s="9">
        <v>10.9</v>
      </c>
      <c r="H49" s="9">
        <v>8.3000000000000007</v>
      </c>
      <c r="I49" s="9">
        <v>8.9</v>
      </c>
      <c r="J49" s="39">
        <v>11.7</v>
      </c>
    </row>
    <row r="50" spans="1:13" ht="16.5">
      <c r="A50" s="79"/>
      <c r="B50" s="82"/>
      <c r="C50" s="20" t="s">
        <v>52</v>
      </c>
      <c r="D50" s="17" t="s">
        <v>65</v>
      </c>
      <c r="E50" s="9">
        <v>4.32</v>
      </c>
      <c r="F50" s="9">
        <v>3.34</v>
      </c>
      <c r="G50" s="9">
        <v>0.41</v>
      </c>
      <c r="H50" s="9">
        <v>2.83</v>
      </c>
      <c r="I50" s="9">
        <v>0.94</v>
      </c>
      <c r="J50" s="39">
        <v>1.46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9.1999999999999993</v>
      </c>
      <c r="F52" s="9">
        <v>9.17</v>
      </c>
      <c r="G52" s="9">
        <v>9.06</v>
      </c>
      <c r="H52" s="9">
        <v>9.01</v>
      </c>
      <c r="I52" s="9">
        <v>9.1999999999999993</v>
      </c>
      <c r="J52" s="39">
        <v>9.24</v>
      </c>
    </row>
    <row r="53" spans="1:13" ht="15.75">
      <c r="A53" s="79"/>
      <c r="B53" s="82"/>
      <c r="C53" s="17" t="s">
        <v>48</v>
      </c>
      <c r="D53" s="17" t="s">
        <v>49</v>
      </c>
      <c r="E53" s="9">
        <v>6.06</v>
      </c>
      <c r="F53" s="9">
        <v>5.0599999999999996</v>
      </c>
      <c r="G53" s="9">
        <v>6.36</v>
      </c>
      <c r="H53" s="9">
        <v>6.11</v>
      </c>
      <c r="I53" s="9">
        <v>6.25</v>
      </c>
      <c r="J53" s="39">
        <v>5.81</v>
      </c>
    </row>
    <row r="54" spans="1:13" ht="18.75">
      <c r="A54" s="79"/>
      <c r="B54" s="82"/>
      <c r="C54" s="18" t="s">
        <v>50</v>
      </c>
      <c r="D54" s="17" t="s">
        <v>51</v>
      </c>
      <c r="E54" s="9">
        <v>10.1</v>
      </c>
      <c r="F54" s="9">
        <v>8.5</v>
      </c>
      <c r="G54" s="9">
        <v>12.9</v>
      </c>
      <c r="H54" s="9">
        <v>11.6</v>
      </c>
      <c r="I54" s="9">
        <v>10.5</v>
      </c>
      <c r="J54" s="39">
        <v>11.3</v>
      </c>
    </row>
    <row r="55" spans="1:13" ht="16.5">
      <c r="A55" s="79"/>
      <c r="B55" s="93"/>
      <c r="C55" s="24" t="s">
        <v>52</v>
      </c>
      <c r="D55" s="17" t="s">
        <v>70</v>
      </c>
      <c r="E55" s="25">
        <v>2.2999999999999998</v>
      </c>
      <c r="F55" s="25">
        <v>4.3</v>
      </c>
      <c r="G55" s="25">
        <v>1.08</v>
      </c>
      <c r="H55" s="9">
        <v>2.2599999999999998</v>
      </c>
      <c r="I55" s="9">
        <v>3.12</v>
      </c>
      <c r="J55" s="39">
        <v>2.66</v>
      </c>
    </row>
    <row r="56" spans="1:13" ht="14.25">
      <c r="A56" s="26" t="s">
        <v>71</v>
      </c>
      <c r="B56" s="26" t="s">
        <v>72</v>
      </c>
      <c r="C56" s="27">
        <v>8.01</v>
      </c>
      <c r="D56" s="26" t="s">
        <v>44</v>
      </c>
      <c r="E56" s="27">
        <v>80</v>
      </c>
      <c r="F56" s="26" t="s">
        <v>73</v>
      </c>
      <c r="G56" s="27">
        <v>79</v>
      </c>
      <c r="H56" s="26" t="s">
        <v>74</v>
      </c>
      <c r="I56" s="27">
        <v>0.03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7.23</v>
      </c>
      <c r="C59" s="33"/>
      <c r="D59" s="34">
        <v>11.23</v>
      </c>
      <c r="E59" s="33"/>
      <c r="F59" s="33">
        <v>15.2</v>
      </c>
      <c r="G59" s="35"/>
      <c r="H59" s="33">
        <v>149</v>
      </c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>
        <v>39</v>
      </c>
      <c r="I60" s="33"/>
      <c r="J60" s="39">
        <v>6.8</v>
      </c>
      <c r="K60" s="39"/>
      <c r="L60" s="39">
        <v>9.25</v>
      </c>
      <c r="M60" s="39"/>
    </row>
    <row r="61" spans="1:13" ht="18.75">
      <c r="A61" s="31" t="s">
        <v>79</v>
      </c>
      <c r="B61" s="32">
        <v>68.92</v>
      </c>
      <c r="C61" s="33"/>
      <c r="D61" s="34">
        <v>70.31</v>
      </c>
      <c r="E61" s="33"/>
      <c r="F61" s="33">
        <v>38.299999999999997</v>
      </c>
      <c r="G61" s="35"/>
      <c r="H61" s="33"/>
      <c r="I61" s="33"/>
      <c r="J61" s="39">
        <v>10.5</v>
      </c>
      <c r="K61" s="39"/>
      <c r="L61" s="39">
        <v>18.420000000000002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>
        <v>4.05</v>
      </c>
      <c r="D63" s="34"/>
      <c r="E63" s="33">
        <v>3.47</v>
      </c>
      <c r="F63" s="33"/>
      <c r="G63" s="35">
        <v>31.9</v>
      </c>
      <c r="H63" s="33"/>
      <c r="I63" s="33">
        <v>32.6</v>
      </c>
      <c r="J63" s="39"/>
      <c r="K63" s="39"/>
      <c r="M63" s="39">
        <v>18.5</v>
      </c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>
        <v>4.0999999999999996</v>
      </c>
      <c r="L64" s="39"/>
      <c r="M64" s="39">
        <v>10.6</v>
      </c>
    </row>
    <row r="65" spans="1:13" ht="18.75">
      <c r="A65" s="36" t="s">
        <v>82</v>
      </c>
      <c r="B65" s="33"/>
      <c r="C65" s="33">
        <v>3.47</v>
      </c>
      <c r="D65" s="34"/>
      <c r="E65" s="33">
        <v>3.18</v>
      </c>
      <c r="F65" s="33"/>
      <c r="G65" s="35">
        <v>41</v>
      </c>
      <c r="H65" s="33"/>
      <c r="I65" s="33">
        <v>65</v>
      </c>
      <c r="J65" s="39"/>
      <c r="K65" s="39">
        <v>110</v>
      </c>
      <c r="M65" s="39"/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1.6</v>
      </c>
      <c r="C67" s="33">
        <v>7.49</v>
      </c>
      <c r="D67" s="34">
        <v>2.73</v>
      </c>
      <c r="E67" s="33">
        <v>7.09</v>
      </c>
      <c r="F67" s="33">
        <v>0.21</v>
      </c>
      <c r="G67" s="35">
        <v>7.03</v>
      </c>
      <c r="H67" s="33">
        <v>1.8</v>
      </c>
      <c r="I67" s="33">
        <v>7.11</v>
      </c>
      <c r="J67" s="39">
        <v>0.53</v>
      </c>
      <c r="K67" s="39">
        <v>7.4</v>
      </c>
      <c r="L67" s="39">
        <v>1.1299999999999999</v>
      </c>
      <c r="M67" s="39">
        <v>7.1</v>
      </c>
    </row>
    <row r="68" spans="1:13" ht="18.75">
      <c r="A68" s="41" t="s">
        <v>84</v>
      </c>
      <c r="B68" s="42">
        <v>2.4</v>
      </c>
      <c r="C68" s="33">
        <v>7.38</v>
      </c>
      <c r="D68" s="34">
        <v>3.68</v>
      </c>
      <c r="E68" s="33">
        <v>6.97</v>
      </c>
      <c r="F68" s="33">
        <v>1.1000000000000001</v>
      </c>
      <c r="G68" s="35">
        <v>6.8</v>
      </c>
      <c r="H68" s="33">
        <v>3.84</v>
      </c>
      <c r="I68" s="33">
        <v>6.77</v>
      </c>
      <c r="J68" s="39">
        <v>1.08</v>
      </c>
      <c r="K68" s="39">
        <v>6.8</v>
      </c>
      <c r="L68" s="39">
        <v>1.64</v>
      </c>
      <c r="M68" s="39">
        <v>7.2</v>
      </c>
    </row>
    <row r="69" spans="1:13" ht="18.75">
      <c r="A69" s="41" t="s">
        <v>85</v>
      </c>
      <c r="B69" s="42">
        <v>1.77</v>
      </c>
      <c r="C69" s="33">
        <v>7.12</v>
      </c>
      <c r="D69" s="34">
        <v>2.21</v>
      </c>
      <c r="E69" s="33">
        <v>7.35</v>
      </c>
      <c r="F69" s="33">
        <v>0.44</v>
      </c>
      <c r="G69" s="35">
        <v>7.09</v>
      </c>
      <c r="H69" s="33">
        <v>3.11</v>
      </c>
      <c r="I69" s="33">
        <v>7.12</v>
      </c>
      <c r="J69" s="39">
        <v>1.1399999999999999</v>
      </c>
      <c r="K69" s="39">
        <v>7.2</v>
      </c>
      <c r="L69" s="39">
        <v>1.43</v>
      </c>
      <c r="M69" s="39">
        <v>6.9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102</v>
      </c>
      <c r="D2" s="124"/>
      <c r="E2" s="124"/>
      <c r="F2" s="125" t="s">
        <v>103</v>
      </c>
      <c r="G2" s="125"/>
      <c r="H2" s="125"/>
      <c r="I2" s="126" t="s">
        <v>104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9300</v>
      </c>
      <c r="D4" s="116"/>
      <c r="E4" s="116"/>
      <c r="F4" s="116">
        <v>10200</v>
      </c>
      <c r="G4" s="116"/>
      <c r="H4" s="116"/>
      <c r="I4" s="116">
        <v>11050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13350</v>
      </c>
      <c r="D5" s="116"/>
      <c r="E5" s="116"/>
      <c r="F5" s="116">
        <v>14700</v>
      </c>
      <c r="G5" s="116"/>
      <c r="H5" s="116"/>
      <c r="I5" s="116">
        <v>15850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C4-'18日'!I4</f>
        <v>750</v>
      </c>
      <c r="D6" s="132"/>
      <c r="E6" s="132"/>
      <c r="F6" s="133">
        <f>F4-C4</f>
        <v>900</v>
      </c>
      <c r="G6" s="134"/>
      <c r="H6" s="135"/>
      <c r="I6" s="133">
        <f>I4-F4</f>
        <v>850</v>
      </c>
      <c r="J6" s="134"/>
      <c r="K6" s="135"/>
      <c r="L6" s="131">
        <f>C6+F6+I6</f>
        <v>2500</v>
      </c>
      <c r="M6" s="131">
        <f>C7+F7+I7</f>
        <v>3490</v>
      </c>
    </row>
    <row r="7" spans="1:15" ht="21.95" customHeight="1">
      <c r="A7" s="71"/>
      <c r="B7" s="6" t="s">
        <v>8</v>
      </c>
      <c r="C7" s="132">
        <f>C5-'18日'!I5</f>
        <v>990</v>
      </c>
      <c r="D7" s="132"/>
      <c r="E7" s="132"/>
      <c r="F7" s="133">
        <f>F5-C5</f>
        <v>1350</v>
      </c>
      <c r="G7" s="134"/>
      <c r="H7" s="135"/>
      <c r="I7" s="133">
        <f>I5-F5</f>
        <v>1150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45</v>
      </c>
      <c r="D9" s="116"/>
      <c r="E9" s="116"/>
      <c r="F9" s="116">
        <v>47</v>
      </c>
      <c r="G9" s="116"/>
      <c r="H9" s="116"/>
      <c r="I9" s="116">
        <v>45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45</v>
      </c>
      <c r="D10" s="116"/>
      <c r="E10" s="116"/>
      <c r="F10" s="116">
        <v>47</v>
      </c>
      <c r="G10" s="116"/>
      <c r="H10" s="116"/>
      <c r="I10" s="116">
        <v>45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70</v>
      </c>
      <c r="D12" s="9">
        <v>70</v>
      </c>
      <c r="E12" s="9">
        <v>70</v>
      </c>
      <c r="F12" s="9">
        <v>70</v>
      </c>
      <c r="G12" s="9">
        <v>70</v>
      </c>
      <c r="H12" s="9">
        <v>70</v>
      </c>
      <c r="I12" s="9">
        <v>70</v>
      </c>
      <c r="J12" s="9">
        <v>70</v>
      </c>
      <c r="K12" s="9">
        <v>70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550</v>
      </c>
      <c r="D15" s="9">
        <v>510</v>
      </c>
      <c r="E15" s="9">
        <v>480</v>
      </c>
      <c r="F15" s="9">
        <v>480</v>
      </c>
      <c r="G15" s="9">
        <v>430</v>
      </c>
      <c r="H15" s="9">
        <v>380</v>
      </c>
      <c r="I15" s="9">
        <v>370</v>
      </c>
      <c r="J15" s="9">
        <v>340</v>
      </c>
      <c r="K15" s="9">
        <v>300</v>
      </c>
    </row>
    <row r="16" spans="1:15" ht="21.9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21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50</v>
      </c>
      <c r="D18" s="9">
        <v>50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600</v>
      </c>
      <c r="D21" s="9">
        <v>570</v>
      </c>
      <c r="E21" s="9">
        <v>530</v>
      </c>
      <c r="F21" s="9">
        <v>530</v>
      </c>
      <c r="G21" s="9">
        <v>470</v>
      </c>
      <c r="H21" s="9">
        <v>430</v>
      </c>
      <c r="I21" s="9">
        <v>420</v>
      </c>
      <c r="J21" s="9">
        <v>390</v>
      </c>
      <c r="K21" s="9">
        <v>360</v>
      </c>
    </row>
    <row r="22" spans="1:11" ht="21.9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26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2500</v>
      </c>
      <c r="D23" s="94"/>
      <c r="E23" s="94"/>
      <c r="F23" s="94">
        <f>1160*2</f>
        <v>2320</v>
      </c>
      <c r="G23" s="94"/>
      <c r="H23" s="94"/>
      <c r="I23" s="94">
        <f>1160*2</f>
        <v>2320</v>
      </c>
      <c r="J23" s="94"/>
      <c r="K23" s="94"/>
    </row>
    <row r="24" spans="1:11" ht="21.95" customHeight="1">
      <c r="A24" s="77"/>
      <c r="B24" s="13" t="s">
        <v>29</v>
      </c>
      <c r="C24" s="94">
        <v>1300</v>
      </c>
      <c r="D24" s="94"/>
      <c r="E24" s="94"/>
      <c r="F24" s="94">
        <v>1180</v>
      </c>
      <c r="G24" s="94"/>
      <c r="H24" s="94"/>
      <c r="I24" s="94">
        <v>1180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 t="s">
        <v>188</v>
      </c>
      <c r="D28" s="107"/>
      <c r="E28" s="108"/>
      <c r="F28" s="106" t="s">
        <v>189</v>
      </c>
      <c r="G28" s="107"/>
      <c r="H28" s="108"/>
      <c r="I28" s="106" t="s">
        <v>190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35</v>
      </c>
      <c r="B31" s="96"/>
      <c r="C31" s="97" t="s">
        <v>115</v>
      </c>
      <c r="D31" s="98"/>
      <c r="E31" s="99"/>
      <c r="F31" s="97" t="s">
        <v>146</v>
      </c>
      <c r="G31" s="98"/>
      <c r="H31" s="99"/>
      <c r="I31" s="97" t="s">
        <v>99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9.02</v>
      </c>
      <c r="F35" s="9">
        <v>9.0500000000000007</v>
      </c>
      <c r="G35" s="9">
        <v>8.99</v>
      </c>
      <c r="H35" s="9">
        <v>8.89</v>
      </c>
      <c r="I35" s="9">
        <v>9.11</v>
      </c>
      <c r="J35" s="39">
        <v>9.02</v>
      </c>
    </row>
    <row r="36" spans="1:10" ht="15.75">
      <c r="A36" s="79"/>
      <c r="B36" s="82"/>
      <c r="C36" s="17" t="s">
        <v>48</v>
      </c>
      <c r="D36" s="17" t="s">
        <v>49</v>
      </c>
      <c r="E36" s="9">
        <v>6.8</v>
      </c>
      <c r="F36" s="9">
        <v>7</v>
      </c>
      <c r="G36" s="9">
        <v>6.11</v>
      </c>
      <c r="H36" s="9">
        <v>7.4</v>
      </c>
      <c r="I36" s="9">
        <v>5.64</v>
      </c>
      <c r="J36" s="39">
        <v>5.82</v>
      </c>
    </row>
    <row r="37" spans="1:10" ht="18.75">
      <c r="A37" s="79"/>
      <c r="B37" s="82"/>
      <c r="C37" s="18" t="s">
        <v>50</v>
      </c>
      <c r="D37" s="17" t="s">
        <v>51</v>
      </c>
      <c r="E37" s="9">
        <v>6.82</v>
      </c>
      <c r="F37" s="9">
        <v>6.73</v>
      </c>
      <c r="G37" s="19">
        <v>5.93</v>
      </c>
      <c r="H37" s="9">
        <v>6.48</v>
      </c>
      <c r="I37" s="9">
        <v>5.9</v>
      </c>
      <c r="J37" s="39">
        <v>7.8</v>
      </c>
    </row>
    <row r="38" spans="1:10" ht="16.5">
      <c r="A38" s="79"/>
      <c r="B38" s="82"/>
      <c r="C38" s="20" t="s">
        <v>52</v>
      </c>
      <c r="D38" s="17" t="s">
        <v>53</v>
      </c>
      <c r="E38" s="19">
        <v>1.78</v>
      </c>
      <c r="F38" s="19">
        <v>2.13</v>
      </c>
      <c r="G38" s="19">
        <v>2.2000000000000002</v>
      </c>
      <c r="H38" s="19">
        <v>2.4</v>
      </c>
      <c r="I38" s="9">
        <v>2.04</v>
      </c>
      <c r="J38" s="39">
        <v>3.56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0.5</v>
      </c>
      <c r="F39" s="9">
        <v>0.5</v>
      </c>
      <c r="G39" s="9">
        <v>0.3</v>
      </c>
      <c r="H39" s="9">
        <v>0.3</v>
      </c>
      <c r="I39" s="9">
        <v>0.2</v>
      </c>
      <c r="J39" s="39">
        <v>0.2</v>
      </c>
    </row>
    <row r="40" spans="1:10" ht="15.75">
      <c r="A40" s="79"/>
      <c r="B40" s="82"/>
      <c r="C40" s="18" t="s">
        <v>46</v>
      </c>
      <c r="D40" s="18" t="s">
        <v>55</v>
      </c>
      <c r="E40" s="9">
        <v>9.1199999999999992</v>
      </c>
      <c r="F40" s="9">
        <v>9.14</v>
      </c>
      <c r="G40" s="9">
        <v>9.06</v>
      </c>
      <c r="H40" s="9">
        <v>9.01</v>
      </c>
      <c r="I40" s="9">
        <v>8.9499999999999993</v>
      </c>
      <c r="J40" s="39">
        <v>9</v>
      </c>
    </row>
    <row r="41" spans="1:10" ht="15.75">
      <c r="A41" s="79"/>
      <c r="B41" s="82"/>
      <c r="C41" s="17" t="s">
        <v>48</v>
      </c>
      <c r="D41" s="17" t="s">
        <v>56</v>
      </c>
      <c r="E41" s="9">
        <v>10.86</v>
      </c>
      <c r="F41" s="9">
        <v>11.02</v>
      </c>
      <c r="G41" s="9">
        <v>10.8</v>
      </c>
      <c r="H41" s="9">
        <v>11.5</v>
      </c>
      <c r="I41" s="9">
        <v>10.53</v>
      </c>
      <c r="J41" s="39">
        <v>11.26</v>
      </c>
    </row>
    <row r="42" spans="1:10" ht="15.75">
      <c r="A42" s="79"/>
      <c r="B42" s="8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79"/>
      <c r="B43" s="82"/>
      <c r="C43" s="21" t="s">
        <v>59</v>
      </c>
      <c r="D43" s="23" t="s">
        <v>60</v>
      </c>
      <c r="E43" s="9">
        <v>0.24</v>
      </c>
      <c r="F43" s="9">
        <v>0.27</v>
      </c>
      <c r="G43" s="9">
        <v>0.31</v>
      </c>
      <c r="H43" s="9">
        <v>0.32</v>
      </c>
      <c r="I43" s="9">
        <v>0.17</v>
      </c>
      <c r="J43" s="39">
        <v>0.24</v>
      </c>
    </row>
    <row r="44" spans="1:10" ht="18.75">
      <c r="A44" s="79"/>
      <c r="B44" s="82"/>
      <c r="C44" s="18" t="s">
        <v>50</v>
      </c>
      <c r="D44" s="17" t="s">
        <v>61</v>
      </c>
      <c r="E44" s="9">
        <v>310</v>
      </c>
      <c r="F44" s="9">
        <v>306</v>
      </c>
      <c r="G44" s="9">
        <v>306</v>
      </c>
      <c r="H44" s="9">
        <v>323</v>
      </c>
      <c r="I44" s="9">
        <v>340</v>
      </c>
      <c r="J44" s="39">
        <v>330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5.18</v>
      </c>
      <c r="F45" s="9">
        <v>5.86</v>
      </c>
      <c r="G45" s="9">
        <v>6.04</v>
      </c>
      <c r="H45" s="9">
        <v>7.02</v>
      </c>
      <c r="I45" s="9">
        <v>5.48</v>
      </c>
      <c r="J45" s="39">
        <v>5.61</v>
      </c>
    </row>
    <row r="46" spans="1:10" ht="18.75">
      <c r="A46" s="79"/>
      <c r="B46" s="82"/>
      <c r="C46" s="18" t="s">
        <v>50</v>
      </c>
      <c r="D46" s="17" t="s">
        <v>51</v>
      </c>
      <c r="E46" s="9">
        <v>21.7</v>
      </c>
      <c r="F46" s="9">
        <v>18.7</v>
      </c>
      <c r="G46" s="9">
        <v>24.8</v>
      </c>
      <c r="H46" s="9">
        <v>20.399999999999999</v>
      </c>
      <c r="I46" s="9">
        <v>22.3</v>
      </c>
      <c r="J46" s="39">
        <v>19.600000000000001</v>
      </c>
    </row>
    <row r="47" spans="1:10" ht="16.5">
      <c r="A47" s="79"/>
      <c r="B47" s="82"/>
      <c r="C47" s="20" t="s">
        <v>52</v>
      </c>
      <c r="D47" s="17" t="s">
        <v>65</v>
      </c>
      <c r="E47" s="9">
        <v>1.23</v>
      </c>
      <c r="F47" s="9">
        <v>1.76</v>
      </c>
      <c r="G47" s="9">
        <v>5.07</v>
      </c>
      <c r="H47" s="9">
        <v>1.1000000000000001</v>
      </c>
      <c r="I47" s="9">
        <v>1.88</v>
      </c>
      <c r="J47" s="39">
        <v>1.52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6.15</v>
      </c>
      <c r="F48" s="9">
        <v>6.05</v>
      </c>
      <c r="G48" s="9">
        <v>5.96</v>
      </c>
      <c r="H48" s="9">
        <v>6.4</v>
      </c>
      <c r="I48" s="9">
        <v>6.26</v>
      </c>
      <c r="J48" s="39">
        <v>5.76</v>
      </c>
    </row>
    <row r="49" spans="1:13" ht="18.75">
      <c r="A49" s="79"/>
      <c r="B49" s="82"/>
      <c r="C49" s="18" t="s">
        <v>50</v>
      </c>
      <c r="D49" s="17" t="s">
        <v>51</v>
      </c>
      <c r="E49" s="9">
        <v>7.7</v>
      </c>
      <c r="F49" s="9">
        <v>7.2</v>
      </c>
      <c r="G49" s="9">
        <v>7.3</v>
      </c>
      <c r="H49" s="9">
        <v>6.9</v>
      </c>
      <c r="I49" s="9">
        <v>10.7</v>
      </c>
      <c r="J49" s="39">
        <v>8.4</v>
      </c>
    </row>
    <row r="50" spans="1:13" ht="16.5">
      <c r="A50" s="79"/>
      <c r="B50" s="82"/>
      <c r="C50" s="20" t="s">
        <v>52</v>
      </c>
      <c r="D50" s="17" t="s">
        <v>65</v>
      </c>
      <c r="E50" s="9">
        <v>1.86</v>
      </c>
      <c r="F50" s="9">
        <v>2.0299999999999998</v>
      </c>
      <c r="G50" s="9">
        <v>2.4</v>
      </c>
      <c r="H50" s="9">
        <v>1.3</v>
      </c>
      <c r="I50" s="9">
        <v>2.33</v>
      </c>
      <c r="J50" s="39">
        <v>1.89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9.19</v>
      </c>
      <c r="F52" s="9">
        <v>9.2100000000000009</v>
      </c>
      <c r="G52" s="9">
        <v>9.18</v>
      </c>
      <c r="H52" s="9">
        <v>9.1300000000000008</v>
      </c>
      <c r="I52" s="9">
        <v>9.1</v>
      </c>
      <c r="J52" s="39">
        <v>9.18</v>
      </c>
    </row>
    <row r="53" spans="1:13" ht="15.75">
      <c r="A53" s="79"/>
      <c r="B53" s="82"/>
      <c r="C53" s="17" t="s">
        <v>48</v>
      </c>
      <c r="D53" s="17" t="s">
        <v>49</v>
      </c>
      <c r="E53" s="9">
        <v>6.64</v>
      </c>
      <c r="F53" s="9">
        <v>6.14</v>
      </c>
      <c r="G53" s="9">
        <v>5.72</v>
      </c>
      <c r="H53" s="9">
        <v>6.69</v>
      </c>
      <c r="I53" s="9">
        <v>6.54</v>
      </c>
      <c r="J53" s="39">
        <v>6.17</v>
      </c>
    </row>
    <row r="54" spans="1:13" ht="18.75">
      <c r="A54" s="79"/>
      <c r="B54" s="82"/>
      <c r="C54" s="18" t="s">
        <v>50</v>
      </c>
      <c r="D54" s="17" t="s">
        <v>51</v>
      </c>
      <c r="E54" s="9">
        <v>10.8</v>
      </c>
      <c r="F54" s="9">
        <v>9.9</v>
      </c>
      <c r="G54" s="9">
        <v>10.1</v>
      </c>
      <c r="H54" s="9">
        <v>9.6999999999999993</v>
      </c>
      <c r="I54" s="9">
        <v>13.1</v>
      </c>
      <c r="J54" s="39">
        <v>11.2</v>
      </c>
    </row>
    <row r="55" spans="1:13" ht="16.5">
      <c r="A55" s="79"/>
      <c r="B55" s="93"/>
      <c r="C55" s="24" t="s">
        <v>52</v>
      </c>
      <c r="D55" s="17" t="s">
        <v>70</v>
      </c>
      <c r="E55" s="25">
        <v>1.69</v>
      </c>
      <c r="F55" s="25">
        <v>1.48</v>
      </c>
      <c r="G55" s="25">
        <v>1.7</v>
      </c>
      <c r="H55" s="9">
        <v>2.4</v>
      </c>
      <c r="I55" s="9">
        <v>3.27</v>
      </c>
      <c r="J55" s="39">
        <v>2.66</v>
      </c>
    </row>
    <row r="56" spans="1:13" ht="14.25">
      <c r="A56" s="26" t="s">
        <v>71</v>
      </c>
      <c r="B56" s="26" t="s">
        <v>72</v>
      </c>
      <c r="C56" s="27">
        <v>7.06</v>
      </c>
      <c r="D56" s="26" t="s">
        <v>44</v>
      </c>
      <c r="E56" s="27">
        <v>75</v>
      </c>
      <c r="F56" s="26" t="s">
        <v>73</v>
      </c>
      <c r="G56" s="27">
        <v>82</v>
      </c>
      <c r="H56" s="26" t="s">
        <v>74</v>
      </c>
      <c r="I56" s="27">
        <v>0.02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2.37</v>
      </c>
      <c r="E59" s="33"/>
      <c r="F59" s="33">
        <v>5.6</v>
      </c>
      <c r="G59" s="35"/>
      <c r="H59" s="33">
        <v>3.58</v>
      </c>
      <c r="I59" s="33"/>
      <c r="J59" s="39">
        <v>1.45</v>
      </c>
      <c r="K59" s="39"/>
      <c r="L59" s="39">
        <v>4.5599999999999996</v>
      </c>
      <c r="M59" s="39"/>
    </row>
    <row r="60" spans="1:13" ht="18.75">
      <c r="A60" s="31" t="s">
        <v>78</v>
      </c>
      <c r="B60" s="32">
        <v>35.549999999999997</v>
      </c>
      <c r="C60" s="33"/>
      <c r="D60" s="34"/>
      <c r="E60" s="33"/>
      <c r="F60" s="33"/>
      <c r="G60" s="35"/>
      <c r="H60" s="33">
        <v>15.6</v>
      </c>
      <c r="I60" s="33"/>
      <c r="J60" s="39">
        <v>9.89</v>
      </c>
      <c r="K60" s="39"/>
      <c r="L60" s="39">
        <v>14.8</v>
      </c>
      <c r="M60" s="39"/>
    </row>
    <row r="61" spans="1:13" ht="18.75">
      <c r="A61" s="31" t="s">
        <v>79</v>
      </c>
      <c r="B61" s="32">
        <v>28.63</v>
      </c>
      <c r="C61" s="33"/>
      <c r="D61" s="34">
        <v>32.53</v>
      </c>
      <c r="E61" s="33"/>
      <c r="F61" s="33">
        <v>38.6</v>
      </c>
      <c r="G61" s="35"/>
      <c r="H61" s="33"/>
      <c r="I61" s="33"/>
      <c r="J61" s="39"/>
      <c r="K61" s="39"/>
      <c r="L61" s="39"/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/>
      <c r="J63" s="39"/>
      <c r="K63" s="39"/>
      <c r="M63" s="39"/>
    </row>
    <row r="64" spans="1:13" ht="18.75">
      <c r="A64" s="36" t="s">
        <v>81</v>
      </c>
      <c r="B64" s="33"/>
      <c r="C64" s="33">
        <v>2.3199999999999998</v>
      </c>
      <c r="D64" s="34"/>
      <c r="E64" s="33">
        <v>3.13</v>
      </c>
      <c r="F64" s="33"/>
      <c r="G64" s="37">
        <v>6.8</v>
      </c>
      <c r="H64" s="33"/>
      <c r="I64" s="33">
        <v>11.2</v>
      </c>
      <c r="J64" s="39"/>
      <c r="K64" s="39">
        <v>6.4</v>
      </c>
      <c r="L64" s="39"/>
      <c r="M64" s="39">
        <v>8.1999999999999993</v>
      </c>
    </row>
    <row r="65" spans="1:13" ht="18.75">
      <c r="A65" s="36" t="s">
        <v>82</v>
      </c>
      <c r="B65" s="33"/>
      <c r="C65" s="33">
        <v>2.96</v>
      </c>
      <c r="D65" s="34"/>
      <c r="E65" s="33">
        <v>3.65</v>
      </c>
      <c r="F65" s="33"/>
      <c r="G65" s="35">
        <v>45.6</v>
      </c>
      <c r="H65" s="33"/>
      <c r="I65" s="33">
        <v>55.2</v>
      </c>
      <c r="J65" s="39"/>
      <c r="K65" s="39">
        <v>72.8</v>
      </c>
      <c r="M65" s="39">
        <v>68.5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1.1499999999999999</v>
      </c>
      <c r="C67" s="33">
        <v>7.41</v>
      </c>
      <c r="D67" s="34">
        <v>1.81</v>
      </c>
      <c r="E67" s="33">
        <v>7.51</v>
      </c>
      <c r="F67" s="33">
        <v>1.23</v>
      </c>
      <c r="G67" s="35">
        <v>7.4</v>
      </c>
      <c r="H67" s="33">
        <v>0.98</v>
      </c>
      <c r="I67" s="33">
        <v>7.4</v>
      </c>
      <c r="J67" s="39">
        <v>0.64</v>
      </c>
      <c r="K67" s="39">
        <v>7.3</v>
      </c>
      <c r="L67" s="39">
        <v>0.88</v>
      </c>
      <c r="M67" s="39">
        <v>7.6</v>
      </c>
    </row>
    <row r="68" spans="1:13" ht="18.75">
      <c r="A68" s="41" t="s">
        <v>84</v>
      </c>
      <c r="B68" s="42">
        <v>2.0299999999999998</v>
      </c>
      <c r="C68" s="33">
        <v>7.07</v>
      </c>
      <c r="D68" s="34">
        <v>2.31</v>
      </c>
      <c r="E68" s="33">
        <v>7.06</v>
      </c>
      <c r="F68" s="33">
        <v>1.86</v>
      </c>
      <c r="G68" s="35">
        <v>6.9</v>
      </c>
      <c r="H68" s="33">
        <v>1.77</v>
      </c>
      <c r="I68" s="33">
        <v>6.5</v>
      </c>
      <c r="J68" s="39">
        <v>1.4</v>
      </c>
      <c r="K68" s="39">
        <v>6.5</v>
      </c>
      <c r="L68" s="39">
        <v>1.64</v>
      </c>
      <c r="M68" s="39">
        <v>6.8</v>
      </c>
    </row>
    <row r="69" spans="1:13" ht="18.75">
      <c r="A69" s="41" t="s">
        <v>85</v>
      </c>
      <c r="B69" s="42">
        <v>3.14</v>
      </c>
      <c r="C69" s="33">
        <v>6.85</v>
      </c>
      <c r="D69" s="34">
        <v>2.68</v>
      </c>
      <c r="E69" s="33">
        <v>7.36</v>
      </c>
      <c r="F69" s="33">
        <v>1.65</v>
      </c>
      <c r="G69" s="35">
        <v>7.2</v>
      </c>
      <c r="H69" s="33">
        <v>1.54</v>
      </c>
      <c r="I69" s="33">
        <v>7</v>
      </c>
      <c r="J69" s="39">
        <v>1.69</v>
      </c>
      <c r="K69" s="39">
        <v>7.8</v>
      </c>
      <c r="L69" s="39">
        <v>1.92</v>
      </c>
      <c r="M69" s="39">
        <v>7.2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14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87</v>
      </c>
      <c r="D2" s="124"/>
      <c r="E2" s="124"/>
      <c r="F2" s="125" t="s">
        <v>88</v>
      </c>
      <c r="G2" s="125"/>
      <c r="H2" s="125"/>
      <c r="I2" s="126" t="s">
        <v>89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320</v>
      </c>
      <c r="D4" s="116"/>
      <c r="E4" s="116"/>
      <c r="F4" s="116">
        <v>789</v>
      </c>
      <c r="G4" s="116"/>
      <c r="H4" s="116"/>
      <c r="I4" s="116">
        <v>1721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450</v>
      </c>
      <c r="D5" s="116"/>
      <c r="E5" s="116"/>
      <c r="F5" s="116">
        <v>1114</v>
      </c>
      <c r="G5" s="116"/>
      <c r="H5" s="116"/>
      <c r="I5" s="116">
        <v>2050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</f>
        <v>320</v>
      </c>
      <c r="D6" s="132"/>
      <c r="E6" s="132"/>
      <c r="F6" s="133">
        <f>F4-C4</f>
        <v>469</v>
      </c>
      <c r="G6" s="134"/>
      <c r="H6" s="135"/>
      <c r="I6" s="133">
        <f>I4-F4</f>
        <v>932</v>
      </c>
      <c r="J6" s="134"/>
      <c r="K6" s="135"/>
      <c r="L6" s="131">
        <f>C6+F6+I6</f>
        <v>1721</v>
      </c>
      <c r="M6" s="131">
        <f>C7+F7+I7</f>
        <v>2050</v>
      </c>
    </row>
    <row r="7" spans="1:15" ht="21.95" customHeight="1">
      <c r="A7" s="71"/>
      <c r="B7" s="6" t="s">
        <v>8</v>
      </c>
      <c r="C7" s="132">
        <f>C5</f>
        <v>450</v>
      </c>
      <c r="D7" s="132"/>
      <c r="E7" s="132"/>
      <c r="F7" s="133">
        <f>F5-C5</f>
        <v>664</v>
      </c>
      <c r="G7" s="134"/>
      <c r="H7" s="135"/>
      <c r="I7" s="133">
        <f>I5-F5</f>
        <v>936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47</v>
      </c>
      <c r="D9" s="116"/>
      <c r="E9" s="116"/>
      <c r="F9" s="116">
        <v>45</v>
      </c>
      <c r="G9" s="116"/>
      <c r="H9" s="116"/>
      <c r="I9" s="116">
        <v>48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47</v>
      </c>
      <c r="D10" s="116"/>
      <c r="E10" s="116"/>
      <c r="F10" s="116">
        <v>45</v>
      </c>
      <c r="G10" s="116"/>
      <c r="H10" s="116"/>
      <c r="I10" s="116">
        <v>48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100</v>
      </c>
      <c r="D12" s="9">
        <v>100</v>
      </c>
      <c r="E12" s="9">
        <v>100</v>
      </c>
      <c r="F12" s="9">
        <v>100</v>
      </c>
      <c r="G12" s="9">
        <v>100</v>
      </c>
      <c r="H12" s="9">
        <v>100</v>
      </c>
      <c r="I12" s="9">
        <v>100</v>
      </c>
      <c r="J12" s="9">
        <v>100</v>
      </c>
      <c r="K12" s="9">
        <v>100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590</v>
      </c>
      <c r="D15" s="9">
        <v>550</v>
      </c>
      <c r="E15" s="9">
        <v>520</v>
      </c>
      <c r="F15" s="9">
        <v>510</v>
      </c>
      <c r="G15" s="9">
        <v>380</v>
      </c>
      <c r="H15" s="9">
        <v>340</v>
      </c>
      <c r="I15" s="9">
        <v>340</v>
      </c>
      <c r="J15" s="9">
        <v>600</v>
      </c>
      <c r="K15" s="9">
        <v>550</v>
      </c>
    </row>
    <row r="16" spans="1:15" ht="32.2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94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70</v>
      </c>
      <c r="K18" s="9">
        <v>70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580</v>
      </c>
      <c r="D21" s="9">
        <v>510</v>
      </c>
      <c r="E21" s="9">
        <v>450</v>
      </c>
      <c r="F21" s="9">
        <v>440</v>
      </c>
      <c r="G21" s="9">
        <v>370</v>
      </c>
      <c r="H21" s="9">
        <v>320</v>
      </c>
      <c r="I21" s="9">
        <v>320</v>
      </c>
      <c r="J21" s="9">
        <v>600</v>
      </c>
      <c r="K21" s="9">
        <v>510</v>
      </c>
    </row>
    <row r="22" spans="1:11" ht="30.7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95</v>
      </c>
      <c r="J22" s="115"/>
      <c r="K22" s="115"/>
    </row>
    <row r="23" spans="1:11" ht="21.95" customHeight="1">
      <c r="A23" s="77" t="s">
        <v>27</v>
      </c>
      <c r="B23" s="13" t="s">
        <v>28</v>
      </c>
      <c r="C23" s="136">
        <v>1900</v>
      </c>
      <c r="D23" s="137"/>
      <c r="E23" s="138"/>
      <c r="F23" s="136">
        <v>1900</v>
      </c>
      <c r="G23" s="137"/>
      <c r="H23" s="138"/>
      <c r="I23" s="136">
        <v>890</v>
      </c>
      <c r="J23" s="137"/>
      <c r="K23" s="138"/>
    </row>
    <row r="24" spans="1:11" ht="21.95" customHeight="1">
      <c r="A24" s="77"/>
      <c r="B24" s="13" t="s">
        <v>29</v>
      </c>
      <c r="C24" s="136">
        <v>740</v>
      </c>
      <c r="D24" s="137"/>
      <c r="E24" s="138"/>
      <c r="F24" s="136">
        <v>740</v>
      </c>
      <c r="G24" s="137"/>
      <c r="H24" s="138"/>
      <c r="I24" s="136">
        <f>260+290</f>
        <v>550</v>
      </c>
      <c r="J24" s="137"/>
      <c r="K24" s="138"/>
    </row>
    <row r="25" spans="1:11" ht="21.95" customHeight="1">
      <c r="A25" s="74" t="s">
        <v>30</v>
      </c>
      <c r="B25" s="10" t="s">
        <v>31</v>
      </c>
      <c r="C25" s="136">
        <v>32</v>
      </c>
      <c r="D25" s="137"/>
      <c r="E25" s="138"/>
      <c r="F25" s="136">
        <v>32</v>
      </c>
      <c r="G25" s="137"/>
      <c r="H25" s="138"/>
      <c r="I25" s="136">
        <v>32</v>
      </c>
      <c r="J25" s="137"/>
      <c r="K25" s="138"/>
    </row>
    <row r="26" spans="1:11" ht="21.95" customHeight="1">
      <c r="A26" s="74"/>
      <c r="B26" s="10" t="s">
        <v>32</v>
      </c>
      <c r="C26" s="136">
        <v>362</v>
      </c>
      <c r="D26" s="137"/>
      <c r="E26" s="138"/>
      <c r="F26" s="136">
        <v>362</v>
      </c>
      <c r="G26" s="137"/>
      <c r="H26" s="138"/>
      <c r="I26" s="136">
        <v>362</v>
      </c>
      <c r="J26" s="137"/>
      <c r="K26" s="138"/>
    </row>
    <row r="27" spans="1:11" ht="21.95" customHeight="1">
      <c r="A27" s="74"/>
      <c r="B27" s="10" t="s">
        <v>33</v>
      </c>
      <c r="C27" s="136">
        <v>15</v>
      </c>
      <c r="D27" s="137"/>
      <c r="E27" s="138"/>
      <c r="F27" s="136">
        <v>15</v>
      </c>
      <c r="G27" s="137"/>
      <c r="H27" s="138"/>
      <c r="I27" s="136">
        <v>15</v>
      </c>
      <c r="J27" s="137"/>
      <c r="K27" s="138"/>
    </row>
    <row r="28" spans="1:11" ht="76.5" customHeight="1">
      <c r="A28" s="100" t="s">
        <v>34</v>
      </c>
      <c r="B28" s="101"/>
      <c r="C28" s="106" t="s">
        <v>96</v>
      </c>
      <c r="D28" s="107"/>
      <c r="E28" s="108"/>
      <c r="F28" s="106"/>
      <c r="G28" s="107"/>
      <c r="H28" s="108"/>
      <c r="I28" s="106" t="s">
        <v>97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13.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35</v>
      </c>
      <c r="B31" s="96"/>
      <c r="C31" s="97" t="s">
        <v>98</v>
      </c>
      <c r="D31" s="98"/>
      <c r="E31" s="99"/>
      <c r="F31" s="97" t="s">
        <v>99</v>
      </c>
      <c r="G31" s="98"/>
      <c r="H31" s="99"/>
      <c r="I31" s="97" t="s">
        <v>100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8.92</v>
      </c>
      <c r="F35" s="9">
        <v>8.91</v>
      </c>
      <c r="G35" s="9">
        <v>9.18</v>
      </c>
      <c r="H35" s="9">
        <v>8.82</v>
      </c>
      <c r="I35" s="9">
        <v>9.06</v>
      </c>
      <c r="J35" s="39">
        <v>9.16</v>
      </c>
    </row>
    <row r="36" spans="1:10" ht="15.75">
      <c r="A36" s="79"/>
      <c r="B36" s="82"/>
      <c r="C36" s="17" t="s">
        <v>48</v>
      </c>
      <c r="D36" s="17" t="s">
        <v>49</v>
      </c>
      <c r="E36" s="9">
        <v>6.06</v>
      </c>
      <c r="F36" s="9">
        <v>7.81</v>
      </c>
      <c r="G36" s="9">
        <v>6.35</v>
      </c>
      <c r="H36" s="9">
        <v>5.15</v>
      </c>
      <c r="I36" s="9">
        <v>5.73</v>
      </c>
      <c r="J36" s="39">
        <v>6</v>
      </c>
    </row>
    <row r="37" spans="1:10" ht="18.75">
      <c r="A37" s="79"/>
      <c r="B37" s="82"/>
      <c r="C37" s="18" t="s">
        <v>50</v>
      </c>
      <c r="D37" s="17" t="s">
        <v>51</v>
      </c>
      <c r="E37" s="9">
        <v>7</v>
      </c>
      <c r="F37" s="9">
        <v>6.73</v>
      </c>
      <c r="G37" s="19">
        <v>6.4</v>
      </c>
      <c r="H37" s="9">
        <v>5.5</v>
      </c>
      <c r="I37" s="9">
        <v>5.04</v>
      </c>
      <c r="J37" s="39">
        <v>4.3600000000000003</v>
      </c>
    </row>
    <row r="38" spans="1:10" ht="16.5">
      <c r="A38" s="79"/>
      <c r="B38" s="82"/>
      <c r="C38" s="20" t="s">
        <v>52</v>
      </c>
      <c r="D38" s="17" t="s">
        <v>53</v>
      </c>
      <c r="E38" s="19">
        <v>16.3</v>
      </c>
      <c r="F38" s="19">
        <v>17.3</v>
      </c>
      <c r="G38" s="19">
        <v>12.1</v>
      </c>
      <c r="H38" s="19">
        <v>8.83</v>
      </c>
      <c r="I38" s="9">
        <v>6.92</v>
      </c>
      <c r="J38" s="39">
        <v>8.4700000000000006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0.3</v>
      </c>
      <c r="F39" s="9">
        <v>0.3</v>
      </c>
      <c r="G39" s="9">
        <v>0.2</v>
      </c>
      <c r="H39" s="9">
        <v>0.2</v>
      </c>
      <c r="I39" s="9">
        <v>0</v>
      </c>
      <c r="J39" s="39">
        <v>0</v>
      </c>
    </row>
    <row r="40" spans="1:10" ht="15.75">
      <c r="A40" s="79"/>
      <c r="B40" s="82"/>
      <c r="C40" s="18" t="s">
        <v>46</v>
      </c>
      <c r="D40" s="18" t="s">
        <v>55</v>
      </c>
      <c r="E40" s="9">
        <v>9.52</v>
      </c>
      <c r="F40" s="9">
        <v>9.24</v>
      </c>
      <c r="G40" s="9">
        <v>9.14</v>
      </c>
      <c r="H40" s="9">
        <v>9.0399999999999991</v>
      </c>
      <c r="I40" s="9">
        <v>9.2100000000000009</v>
      </c>
      <c r="J40" s="39">
        <v>9.35</v>
      </c>
    </row>
    <row r="41" spans="1:10" ht="15.75">
      <c r="A41" s="79"/>
      <c r="B41" s="82"/>
      <c r="C41" s="17" t="s">
        <v>48</v>
      </c>
      <c r="D41" s="17" t="s">
        <v>56</v>
      </c>
      <c r="E41" s="9">
        <v>9.1</v>
      </c>
      <c r="F41" s="9">
        <v>10.19</v>
      </c>
      <c r="G41" s="9">
        <v>10.26</v>
      </c>
      <c r="H41" s="9">
        <v>10.73</v>
      </c>
      <c r="I41" s="9">
        <v>9.3699999999999992</v>
      </c>
      <c r="J41" s="39">
        <v>10.1</v>
      </c>
    </row>
    <row r="42" spans="1:10" ht="15.75">
      <c r="A42" s="79"/>
      <c r="B42" s="82"/>
      <c r="C42" s="21" t="s">
        <v>57</v>
      </c>
      <c r="D42" s="22" t="s">
        <v>58</v>
      </c>
      <c r="E42" s="9">
        <v>0.52</v>
      </c>
      <c r="F42" s="9">
        <v>0.5</v>
      </c>
      <c r="G42" s="9">
        <v>0.22</v>
      </c>
      <c r="H42" s="9">
        <v>0.38</v>
      </c>
      <c r="I42" s="9">
        <v>0.36</v>
      </c>
      <c r="J42" s="39">
        <v>0.3</v>
      </c>
    </row>
    <row r="43" spans="1:10" ht="16.5">
      <c r="A43" s="79"/>
      <c r="B43" s="82"/>
      <c r="C43" s="21" t="s">
        <v>59</v>
      </c>
      <c r="D43" s="23" t="s">
        <v>60</v>
      </c>
      <c r="E43" s="9">
        <v>0.73</v>
      </c>
      <c r="F43" s="9">
        <v>0.71</v>
      </c>
      <c r="G43" s="9">
        <v>0.53</v>
      </c>
      <c r="H43" s="9">
        <v>0.46</v>
      </c>
      <c r="I43" s="9">
        <v>0.4</v>
      </c>
      <c r="J43" s="39">
        <v>0.65</v>
      </c>
    </row>
    <row r="44" spans="1:10" ht="18.75">
      <c r="A44" s="79"/>
      <c r="B44" s="82"/>
      <c r="C44" s="18" t="s">
        <v>50</v>
      </c>
      <c r="D44" s="17" t="s">
        <v>61</v>
      </c>
      <c r="E44" s="9">
        <v>384</v>
      </c>
      <c r="F44" s="9">
        <v>439</v>
      </c>
      <c r="G44" s="9">
        <v>410</v>
      </c>
      <c r="H44" s="9">
        <v>370</v>
      </c>
      <c r="I44" s="9">
        <v>331</v>
      </c>
      <c r="J44" s="39">
        <v>325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6.91</v>
      </c>
      <c r="F45" s="9">
        <v>6.37</v>
      </c>
      <c r="G45" s="9">
        <v>7.2</v>
      </c>
      <c r="H45" s="9">
        <v>6.5</v>
      </c>
      <c r="I45" s="9">
        <v>6.83</v>
      </c>
      <c r="J45" s="39">
        <v>5.91</v>
      </c>
    </row>
    <row r="46" spans="1:10" ht="18.75">
      <c r="A46" s="79"/>
      <c r="B46" s="82"/>
      <c r="C46" s="18" t="s">
        <v>50</v>
      </c>
      <c r="D46" s="17" t="s">
        <v>51</v>
      </c>
      <c r="E46" s="9">
        <v>6.72</v>
      </c>
      <c r="F46" s="9">
        <v>6.79</v>
      </c>
      <c r="G46" s="9">
        <v>10.4</v>
      </c>
      <c r="H46" s="9">
        <v>5</v>
      </c>
      <c r="I46" s="9">
        <v>5.86</v>
      </c>
      <c r="J46" s="39">
        <v>3.11</v>
      </c>
    </row>
    <row r="47" spans="1:10" ht="16.5">
      <c r="A47" s="79"/>
      <c r="B47" s="82"/>
      <c r="C47" s="20" t="s">
        <v>52</v>
      </c>
      <c r="D47" s="17" t="s">
        <v>65</v>
      </c>
      <c r="E47" s="9">
        <v>3.32</v>
      </c>
      <c r="F47" s="9">
        <v>7.8</v>
      </c>
      <c r="G47" s="9">
        <v>2.84</v>
      </c>
      <c r="H47" s="9">
        <v>2.38</v>
      </c>
      <c r="I47" s="9">
        <v>2.35</v>
      </c>
      <c r="J47" s="39">
        <v>4.43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6.19</v>
      </c>
      <c r="F48" s="9">
        <v>7.46</v>
      </c>
      <c r="G48" s="9">
        <v>7.3</v>
      </c>
      <c r="H48" s="9">
        <v>7.14</v>
      </c>
      <c r="I48" s="9">
        <v>7.6</v>
      </c>
      <c r="J48" s="39">
        <v>6.41</v>
      </c>
    </row>
    <row r="49" spans="1:13" ht="18.75">
      <c r="A49" s="79"/>
      <c r="B49" s="82"/>
      <c r="C49" s="18" t="s">
        <v>50</v>
      </c>
      <c r="D49" s="17" t="s">
        <v>51</v>
      </c>
      <c r="E49" s="9">
        <v>16.2</v>
      </c>
      <c r="F49" s="9">
        <v>15.8</v>
      </c>
      <c r="G49" s="9">
        <v>13.7</v>
      </c>
      <c r="H49" s="9">
        <v>15.7</v>
      </c>
      <c r="I49" s="9">
        <v>16.7</v>
      </c>
      <c r="J49" s="39">
        <v>15.1</v>
      </c>
    </row>
    <row r="50" spans="1:13" ht="16.5">
      <c r="A50" s="79"/>
      <c r="B50" s="82"/>
      <c r="C50" s="20" t="s">
        <v>52</v>
      </c>
      <c r="D50" s="17" t="s">
        <v>65</v>
      </c>
      <c r="E50" s="9">
        <v>3.66</v>
      </c>
      <c r="F50" s="9">
        <v>4.47</v>
      </c>
      <c r="G50" s="9">
        <v>3.7</v>
      </c>
      <c r="H50" s="9">
        <v>2.8</v>
      </c>
      <c r="I50" s="9">
        <v>5.63</v>
      </c>
      <c r="J50" s="39">
        <v>3.3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9.25</v>
      </c>
      <c r="F52" s="9">
        <v>8.5399999999999991</v>
      </c>
      <c r="G52" s="9">
        <v>8.9</v>
      </c>
      <c r="H52" s="9">
        <v>8.98</v>
      </c>
      <c r="I52" s="9">
        <v>9.01</v>
      </c>
      <c r="J52" s="39">
        <v>9.24</v>
      </c>
    </row>
    <row r="53" spans="1:13" ht="15.75">
      <c r="A53" s="79"/>
      <c r="B53" s="82"/>
      <c r="C53" s="17" t="s">
        <v>48</v>
      </c>
      <c r="D53" s="17" t="s">
        <v>49</v>
      </c>
      <c r="E53" s="9">
        <v>6.57</v>
      </c>
      <c r="F53" s="9">
        <v>7.01</v>
      </c>
      <c r="G53" s="9">
        <v>15.1</v>
      </c>
      <c r="H53" s="9">
        <v>13.5</v>
      </c>
      <c r="I53" s="9">
        <v>6.3</v>
      </c>
      <c r="J53" s="39">
        <v>6.54</v>
      </c>
    </row>
    <row r="54" spans="1:13" ht="18.75">
      <c r="A54" s="79"/>
      <c r="B54" s="82"/>
      <c r="C54" s="18" t="s">
        <v>50</v>
      </c>
      <c r="D54" s="17" t="s">
        <v>51</v>
      </c>
      <c r="E54" s="9">
        <v>15.7</v>
      </c>
      <c r="F54" s="9">
        <v>10.4</v>
      </c>
      <c r="G54" s="9">
        <v>3.6</v>
      </c>
      <c r="H54" s="9">
        <v>3.73</v>
      </c>
      <c r="I54" s="9">
        <v>5.86</v>
      </c>
      <c r="J54" s="39">
        <v>5.92</v>
      </c>
    </row>
    <row r="55" spans="1:13" ht="16.5">
      <c r="A55" s="79"/>
      <c r="B55" s="93"/>
      <c r="C55" s="24" t="s">
        <v>52</v>
      </c>
      <c r="D55" s="17" t="s">
        <v>70</v>
      </c>
      <c r="E55" s="25">
        <v>2.72</v>
      </c>
      <c r="F55" s="25">
        <v>5.64</v>
      </c>
      <c r="G55" s="25">
        <v>6.61</v>
      </c>
      <c r="H55" s="9">
        <v>6.56</v>
      </c>
      <c r="I55" s="9">
        <v>4.62</v>
      </c>
      <c r="J55" s="39">
        <v>6.34</v>
      </c>
    </row>
    <row r="56" spans="1:13" ht="14.25">
      <c r="A56" s="26" t="s">
        <v>71</v>
      </c>
      <c r="B56" s="26" t="s">
        <v>72</v>
      </c>
      <c r="C56" s="27">
        <v>8.0500000000000007</v>
      </c>
      <c r="D56" s="26" t="s">
        <v>44</v>
      </c>
      <c r="E56" s="27">
        <v>82</v>
      </c>
      <c r="F56" s="26" t="s">
        <v>73</v>
      </c>
      <c r="G56" s="27">
        <v>74.599999999999994</v>
      </c>
      <c r="H56" s="26" t="s">
        <v>74</v>
      </c>
      <c r="I56" s="27">
        <v>0.12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5.45</v>
      </c>
      <c r="C59" s="33"/>
      <c r="D59" s="34">
        <v>20.8</v>
      </c>
      <c r="E59" s="33"/>
      <c r="F59" s="33">
        <v>16.100000000000001</v>
      </c>
      <c r="G59" s="35"/>
      <c r="H59" s="33">
        <v>23.8</v>
      </c>
      <c r="I59" s="33"/>
      <c r="J59" s="39">
        <v>22</v>
      </c>
      <c r="K59" s="39"/>
      <c r="L59" s="39">
        <v>24</v>
      </c>
      <c r="M59" s="39"/>
    </row>
    <row r="60" spans="1:13" ht="18.75">
      <c r="A60" s="31" t="s">
        <v>78</v>
      </c>
      <c r="B60" s="32">
        <v>29.1</v>
      </c>
      <c r="C60" s="33"/>
      <c r="D60" s="34">
        <v>18.2</v>
      </c>
      <c r="E60" s="33"/>
      <c r="F60" s="33">
        <v>14.9</v>
      </c>
      <c r="G60" s="35"/>
      <c r="H60" s="33">
        <v>16.600000000000001</v>
      </c>
      <c r="I60" s="33"/>
      <c r="J60" s="39">
        <v>139</v>
      </c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>
        <v>20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>
        <v>10.26</v>
      </c>
      <c r="D63" s="34"/>
      <c r="E63" s="33">
        <v>10.45</v>
      </c>
      <c r="F63" s="33"/>
      <c r="G63" s="35">
        <v>9.8000000000000007</v>
      </c>
      <c r="H63" s="33"/>
      <c r="I63" s="33">
        <v>10.199999999999999</v>
      </c>
      <c r="J63" s="39"/>
      <c r="K63" s="39">
        <v>10.119999999999999</v>
      </c>
      <c r="M63" s="39"/>
    </row>
    <row r="64" spans="1:13" ht="18.75">
      <c r="A64" s="36" t="s">
        <v>81</v>
      </c>
      <c r="B64" s="33"/>
      <c r="C64" s="33">
        <v>10.119999999999999</v>
      </c>
      <c r="D64" s="34"/>
      <c r="E64" s="33">
        <v>19.48</v>
      </c>
      <c r="F64" s="33"/>
      <c r="G64" s="37"/>
      <c r="H64" s="33"/>
      <c r="I64" s="33"/>
      <c r="J64" s="39"/>
      <c r="K64" s="39"/>
      <c r="L64" s="39"/>
      <c r="M64" s="39">
        <v>10.56</v>
      </c>
    </row>
    <row r="65" spans="1:13" ht="18.75">
      <c r="A65" s="36" t="s">
        <v>82</v>
      </c>
      <c r="B65" s="33"/>
      <c r="C65" s="33">
        <v>11.4</v>
      </c>
      <c r="D65" s="34"/>
      <c r="E65" s="33">
        <v>10.79</v>
      </c>
      <c r="F65" s="33"/>
      <c r="G65" s="35">
        <v>10.5</v>
      </c>
      <c r="H65" s="33"/>
      <c r="I65" s="33">
        <v>40.299999999999997</v>
      </c>
      <c r="J65" s="39"/>
      <c r="K65" s="39">
        <v>11.87</v>
      </c>
      <c r="M65" s="39">
        <v>12.73</v>
      </c>
    </row>
    <row r="66" spans="1:13" ht="18.75">
      <c r="A66" s="68" t="s">
        <v>101</v>
      </c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2.25</v>
      </c>
      <c r="C67" s="33">
        <v>6.6</v>
      </c>
      <c r="D67" s="34">
        <v>4.8099999999999996</v>
      </c>
      <c r="E67" s="33">
        <v>7.7</v>
      </c>
      <c r="F67" s="33">
        <v>2.38</v>
      </c>
      <c r="G67" s="35">
        <v>7.4</v>
      </c>
      <c r="H67" s="33">
        <v>0.74</v>
      </c>
      <c r="I67" s="33">
        <v>15</v>
      </c>
      <c r="J67" s="39">
        <v>1.87</v>
      </c>
      <c r="K67" s="39">
        <v>15.4</v>
      </c>
      <c r="L67" s="39">
        <v>1.66</v>
      </c>
      <c r="M67" s="39">
        <v>10.9</v>
      </c>
    </row>
    <row r="68" spans="1:13" ht="18.75">
      <c r="A68" s="41" t="s">
        <v>84</v>
      </c>
      <c r="B68" s="42">
        <v>0.74</v>
      </c>
      <c r="C68" s="33">
        <v>2.6</v>
      </c>
      <c r="D68" s="34">
        <v>4.0599999999999996</v>
      </c>
      <c r="E68" s="33">
        <v>7.9</v>
      </c>
      <c r="F68" s="33">
        <v>4</v>
      </c>
      <c r="G68" s="35">
        <v>6.9</v>
      </c>
      <c r="H68" s="33">
        <v>1.18</v>
      </c>
      <c r="I68" s="33">
        <v>13</v>
      </c>
      <c r="J68" s="39">
        <v>2.16</v>
      </c>
      <c r="K68" s="39">
        <v>14.69</v>
      </c>
      <c r="L68" s="39">
        <v>2.52</v>
      </c>
      <c r="M68" s="39">
        <v>8.3000000000000007</v>
      </c>
    </row>
    <row r="69" spans="1:13" ht="18.75">
      <c r="A69" s="41" t="s">
        <v>85</v>
      </c>
      <c r="B69" s="42">
        <v>3.59</v>
      </c>
      <c r="C69" s="33">
        <v>12.1</v>
      </c>
      <c r="D69" s="34">
        <v>6.05</v>
      </c>
      <c r="E69" s="33">
        <v>16.8</v>
      </c>
      <c r="F69" s="33">
        <v>4.46</v>
      </c>
      <c r="G69" s="35">
        <v>18.2</v>
      </c>
      <c r="H69" s="33">
        <v>2.94</v>
      </c>
      <c r="I69" s="33">
        <v>15.7</v>
      </c>
      <c r="J69" s="39">
        <v>5.4</v>
      </c>
      <c r="K69" s="39">
        <v>18.399999999999999</v>
      </c>
      <c r="L69" s="39">
        <v>3.7</v>
      </c>
      <c r="M69" s="39">
        <v>17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topLeftCell="A23" workbookViewId="0">
      <selection activeCell="F40" sqref="E39:F4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117</v>
      </c>
      <c r="D2" s="124"/>
      <c r="E2" s="124"/>
      <c r="F2" s="125" t="s">
        <v>118</v>
      </c>
      <c r="G2" s="125"/>
      <c r="H2" s="125"/>
      <c r="I2" s="126" t="s">
        <v>119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27600</v>
      </c>
      <c r="D4" s="116"/>
      <c r="E4" s="116"/>
      <c r="F4" s="116">
        <v>28363</v>
      </c>
      <c r="G4" s="116"/>
      <c r="H4" s="116"/>
      <c r="I4" s="116">
        <v>28900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37260</v>
      </c>
      <c r="D5" s="116"/>
      <c r="E5" s="116"/>
      <c r="F5" s="116">
        <v>38246</v>
      </c>
      <c r="G5" s="116"/>
      <c r="H5" s="116"/>
      <c r="I5" s="116">
        <v>39270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C4-'11日'!I4</f>
        <v>810</v>
      </c>
      <c r="D6" s="132"/>
      <c r="E6" s="132"/>
      <c r="F6" s="133">
        <f>F4-C4</f>
        <v>763</v>
      </c>
      <c r="G6" s="134"/>
      <c r="H6" s="135"/>
      <c r="I6" s="133">
        <f>I4-F4</f>
        <v>537</v>
      </c>
      <c r="J6" s="134"/>
      <c r="K6" s="135"/>
      <c r="L6" s="131">
        <f>C6+F6+I6</f>
        <v>2110</v>
      </c>
      <c r="M6" s="131">
        <f>C7+F7+I7</f>
        <v>3120</v>
      </c>
    </row>
    <row r="7" spans="1:15" ht="21.95" customHeight="1">
      <c r="A7" s="71"/>
      <c r="B7" s="6" t="s">
        <v>8</v>
      </c>
      <c r="C7" s="132">
        <f>C5-'11日'!I5</f>
        <v>1110</v>
      </c>
      <c r="D7" s="132"/>
      <c r="E7" s="132"/>
      <c r="F7" s="133">
        <f>F5-C5</f>
        <v>986</v>
      </c>
      <c r="G7" s="134"/>
      <c r="H7" s="135"/>
      <c r="I7" s="133">
        <f>I5-F5</f>
        <v>1024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49</v>
      </c>
      <c r="D9" s="116"/>
      <c r="E9" s="116"/>
      <c r="F9" s="116">
        <v>43</v>
      </c>
      <c r="G9" s="116"/>
      <c r="H9" s="116"/>
      <c r="I9" s="116">
        <v>46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49</v>
      </c>
      <c r="D10" s="116"/>
      <c r="E10" s="116"/>
      <c r="F10" s="116">
        <v>36</v>
      </c>
      <c r="G10" s="116"/>
      <c r="H10" s="116"/>
      <c r="I10" s="116">
        <v>46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80</v>
      </c>
      <c r="D12" s="9">
        <v>80</v>
      </c>
      <c r="E12" s="9">
        <v>80</v>
      </c>
      <c r="F12" s="9">
        <v>80</v>
      </c>
      <c r="G12" s="9">
        <v>80</v>
      </c>
      <c r="H12" s="9">
        <v>80</v>
      </c>
      <c r="I12" s="9">
        <v>80</v>
      </c>
      <c r="J12" s="9">
        <v>80</v>
      </c>
      <c r="K12" s="9">
        <v>80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355</v>
      </c>
      <c r="D15" s="9">
        <v>310</v>
      </c>
      <c r="E15" s="9">
        <v>270</v>
      </c>
      <c r="F15" s="9">
        <v>270</v>
      </c>
      <c r="G15" s="9">
        <v>230</v>
      </c>
      <c r="H15" s="9">
        <v>180</v>
      </c>
      <c r="I15" s="9">
        <v>170</v>
      </c>
      <c r="J15" s="9">
        <v>600</v>
      </c>
      <c r="K15" s="9">
        <v>580</v>
      </c>
    </row>
    <row r="16" spans="1:15" ht="21.9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191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50</v>
      </c>
      <c r="D18" s="9">
        <v>50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300</v>
      </c>
      <c r="D21" s="9">
        <v>265</v>
      </c>
      <c r="E21" s="9">
        <v>220</v>
      </c>
      <c r="F21" s="9">
        <v>220</v>
      </c>
      <c r="G21" s="9">
        <v>190</v>
      </c>
      <c r="H21" s="9">
        <v>150</v>
      </c>
      <c r="I21" s="9">
        <v>140</v>
      </c>
      <c r="J21" s="9">
        <v>570</v>
      </c>
      <c r="K21" s="9">
        <v>540</v>
      </c>
    </row>
    <row r="22" spans="1:11" ht="21.9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192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1930</v>
      </c>
      <c r="D23" s="94"/>
      <c r="E23" s="94"/>
      <c r="F23" s="94">
        <v>1900</v>
      </c>
      <c r="G23" s="94"/>
      <c r="H23" s="94"/>
      <c r="I23" s="94">
        <v>1800</v>
      </c>
      <c r="J23" s="94"/>
      <c r="K23" s="94"/>
    </row>
    <row r="24" spans="1:11" ht="21.95" customHeight="1">
      <c r="A24" s="77"/>
      <c r="B24" s="13" t="s">
        <v>29</v>
      </c>
      <c r="C24" s="94">
        <v>2470</v>
      </c>
      <c r="D24" s="94"/>
      <c r="E24" s="94"/>
      <c r="F24" s="94">
        <v>2370</v>
      </c>
      <c r="G24" s="94"/>
      <c r="H24" s="94"/>
      <c r="I24" s="94">
        <v>2370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/>
      <c r="D28" s="107"/>
      <c r="E28" s="108"/>
      <c r="F28" s="106" t="s">
        <v>193</v>
      </c>
      <c r="G28" s="107"/>
      <c r="H28" s="108"/>
      <c r="I28" s="106" t="s">
        <v>194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35</v>
      </c>
      <c r="B31" s="96"/>
      <c r="C31" s="97" t="s">
        <v>167</v>
      </c>
      <c r="D31" s="98"/>
      <c r="E31" s="99"/>
      <c r="F31" s="97" t="s">
        <v>146</v>
      </c>
      <c r="G31" s="98"/>
      <c r="H31" s="99"/>
      <c r="I31" s="97" t="s">
        <v>145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9.2200000000000006</v>
      </c>
      <c r="F35" s="9">
        <v>9.06</v>
      </c>
      <c r="G35" s="9">
        <v>9.24</v>
      </c>
      <c r="H35" s="9">
        <v>9.19</v>
      </c>
      <c r="I35" s="9">
        <v>9.26</v>
      </c>
      <c r="J35" s="39">
        <v>9</v>
      </c>
    </row>
    <row r="36" spans="1:10" ht="15.75">
      <c r="A36" s="79"/>
      <c r="B36" s="82"/>
      <c r="C36" s="17" t="s">
        <v>48</v>
      </c>
      <c r="D36" s="17" t="s">
        <v>49</v>
      </c>
      <c r="E36" s="9">
        <v>7.62</v>
      </c>
      <c r="F36" s="9">
        <v>6.25</v>
      </c>
      <c r="G36" s="9">
        <v>6.4</v>
      </c>
      <c r="H36" s="9">
        <v>6.53</v>
      </c>
      <c r="I36" s="9">
        <v>6.32</v>
      </c>
      <c r="J36" s="39">
        <v>6.17</v>
      </c>
    </row>
    <row r="37" spans="1:10" ht="18.75">
      <c r="A37" s="79"/>
      <c r="B37" s="82"/>
      <c r="C37" s="18" t="s">
        <v>50</v>
      </c>
      <c r="D37" s="17" t="s">
        <v>51</v>
      </c>
      <c r="E37" s="9">
        <v>10.6</v>
      </c>
      <c r="F37" s="9">
        <v>8.6</v>
      </c>
      <c r="G37" s="19">
        <v>10.4</v>
      </c>
      <c r="H37" s="9">
        <v>11.1</v>
      </c>
      <c r="I37" s="9">
        <v>11</v>
      </c>
      <c r="J37" s="39">
        <v>10.3</v>
      </c>
    </row>
    <row r="38" spans="1:10" ht="16.5">
      <c r="A38" s="79"/>
      <c r="B38" s="82"/>
      <c r="C38" s="20" t="s">
        <v>52</v>
      </c>
      <c r="D38" s="17" t="s">
        <v>53</v>
      </c>
      <c r="E38" s="9">
        <v>5.46</v>
      </c>
      <c r="F38" s="9">
        <v>5.34</v>
      </c>
      <c r="G38" s="19">
        <v>0.22</v>
      </c>
      <c r="H38" s="19">
        <v>2.36</v>
      </c>
      <c r="I38" s="9">
        <v>5.6</v>
      </c>
      <c r="J38" s="39">
        <v>6.2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0.5</v>
      </c>
      <c r="F39" s="9">
        <v>0.5</v>
      </c>
      <c r="G39" s="9">
        <v>0.3</v>
      </c>
      <c r="H39" s="9">
        <v>0.3</v>
      </c>
      <c r="I39" s="9">
        <v>0.2</v>
      </c>
      <c r="J39" s="39">
        <v>0.2</v>
      </c>
    </row>
    <row r="40" spans="1:10" ht="15.75">
      <c r="A40" s="79"/>
      <c r="B40" s="82"/>
      <c r="C40" s="18" t="s">
        <v>46</v>
      </c>
      <c r="D40" s="18" t="s">
        <v>55</v>
      </c>
      <c r="E40" s="9">
        <v>9.33</v>
      </c>
      <c r="F40" s="9">
        <v>9.18</v>
      </c>
      <c r="G40" s="9">
        <v>9.36</v>
      </c>
      <c r="H40" s="9">
        <v>9.33</v>
      </c>
      <c r="I40" s="9">
        <v>9.18</v>
      </c>
      <c r="J40" s="39">
        <v>9.25</v>
      </c>
    </row>
    <row r="41" spans="1:10" ht="15.75">
      <c r="A41" s="79"/>
      <c r="B41" s="82"/>
      <c r="C41" s="17" t="s">
        <v>48</v>
      </c>
      <c r="D41" s="17" t="s">
        <v>56</v>
      </c>
      <c r="E41" s="9">
        <v>9.16</v>
      </c>
      <c r="F41" s="9">
        <v>8.73</v>
      </c>
      <c r="G41" s="9">
        <v>11.7</v>
      </c>
      <c r="H41" s="9">
        <v>11.4</v>
      </c>
      <c r="I41" s="9">
        <v>10.7</v>
      </c>
      <c r="J41" s="39">
        <v>10.9</v>
      </c>
    </row>
    <row r="42" spans="1:10" ht="15.75">
      <c r="A42" s="79"/>
      <c r="B42" s="8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79"/>
      <c r="B43" s="82"/>
      <c r="C43" s="21" t="s">
        <v>59</v>
      </c>
      <c r="D43" s="23" t="s">
        <v>60</v>
      </c>
      <c r="E43" s="9">
        <v>0.13</v>
      </c>
      <c r="F43" s="9">
        <v>0.32</v>
      </c>
      <c r="G43" s="9">
        <v>0.28000000000000003</v>
      </c>
      <c r="H43" s="9">
        <v>0.28000000000000003</v>
      </c>
      <c r="I43" s="9">
        <v>0.19</v>
      </c>
      <c r="J43" s="39">
        <v>0.22</v>
      </c>
    </row>
    <row r="44" spans="1:10" ht="18.75">
      <c r="A44" s="79"/>
      <c r="B44" s="82"/>
      <c r="C44" s="18" t="s">
        <v>50</v>
      </c>
      <c r="D44" s="17" t="s">
        <v>61</v>
      </c>
      <c r="E44" s="9">
        <v>389</v>
      </c>
      <c r="F44" s="9">
        <v>375</v>
      </c>
      <c r="G44" s="9">
        <v>361</v>
      </c>
      <c r="H44" s="9">
        <v>403</v>
      </c>
      <c r="I44" s="9">
        <v>344</v>
      </c>
      <c r="J44" s="39">
        <v>313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5.48</v>
      </c>
      <c r="F45" s="9">
        <v>7.34</v>
      </c>
      <c r="G45" s="9">
        <v>6.02</v>
      </c>
      <c r="H45" s="9">
        <v>6.05</v>
      </c>
      <c r="I45" s="9">
        <v>6.12</v>
      </c>
      <c r="J45" s="39">
        <v>6.01</v>
      </c>
    </row>
    <row r="46" spans="1:10" ht="18.75">
      <c r="A46" s="79"/>
      <c r="B46" s="82"/>
      <c r="C46" s="18" t="s">
        <v>50</v>
      </c>
      <c r="D46" s="17" t="s">
        <v>51</v>
      </c>
      <c r="E46" s="9">
        <v>16.8</v>
      </c>
      <c r="F46" s="9">
        <v>17.399999999999999</v>
      </c>
      <c r="G46" s="9">
        <v>21.2</v>
      </c>
      <c r="H46" s="9">
        <v>25.5</v>
      </c>
      <c r="I46" s="9">
        <v>18.600000000000001</v>
      </c>
      <c r="J46" s="39">
        <v>21.8</v>
      </c>
    </row>
    <row r="47" spans="1:10" ht="16.5">
      <c r="A47" s="79"/>
      <c r="B47" s="82"/>
      <c r="C47" s="20" t="s">
        <v>52</v>
      </c>
      <c r="D47" s="17" t="s">
        <v>65</v>
      </c>
      <c r="E47" s="9">
        <v>0.71</v>
      </c>
      <c r="F47" s="9">
        <v>0.51</v>
      </c>
      <c r="G47" s="9">
        <v>1.9</v>
      </c>
      <c r="H47" s="9">
        <v>1.2</v>
      </c>
      <c r="I47" s="9">
        <v>6.18</v>
      </c>
      <c r="J47" s="39">
        <v>5.89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6.17</v>
      </c>
      <c r="F48" s="9">
        <v>5.28</v>
      </c>
      <c r="G48" s="9">
        <v>5.71</v>
      </c>
      <c r="H48" s="9">
        <v>6.01</v>
      </c>
      <c r="I48" s="9">
        <v>5.86</v>
      </c>
      <c r="J48" s="39">
        <v>6.33</v>
      </c>
    </row>
    <row r="49" spans="1:13" ht="18.75">
      <c r="A49" s="79"/>
      <c r="B49" s="82"/>
      <c r="C49" s="18" t="s">
        <v>50</v>
      </c>
      <c r="D49" s="17" t="s">
        <v>51</v>
      </c>
      <c r="E49" s="9">
        <v>8.1</v>
      </c>
      <c r="F49" s="9">
        <v>9.5</v>
      </c>
      <c r="G49" s="9">
        <v>7.3</v>
      </c>
      <c r="H49" s="9">
        <v>12.3</v>
      </c>
      <c r="I49" s="9">
        <v>9.6999999999999993</v>
      </c>
      <c r="J49" s="39">
        <v>8</v>
      </c>
    </row>
    <row r="50" spans="1:13" ht="16.5">
      <c r="A50" s="79"/>
      <c r="B50" s="82"/>
      <c r="C50" s="20" t="s">
        <v>52</v>
      </c>
      <c r="D50" s="17" t="s">
        <v>65</v>
      </c>
      <c r="E50" s="9">
        <v>2.83</v>
      </c>
      <c r="F50" s="9">
        <v>1.87</v>
      </c>
      <c r="G50" s="9">
        <v>0.92</v>
      </c>
      <c r="H50" s="9">
        <v>1.22</v>
      </c>
      <c r="I50" s="9">
        <v>6.26</v>
      </c>
      <c r="J50" s="39">
        <v>5.41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9.39</v>
      </c>
      <c r="F52" s="9">
        <v>9.32</v>
      </c>
      <c r="G52" s="9">
        <v>9.34</v>
      </c>
      <c r="H52" s="9">
        <v>9.32</v>
      </c>
      <c r="I52" s="9">
        <v>9.15</v>
      </c>
      <c r="J52" s="39">
        <v>9.19</v>
      </c>
    </row>
    <row r="53" spans="1:13" ht="15.75">
      <c r="A53" s="79"/>
      <c r="B53" s="82"/>
      <c r="C53" s="17" t="s">
        <v>48</v>
      </c>
      <c r="D53" s="17" t="s">
        <v>49</v>
      </c>
      <c r="E53" s="9">
        <v>6.03</v>
      </c>
      <c r="F53" s="9">
        <v>4.62</v>
      </c>
      <c r="G53" s="9">
        <v>5.59</v>
      </c>
      <c r="H53" s="9">
        <v>5.47</v>
      </c>
      <c r="I53" s="9">
        <v>5.58</v>
      </c>
      <c r="J53" s="39">
        <v>5.53</v>
      </c>
    </row>
    <row r="54" spans="1:13" ht="18.75">
      <c r="A54" s="79"/>
      <c r="B54" s="82"/>
      <c r="C54" s="18" t="s">
        <v>50</v>
      </c>
      <c r="D54" s="17" t="s">
        <v>51</v>
      </c>
      <c r="E54" s="9">
        <v>8.9</v>
      </c>
      <c r="F54" s="9">
        <v>7.5</v>
      </c>
      <c r="G54" s="9">
        <v>10.5</v>
      </c>
      <c r="H54" s="9">
        <v>11.7</v>
      </c>
      <c r="I54" s="9">
        <v>9</v>
      </c>
      <c r="J54" s="39">
        <v>8.1999999999999993</v>
      </c>
    </row>
    <row r="55" spans="1:13" ht="16.5">
      <c r="A55" s="79"/>
      <c r="B55" s="93"/>
      <c r="C55" s="24" t="s">
        <v>52</v>
      </c>
      <c r="D55" s="17" t="s">
        <v>70</v>
      </c>
      <c r="E55" s="25">
        <v>4.5999999999999996</v>
      </c>
      <c r="F55" s="25">
        <v>2.36</v>
      </c>
      <c r="G55" s="25">
        <v>0.82</v>
      </c>
      <c r="H55" s="9">
        <v>0.94</v>
      </c>
      <c r="I55" s="9">
        <v>5.07</v>
      </c>
      <c r="J55" s="39">
        <v>5.13</v>
      </c>
    </row>
    <row r="56" spans="1:13" ht="14.25">
      <c r="A56" s="26" t="s">
        <v>71</v>
      </c>
      <c r="B56" s="26" t="s">
        <v>72</v>
      </c>
      <c r="C56" s="27">
        <v>7.02</v>
      </c>
      <c r="D56" s="26" t="s">
        <v>44</v>
      </c>
      <c r="E56" s="27">
        <v>77</v>
      </c>
      <c r="F56" s="26" t="s">
        <v>73</v>
      </c>
      <c r="G56" s="27">
        <v>82</v>
      </c>
      <c r="H56" s="26" t="s">
        <v>74</v>
      </c>
      <c r="I56" s="27">
        <v>0.01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>
        <v>55.9</v>
      </c>
      <c r="C60" s="33"/>
      <c r="D60" s="44">
        <v>17.399999999999999</v>
      </c>
      <c r="E60" s="33"/>
      <c r="F60" s="33">
        <v>26.1</v>
      </c>
      <c r="G60" s="35"/>
      <c r="H60" s="33">
        <v>24.9</v>
      </c>
      <c r="I60" s="33"/>
      <c r="J60" s="39">
        <v>29.2</v>
      </c>
      <c r="K60" s="39"/>
      <c r="L60" s="39">
        <v>29.6</v>
      </c>
      <c r="M60" s="39"/>
    </row>
    <row r="61" spans="1:13" ht="18.75">
      <c r="A61" s="31" t="s">
        <v>79</v>
      </c>
      <c r="B61" s="32">
        <v>31.2</v>
      </c>
      <c r="C61" s="33"/>
      <c r="D61" s="44">
        <v>35.9</v>
      </c>
      <c r="E61" s="33"/>
      <c r="F61" s="33">
        <v>38.700000000000003</v>
      </c>
      <c r="G61" s="35"/>
      <c r="H61" s="33">
        <v>38.5</v>
      </c>
      <c r="I61" s="33"/>
      <c r="J61" s="39">
        <v>39.700000000000003</v>
      </c>
      <c r="K61" s="39"/>
      <c r="L61" s="39">
        <v>44.4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>
        <v>12.79</v>
      </c>
      <c r="D63" s="34"/>
      <c r="E63" s="33">
        <v>9.64</v>
      </c>
      <c r="F63" s="33"/>
      <c r="G63" s="35"/>
      <c r="H63" s="33"/>
      <c r="I63" s="33"/>
      <c r="J63" s="39"/>
      <c r="K63" s="39"/>
      <c r="M63" s="39"/>
    </row>
    <row r="64" spans="1:13" ht="18.75">
      <c r="A64" s="36" t="s">
        <v>81</v>
      </c>
      <c r="B64" s="33"/>
      <c r="C64" s="33"/>
      <c r="D64" s="34"/>
      <c r="E64" s="33"/>
      <c r="F64" s="33"/>
      <c r="G64" s="37">
        <v>10.9</v>
      </c>
      <c r="H64" s="33"/>
      <c r="I64" s="33">
        <v>21.7</v>
      </c>
      <c r="J64" s="39"/>
      <c r="K64" s="39">
        <v>28</v>
      </c>
      <c r="L64" s="39"/>
      <c r="M64" s="39">
        <v>33.700000000000003</v>
      </c>
    </row>
    <row r="65" spans="1:13" ht="18.75">
      <c r="A65" s="36" t="s">
        <v>82</v>
      </c>
      <c r="B65" s="33"/>
      <c r="C65" s="33">
        <v>12.28</v>
      </c>
      <c r="D65" s="34"/>
      <c r="E65" s="33">
        <v>11.21</v>
      </c>
      <c r="F65" s="33"/>
      <c r="G65" s="35">
        <v>32.4</v>
      </c>
      <c r="H65" s="33"/>
      <c r="I65" s="33">
        <v>32.9</v>
      </c>
      <c r="J65" s="39"/>
      <c r="K65" s="39">
        <v>32.9</v>
      </c>
      <c r="M65" s="39">
        <v>35.4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0.2</v>
      </c>
      <c r="C67" s="33">
        <v>6.95</v>
      </c>
      <c r="D67" s="44">
        <v>1.26</v>
      </c>
      <c r="E67" s="33">
        <v>7.29</v>
      </c>
      <c r="F67" s="33">
        <v>0.37</v>
      </c>
      <c r="G67" s="35">
        <v>7.3</v>
      </c>
      <c r="H67" s="33">
        <v>2.5</v>
      </c>
      <c r="I67" s="33">
        <v>6.92</v>
      </c>
      <c r="J67" s="39">
        <v>2.69</v>
      </c>
      <c r="K67" s="39">
        <v>6.9</v>
      </c>
      <c r="L67" s="39">
        <v>2.5099999999999998</v>
      </c>
      <c r="M67" s="39">
        <v>7</v>
      </c>
    </row>
    <row r="68" spans="1:13" ht="18.75">
      <c r="A68" s="41" t="s">
        <v>84</v>
      </c>
      <c r="B68" s="42">
        <v>2.75</v>
      </c>
      <c r="C68" s="33">
        <v>6.58</v>
      </c>
      <c r="D68" s="44">
        <v>1.34</v>
      </c>
      <c r="E68" s="33">
        <v>7.15</v>
      </c>
      <c r="F68" s="33">
        <v>0.8</v>
      </c>
      <c r="G68" s="35">
        <v>6.09</v>
      </c>
      <c r="H68" s="33">
        <v>0.92</v>
      </c>
      <c r="I68" s="33">
        <v>6.5</v>
      </c>
      <c r="J68" s="39">
        <v>3.11</v>
      </c>
      <c r="K68" s="39">
        <v>6.9</v>
      </c>
      <c r="L68" s="39">
        <v>3.32</v>
      </c>
      <c r="M68" s="39">
        <v>6.8</v>
      </c>
    </row>
    <row r="69" spans="1:13" ht="18.75">
      <c r="A69" s="41" t="s">
        <v>85</v>
      </c>
      <c r="B69" s="42">
        <v>1.63</v>
      </c>
      <c r="C69" s="33">
        <v>6.73</v>
      </c>
      <c r="D69" s="44">
        <v>0.93</v>
      </c>
      <c r="E69" s="33">
        <v>6.94</v>
      </c>
      <c r="F69" s="33">
        <v>0.49</v>
      </c>
      <c r="G69" s="35">
        <v>7.2</v>
      </c>
      <c r="H69" s="33">
        <v>0.2</v>
      </c>
      <c r="I69" s="33">
        <v>7.02</v>
      </c>
      <c r="J69" s="39">
        <v>9.4</v>
      </c>
      <c r="K69" s="39">
        <v>7</v>
      </c>
      <c r="L69" s="39">
        <v>9.8699999999999992</v>
      </c>
      <c r="M69" s="39">
        <v>7.6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117</v>
      </c>
      <c r="D2" s="124"/>
      <c r="E2" s="124"/>
      <c r="F2" s="125" t="s">
        <v>118</v>
      </c>
      <c r="G2" s="125"/>
      <c r="H2" s="125"/>
      <c r="I2" s="126" t="s">
        <v>119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11850</v>
      </c>
      <c r="D4" s="116"/>
      <c r="E4" s="116"/>
      <c r="F4" s="116">
        <v>12720</v>
      </c>
      <c r="G4" s="116"/>
      <c r="H4" s="116"/>
      <c r="I4" s="116">
        <v>13460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17220</v>
      </c>
      <c r="D5" s="116"/>
      <c r="E5" s="116"/>
      <c r="F5" s="116">
        <v>18480</v>
      </c>
      <c r="G5" s="116"/>
      <c r="H5" s="116"/>
      <c r="I5" s="116">
        <v>19680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C4-'19日'!I4</f>
        <v>800</v>
      </c>
      <c r="D6" s="132"/>
      <c r="E6" s="132"/>
      <c r="F6" s="133">
        <f>F4-C4</f>
        <v>870</v>
      </c>
      <c r="G6" s="134"/>
      <c r="H6" s="135"/>
      <c r="I6" s="133">
        <f>I4-F4</f>
        <v>740</v>
      </c>
      <c r="J6" s="134"/>
      <c r="K6" s="135"/>
      <c r="L6" s="131">
        <f>C6+F6+I6</f>
        <v>2410</v>
      </c>
      <c r="M6" s="131">
        <f>C7+F7+I7</f>
        <v>3830</v>
      </c>
    </row>
    <row r="7" spans="1:15" ht="21.95" customHeight="1">
      <c r="A7" s="71"/>
      <c r="B7" s="6" t="s">
        <v>8</v>
      </c>
      <c r="C7" s="132">
        <f>C5-'19日'!I5</f>
        <v>1370</v>
      </c>
      <c r="D7" s="132"/>
      <c r="E7" s="132"/>
      <c r="F7" s="133">
        <f>F5-C5</f>
        <v>1260</v>
      </c>
      <c r="G7" s="134"/>
      <c r="H7" s="135"/>
      <c r="I7" s="133">
        <f>I5-F5</f>
        <v>1200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48</v>
      </c>
      <c r="D9" s="116"/>
      <c r="E9" s="116"/>
      <c r="F9" s="116">
        <v>47</v>
      </c>
      <c r="G9" s="116"/>
      <c r="H9" s="116"/>
      <c r="I9" s="116">
        <v>44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48</v>
      </c>
      <c r="D10" s="116"/>
      <c r="E10" s="116"/>
      <c r="F10" s="116">
        <v>47</v>
      </c>
      <c r="G10" s="116"/>
      <c r="H10" s="116"/>
      <c r="I10" s="116">
        <v>44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70</v>
      </c>
      <c r="D12" s="9">
        <v>70</v>
      </c>
      <c r="E12" s="9">
        <v>70</v>
      </c>
      <c r="F12" s="9">
        <v>70</v>
      </c>
      <c r="G12" s="9">
        <v>70</v>
      </c>
      <c r="H12" s="9">
        <v>70</v>
      </c>
      <c r="I12" s="9">
        <v>70</v>
      </c>
      <c r="J12" s="9">
        <v>70</v>
      </c>
      <c r="K12" s="9">
        <v>70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300</v>
      </c>
      <c r="D15" s="9">
        <v>370</v>
      </c>
      <c r="E15" s="9">
        <v>230</v>
      </c>
      <c r="F15" s="9">
        <v>230</v>
      </c>
      <c r="G15" s="9">
        <v>180</v>
      </c>
      <c r="H15" s="9">
        <v>140</v>
      </c>
      <c r="I15" s="9">
        <v>140</v>
      </c>
      <c r="J15" s="9">
        <v>550</v>
      </c>
      <c r="K15" s="9">
        <v>510</v>
      </c>
    </row>
    <row r="16" spans="1:15" ht="21.9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195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50</v>
      </c>
      <c r="D18" s="9">
        <v>50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360</v>
      </c>
      <c r="D21" s="9">
        <v>300</v>
      </c>
      <c r="E21" s="9">
        <v>250</v>
      </c>
      <c r="F21" s="9">
        <v>250</v>
      </c>
      <c r="G21" s="9">
        <v>180</v>
      </c>
      <c r="H21" s="9">
        <v>130</v>
      </c>
      <c r="I21" s="9">
        <v>130</v>
      </c>
      <c r="J21" s="9">
        <v>570</v>
      </c>
      <c r="K21" s="9">
        <v>530</v>
      </c>
    </row>
    <row r="22" spans="1:11" ht="21.9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196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f>1160*2</f>
        <v>2320</v>
      </c>
      <c r="D23" s="94"/>
      <c r="E23" s="94"/>
      <c r="F23" s="94">
        <v>2100</v>
      </c>
      <c r="G23" s="94"/>
      <c r="H23" s="94"/>
      <c r="I23" s="94">
        <v>2040</v>
      </c>
      <c r="J23" s="94"/>
      <c r="K23" s="94"/>
    </row>
    <row r="24" spans="1:11" ht="21.95" customHeight="1">
      <c r="A24" s="77"/>
      <c r="B24" s="13" t="s">
        <v>29</v>
      </c>
      <c r="C24" s="94">
        <f>550+520</f>
        <v>1070</v>
      </c>
      <c r="D24" s="94"/>
      <c r="E24" s="94"/>
      <c r="F24" s="94">
        <f>1520+1480</f>
        <v>3000</v>
      </c>
      <c r="G24" s="94"/>
      <c r="H24" s="94"/>
      <c r="I24" s="94">
        <v>2890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 t="s">
        <v>197</v>
      </c>
      <c r="D28" s="107"/>
      <c r="E28" s="108"/>
      <c r="F28" s="106" t="s">
        <v>198</v>
      </c>
      <c r="G28" s="107"/>
      <c r="H28" s="108"/>
      <c r="I28" s="106" t="s">
        <v>199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35</v>
      </c>
      <c r="B31" s="96"/>
      <c r="C31" s="97" t="s">
        <v>128</v>
      </c>
      <c r="D31" s="98"/>
      <c r="E31" s="99"/>
      <c r="F31" s="97" t="s">
        <v>200</v>
      </c>
      <c r="G31" s="98"/>
      <c r="H31" s="99"/>
      <c r="I31" s="97" t="s">
        <v>98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8.9</v>
      </c>
      <c r="F35" s="9">
        <v>8.9700000000000006</v>
      </c>
      <c r="G35" s="9">
        <v>8.93</v>
      </c>
      <c r="H35" s="9">
        <v>9.02</v>
      </c>
      <c r="I35" s="9">
        <v>9.11</v>
      </c>
      <c r="J35" s="39">
        <v>9.07</v>
      </c>
    </row>
    <row r="36" spans="1:10" ht="15.75">
      <c r="A36" s="79"/>
      <c r="B36" s="82"/>
      <c r="C36" s="17" t="s">
        <v>48</v>
      </c>
      <c r="D36" s="17" t="s">
        <v>49</v>
      </c>
      <c r="E36" s="9">
        <v>5.79</v>
      </c>
      <c r="F36" s="9">
        <v>5.56</v>
      </c>
      <c r="G36" s="9">
        <v>7.2</v>
      </c>
      <c r="H36" s="9">
        <v>5.4</v>
      </c>
      <c r="I36" s="9">
        <v>6.33</v>
      </c>
      <c r="J36" s="39">
        <v>6.5</v>
      </c>
    </row>
    <row r="37" spans="1:10" ht="18.75">
      <c r="A37" s="79"/>
      <c r="B37" s="82"/>
      <c r="C37" s="18" t="s">
        <v>50</v>
      </c>
      <c r="D37" s="17" t="s">
        <v>51</v>
      </c>
      <c r="E37" s="9">
        <v>5.93</v>
      </c>
      <c r="F37" s="9">
        <v>5.5</v>
      </c>
      <c r="G37" s="19">
        <v>5.79</v>
      </c>
      <c r="H37" s="9">
        <v>5.82</v>
      </c>
      <c r="I37" s="9">
        <v>5.62</v>
      </c>
      <c r="J37" s="39">
        <v>6.87</v>
      </c>
    </row>
    <row r="38" spans="1:10" ht="16.5">
      <c r="A38" s="79"/>
      <c r="B38" s="82"/>
      <c r="C38" s="20" t="s">
        <v>52</v>
      </c>
      <c r="D38" s="17" t="s">
        <v>53</v>
      </c>
      <c r="E38" s="19">
        <v>2.74</v>
      </c>
      <c r="F38" s="19">
        <v>2.31</v>
      </c>
      <c r="G38" s="19">
        <v>2.2000000000000002</v>
      </c>
      <c r="H38" s="19">
        <v>1.7</v>
      </c>
      <c r="I38" s="9">
        <v>3.21</v>
      </c>
      <c r="J38" s="39">
        <v>2.74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0.3</v>
      </c>
      <c r="F39" s="9">
        <v>0.3</v>
      </c>
      <c r="G39" s="9">
        <v>0.8</v>
      </c>
      <c r="H39" s="9">
        <v>0.8</v>
      </c>
      <c r="I39" s="9">
        <v>0.5</v>
      </c>
      <c r="J39" s="39">
        <v>0.5</v>
      </c>
    </row>
    <row r="40" spans="1:10" ht="15.75">
      <c r="A40" s="79"/>
      <c r="B40" s="82"/>
      <c r="C40" s="18" t="s">
        <v>46</v>
      </c>
      <c r="D40" s="18" t="s">
        <v>55</v>
      </c>
      <c r="E40" s="9">
        <v>8.9700000000000006</v>
      </c>
      <c r="F40" s="9">
        <v>9.1199999999999992</v>
      </c>
      <c r="G40" s="9">
        <v>8.9700000000000006</v>
      </c>
      <c r="H40" s="9">
        <v>9.09</v>
      </c>
      <c r="I40" s="9">
        <v>9.1999999999999993</v>
      </c>
      <c r="J40" s="39">
        <v>9.19</v>
      </c>
    </row>
    <row r="41" spans="1:10" ht="15.75">
      <c r="A41" s="79"/>
      <c r="B41" s="82"/>
      <c r="C41" s="17" t="s">
        <v>48</v>
      </c>
      <c r="D41" s="17" t="s">
        <v>56</v>
      </c>
      <c r="E41" s="9">
        <v>11.15</v>
      </c>
      <c r="F41" s="9">
        <v>10.23</v>
      </c>
      <c r="G41" s="9">
        <v>10.9</v>
      </c>
      <c r="H41" s="9">
        <v>10.9</v>
      </c>
      <c r="I41" s="9">
        <v>11.71</v>
      </c>
      <c r="J41" s="39">
        <v>10.66</v>
      </c>
    </row>
    <row r="42" spans="1:10" ht="15.75">
      <c r="A42" s="79"/>
      <c r="B42" s="8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79"/>
      <c r="B43" s="82"/>
      <c r="C43" s="21" t="s">
        <v>59</v>
      </c>
      <c r="D43" s="23" t="s">
        <v>60</v>
      </c>
      <c r="E43" s="9">
        <v>0.17</v>
      </c>
      <c r="F43" s="9">
        <v>0.15</v>
      </c>
      <c r="G43" s="9">
        <v>0.18</v>
      </c>
      <c r="H43" s="9">
        <v>0.17</v>
      </c>
      <c r="I43" s="9">
        <v>0.13</v>
      </c>
      <c r="J43" s="39">
        <v>0.21</v>
      </c>
    </row>
    <row r="44" spans="1:10" ht="18.75">
      <c r="A44" s="79"/>
      <c r="B44" s="82"/>
      <c r="C44" s="18" t="s">
        <v>50</v>
      </c>
      <c r="D44" s="17" t="s">
        <v>61</v>
      </c>
      <c r="E44" s="9">
        <v>320</v>
      </c>
      <c r="F44" s="9">
        <v>291</v>
      </c>
      <c r="G44" s="9">
        <v>254</v>
      </c>
      <c r="H44" s="9">
        <v>244</v>
      </c>
      <c r="I44" s="9">
        <v>251</v>
      </c>
      <c r="J44" s="39">
        <v>257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5.51</v>
      </c>
      <c r="F45" s="9">
        <v>5.33</v>
      </c>
      <c r="G45" s="9">
        <v>6.04</v>
      </c>
      <c r="H45" s="9">
        <v>5.72</v>
      </c>
      <c r="I45" s="9">
        <v>6.26</v>
      </c>
      <c r="J45" s="39">
        <v>6.47</v>
      </c>
    </row>
    <row r="46" spans="1:10" ht="18.75">
      <c r="A46" s="79"/>
      <c r="B46" s="82"/>
      <c r="C46" s="18" t="s">
        <v>50</v>
      </c>
      <c r="D46" s="17" t="s">
        <v>51</v>
      </c>
      <c r="E46" s="9">
        <v>19</v>
      </c>
      <c r="F46" s="9">
        <v>17.5</v>
      </c>
      <c r="G46" s="9">
        <v>17.7</v>
      </c>
      <c r="H46" s="9">
        <v>17.5</v>
      </c>
      <c r="I46" s="9">
        <v>17</v>
      </c>
      <c r="J46" s="39">
        <v>17.2</v>
      </c>
    </row>
    <row r="47" spans="1:10" ht="16.5">
      <c r="A47" s="79"/>
      <c r="B47" s="82"/>
      <c r="C47" s="20" t="s">
        <v>52</v>
      </c>
      <c r="D47" s="17" t="s">
        <v>65</v>
      </c>
      <c r="E47" s="9">
        <v>1.82</v>
      </c>
      <c r="F47" s="9">
        <v>1.27</v>
      </c>
      <c r="G47" s="9">
        <v>3.1</v>
      </c>
      <c r="H47" s="9">
        <v>0.85</v>
      </c>
      <c r="I47" s="9">
        <v>2.33</v>
      </c>
      <c r="J47" s="39">
        <v>0.91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5.67</v>
      </c>
      <c r="F48" s="9">
        <v>5.27</v>
      </c>
      <c r="G48" s="9">
        <v>5.52</v>
      </c>
      <c r="H48" s="9">
        <v>5.9</v>
      </c>
      <c r="I48" s="9">
        <v>5.43</v>
      </c>
      <c r="J48" s="39">
        <v>5.19</v>
      </c>
    </row>
    <row r="49" spans="1:13" ht="18.75">
      <c r="A49" s="79"/>
      <c r="B49" s="82"/>
      <c r="C49" s="18" t="s">
        <v>50</v>
      </c>
      <c r="D49" s="17" t="s">
        <v>51</v>
      </c>
      <c r="E49" s="9">
        <v>7.1</v>
      </c>
      <c r="F49" s="9">
        <v>11.8</v>
      </c>
      <c r="G49" s="9">
        <v>6.3</v>
      </c>
      <c r="H49" s="9">
        <v>8.3000000000000007</v>
      </c>
      <c r="I49" s="9">
        <v>5.8</v>
      </c>
      <c r="J49" s="39">
        <v>9.3000000000000007</v>
      </c>
    </row>
    <row r="50" spans="1:13" ht="16.5">
      <c r="A50" s="79"/>
      <c r="B50" s="82"/>
      <c r="C50" s="20" t="s">
        <v>52</v>
      </c>
      <c r="D50" s="17" t="s">
        <v>65</v>
      </c>
      <c r="E50" s="9">
        <v>2.14</v>
      </c>
      <c r="F50" s="9">
        <v>2.62</v>
      </c>
      <c r="G50" s="9">
        <v>1.6</v>
      </c>
      <c r="H50" s="9">
        <v>1.5</v>
      </c>
      <c r="I50" s="9">
        <v>2.1800000000000002</v>
      </c>
      <c r="J50" s="39">
        <v>3.73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9.17</v>
      </c>
      <c r="F52" s="9">
        <v>9.18</v>
      </c>
      <c r="G52" s="9">
        <v>9.2799999999999994</v>
      </c>
      <c r="H52" s="9">
        <v>9.2899999999999991</v>
      </c>
      <c r="I52" s="9">
        <v>9.18</v>
      </c>
      <c r="J52" s="39">
        <v>9.1199999999999992</v>
      </c>
    </row>
    <row r="53" spans="1:13" ht="15.75">
      <c r="A53" s="79"/>
      <c r="B53" s="82"/>
      <c r="C53" s="17" t="s">
        <v>48</v>
      </c>
      <c r="D53" s="17" t="s">
        <v>49</v>
      </c>
      <c r="E53" s="9">
        <v>6.01</v>
      </c>
      <c r="F53" s="9">
        <v>5.9</v>
      </c>
      <c r="G53" s="9">
        <v>6.31</v>
      </c>
      <c r="H53" s="9">
        <v>6.01</v>
      </c>
      <c r="I53" s="9">
        <v>6.03</v>
      </c>
      <c r="J53" s="39">
        <v>6.11</v>
      </c>
    </row>
    <row r="54" spans="1:13" ht="18.75">
      <c r="A54" s="79"/>
      <c r="B54" s="82"/>
      <c r="C54" s="18" t="s">
        <v>50</v>
      </c>
      <c r="D54" s="17" t="s">
        <v>51</v>
      </c>
      <c r="E54" s="9">
        <v>10.9</v>
      </c>
      <c r="F54" s="9">
        <v>12.6</v>
      </c>
      <c r="G54" s="9">
        <v>10.9</v>
      </c>
      <c r="H54" s="9">
        <v>11.3</v>
      </c>
      <c r="I54" s="9">
        <v>11.7</v>
      </c>
      <c r="J54" s="39">
        <v>3.97</v>
      </c>
    </row>
    <row r="55" spans="1:13" ht="16.5">
      <c r="A55" s="79"/>
      <c r="B55" s="93"/>
      <c r="C55" s="24" t="s">
        <v>52</v>
      </c>
      <c r="D55" s="17" t="s">
        <v>70</v>
      </c>
      <c r="E55" s="25">
        <v>5.31</v>
      </c>
      <c r="F55" s="25">
        <v>4.72</v>
      </c>
      <c r="G55" s="25">
        <v>2.5</v>
      </c>
      <c r="H55" s="9">
        <v>1.84</v>
      </c>
      <c r="I55" s="9">
        <v>5.42</v>
      </c>
      <c r="J55" s="39">
        <v>10.8</v>
      </c>
    </row>
    <row r="56" spans="1:13" ht="14.25">
      <c r="A56" s="26" t="s">
        <v>71</v>
      </c>
      <c r="B56" s="26" t="s">
        <v>72</v>
      </c>
      <c r="C56" s="27">
        <v>7.12</v>
      </c>
      <c r="D56" s="26" t="s">
        <v>44</v>
      </c>
      <c r="E56" s="27">
        <v>74</v>
      </c>
      <c r="F56" s="26" t="s">
        <v>73</v>
      </c>
      <c r="G56" s="27">
        <v>81</v>
      </c>
      <c r="H56" s="26" t="s">
        <v>74</v>
      </c>
      <c r="I56" s="27">
        <v>0.02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10.94</v>
      </c>
      <c r="C59" s="33"/>
      <c r="D59" s="34">
        <v>6.55</v>
      </c>
      <c r="E59" s="33"/>
      <c r="F59" s="33">
        <v>14.8</v>
      </c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>
        <v>19.399999999999999</v>
      </c>
      <c r="C60" s="33"/>
      <c r="D60" s="34">
        <v>25.1</v>
      </c>
      <c r="E60" s="33"/>
      <c r="F60" s="33">
        <v>58.2</v>
      </c>
      <c r="G60" s="35"/>
      <c r="H60" s="33">
        <v>10.9</v>
      </c>
      <c r="I60" s="33"/>
      <c r="J60" s="39">
        <v>23.9</v>
      </c>
      <c r="K60" s="39"/>
      <c r="L60" s="39">
        <v>10.3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>
        <v>16.5</v>
      </c>
      <c r="I61" s="33"/>
      <c r="J61" s="39">
        <v>21.2</v>
      </c>
      <c r="K61" s="39"/>
      <c r="L61" s="39">
        <v>32.799999999999997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/>
      <c r="J63" s="39"/>
      <c r="K63" s="39"/>
      <c r="M63" s="39">
        <v>8.6</v>
      </c>
    </row>
    <row r="64" spans="1:13" ht="18.75">
      <c r="A64" s="36" t="s">
        <v>81</v>
      </c>
      <c r="B64" s="33"/>
      <c r="C64" s="33">
        <v>5.9</v>
      </c>
      <c r="D64" s="34"/>
      <c r="E64" s="33">
        <v>6.4</v>
      </c>
      <c r="F64" s="33"/>
      <c r="G64" s="37">
        <v>23.7</v>
      </c>
      <c r="H64" s="33"/>
      <c r="I64" s="33">
        <v>22.4</v>
      </c>
      <c r="J64" s="39"/>
      <c r="K64" s="39">
        <v>12.4</v>
      </c>
      <c r="L64" s="39"/>
      <c r="M64" s="39"/>
    </row>
    <row r="65" spans="1:13" ht="18.75">
      <c r="A65" s="36" t="s">
        <v>82</v>
      </c>
      <c r="B65" s="33"/>
      <c r="C65" s="33">
        <v>80</v>
      </c>
      <c r="D65" s="34"/>
      <c r="E65" s="33">
        <v>160</v>
      </c>
      <c r="F65" s="33"/>
      <c r="G65" s="35">
        <v>35.6</v>
      </c>
      <c r="H65" s="33"/>
      <c r="I65" s="33">
        <v>31.9</v>
      </c>
      <c r="J65" s="39"/>
      <c r="K65" s="39">
        <v>27.4</v>
      </c>
      <c r="M65" s="39">
        <v>32.9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0.62</v>
      </c>
      <c r="C67" s="33">
        <v>7.16</v>
      </c>
      <c r="D67" s="34">
        <v>1.04</v>
      </c>
      <c r="E67" s="33">
        <v>6.83</v>
      </c>
      <c r="F67" s="33">
        <v>1.1000000000000001</v>
      </c>
      <c r="G67" s="35">
        <v>7.9</v>
      </c>
      <c r="H67" s="33">
        <v>4.8</v>
      </c>
      <c r="I67" s="33">
        <v>6.9</v>
      </c>
      <c r="J67" s="39">
        <v>4.05</v>
      </c>
      <c r="K67" s="39">
        <v>7.09</v>
      </c>
      <c r="L67" s="39">
        <v>2.4</v>
      </c>
      <c r="M67" s="39">
        <v>7.78</v>
      </c>
    </row>
    <row r="68" spans="1:13" ht="18.75">
      <c r="A68" s="41" t="s">
        <v>84</v>
      </c>
      <c r="B68" s="42">
        <v>1.92</v>
      </c>
      <c r="C68" s="33">
        <v>6.85</v>
      </c>
      <c r="D68" s="34">
        <v>0.89</v>
      </c>
      <c r="E68" s="33">
        <v>6.58</v>
      </c>
      <c r="F68" s="33">
        <v>0.8</v>
      </c>
      <c r="G68" s="35">
        <v>7.64</v>
      </c>
      <c r="H68" s="33">
        <v>2.9</v>
      </c>
      <c r="I68" s="33">
        <v>6.6</v>
      </c>
      <c r="J68" s="39">
        <v>0.2</v>
      </c>
      <c r="K68" s="39">
        <v>6.98</v>
      </c>
      <c r="L68" s="39">
        <v>0.79</v>
      </c>
      <c r="M68" s="39">
        <v>7.2</v>
      </c>
    </row>
    <row r="69" spans="1:13" ht="18.75">
      <c r="A69" s="41" t="s">
        <v>85</v>
      </c>
      <c r="B69" s="42">
        <v>2.27</v>
      </c>
      <c r="C69" s="33">
        <v>6.99</v>
      </c>
      <c r="D69" s="34">
        <v>1.43</v>
      </c>
      <c r="E69" s="33">
        <v>6.75</v>
      </c>
      <c r="F69" s="33">
        <v>1.8</v>
      </c>
      <c r="G69" s="35">
        <v>6.25</v>
      </c>
      <c r="H69" s="33">
        <v>1.8</v>
      </c>
      <c r="I69" s="33">
        <v>7.1</v>
      </c>
      <c r="J69" s="39">
        <v>1.42</v>
      </c>
      <c r="K69" s="39">
        <v>6.9</v>
      </c>
      <c r="L69" s="39">
        <v>1.1200000000000001</v>
      </c>
      <c r="M69" s="39">
        <v>7.01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117</v>
      </c>
      <c r="D2" s="124"/>
      <c r="E2" s="124"/>
      <c r="F2" s="125" t="s">
        <v>118</v>
      </c>
      <c r="G2" s="125"/>
      <c r="H2" s="125"/>
      <c r="I2" s="126" t="s">
        <v>119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14270</v>
      </c>
      <c r="D4" s="116"/>
      <c r="E4" s="116"/>
      <c r="F4" s="116">
        <v>15100</v>
      </c>
      <c r="G4" s="116"/>
      <c r="H4" s="116"/>
      <c r="I4" s="116">
        <v>15750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21000</v>
      </c>
      <c r="D5" s="116"/>
      <c r="E5" s="116"/>
      <c r="F5" s="116">
        <v>22200</v>
      </c>
      <c r="G5" s="116"/>
      <c r="H5" s="116"/>
      <c r="I5" s="116">
        <v>23250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C4-'20日'!I4</f>
        <v>810</v>
      </c>
      <c r="D6" s="132"/>
      <c r="E6" s="132"/>
      <c r="F6" s="133">
        <f>F4-C4</f>
        <v>830</v>
      </c>
      <c r="G6" s="134"/>
      <c r="H6" s="135"/>
      <c r="I6" s="133">
        <f>I4-F4</f>
        <v>650</v>
      </c>
      <c r="J6" s="134"/>
      <c r="K6" s="135"/>
      <c r="L6" s="131">
        <f>C6+F6+I6</f>
        <v>2290</v>
      </c>
      <c r="M6" s="131">
        <f>C7+F7+I7</f>
        <v>3570</v>
      </c>
    </row>
    <row r="7" spans="1:15" ht="21.95" customHeight="1">
      <c r="A7" s="71"/>
      <c r="B7" s="6" t="s">
        <v>8</v>
      </c>
      <c r="C7" s="132">
        <f>C5-'20日'!I5</f>
        <v>1320</v>
      </c>
      <c r="D7" s="132"/>
      <c r="E7" s="132"/>
      <c r="F7" s="133">
        <f>F5-C5</f>
        <v>1200</v>
      </c>
      <c r="G7" s="134"/>
      <c r="H7" s="135"/>
      <c r="I7" s="133">
        <f>I5-F5</f>
        <v>1050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48</v>
      </c>
      <c r="D9" s="116"/>
      <c r="E9" s="116"/>
      <c r="F9" s="116">
        <v>46</v>
      </c>
      <c r="G9" s="116"/>
      <c r="H9" s="116"/>
      <c r="I9" s="116">
        <v>48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48</v>
      </c>
      <c r="D10" s="116"/>
      <c r="E10" s="116"/>
      <c r="F10" s="116">
        <v>45</v>
      </c>
      <c r="G10" s="116"/>
      <c r="H10" s="116"/>
      <c r="I10" s="116">
        <v>48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70</v>
      </c>
      <c r="D12" s="9">
        <v>70</v>
      </c>
      <c r="E12" s="9">
        <v>70</v>
      </c>
      <c r="F12" s="9">
        <v>70</v>
      </c>
      <c r="G12" s="9">
        <v>70</v>
      </c>
      <c r="H12" s="9">
        <v>70</v>
      </c>
      <c r="I12" s="9">
        <v>70</v>
      </c>
      <c r="J12" s="9">
        <v>70</v>
      </c>
      <c r="K12" s="9">
        <v>70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510</v>
      </c>
      <c r="D15" s="9">
        <v>460</v>
      </c>
      <c r="E15" s="9">
        <v>440</v>
      </c>
      <c r="F15" s="9">
        <v>440</v>
      </c>
      <c r="G15" s="9">
        <v>400</v>
      </c>
      <c r="H15" s="9">
        <v>350</v>
      </c>
      <c r="I15" s="9">
        <v>350</v>
      </c>
      <c r="J15" s="9">
        <v>310</v>
      </c>
      <c r="K15" s="9">
        <v>270</v>
      </c>
    </row>
    <row r="16" spans="1:15" ht="21.95" customHeight="1">
      <c r="A16" s="74"/>
      <c r="B16" s="11" t="s">
        <v>20</v>
      </c>
      <c r="C16" s="142" t="s">
        <v>21</v>
      </c>
      <c r="D16" s="143"/>
      <c r="E16" s="144"/>
      <c r="F16" s="115" t="s">
        <v>21</v>
      </c>
      <c r="G16" s="115"/>
      <c r="H16" s="115"/>
      <c r="I16" s="115" t="s">
        <v>21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50</v>
      </c>
      <c r="D18" s="9">
        <v>50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530</v>
      </c>
      <c r="D21" s="9">
        <v>490</v>
      </c>
      <c r="E21" s="9">
        <v>450</v>
      </c>
      <c r="F21" s="9">
        <v>450</v>
      </c>
      <c r="G21" s="9">
        <v>400</v>
      </c>
      <c r="H21" s="9">
        <v>360</v>
      </c>
      <c r="I21" s="9">
        <v>360</v>
      </c>
      <c r="J21" s="9">
        <v>320</v>
      </c>
      <c r="K21" s="9">
        <v>270</v>
      </c>
    </row>
    <row r="22" spans="1:11" ht="21.9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26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2040</v>
      </c>
      <c r="D23" s="94"/>
      <c r="E23" s="94"/>
      <c r="F23" s="94">
        <v>1800</v>
      </c>
      <c r="G23" s="94"/>
      <c r="H23" s="94"/>
      <c r="I23" s="94">
        <v>1800</v>
      </c>
      <c r="J23" s="94"/>
      <c r="K23" s="94"/>
    </row>
    <row r="24" spans="1:11" ht="21.95" customHeight="1">
      <c r="A24" s="77"/>
      <c r="B24" s="13" t="s">
        <v>29</v>
      </c>
      <c r="C24" s="94">
        <v>2890</v>
      </c>
      <c r="D24" s="94"/>
      <c r="E24" s="94"/>
      <c r="F24" s="94">
        <f>1400+1350</f>
        <v>2750</v>
      </c>
      <c r="G24" s="94"/>
      <c r="H24" s="94"/>
      <c r="I24" s="94">
        <f>1320+1300</f>
        <v>2620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 t="s">
        <v>201</v>
      </c>
      <c r="D28" s="107"/>
      <c r="E28" s="108"/>
      <c r="F28" s="106" t="s">
        <v>202</v>
      </c>
      <c r="G28" s="107"/>
      <c r="H28" s="108"/>
      <c r="I28" s="106" t="s">
        <v>203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35</v>
      </c>
      <c r="B31" s="96"/>
      <c r="C31" s="97" t="s">
        <v>204</v>
      </c>
      <c r="D31" s="98"/>
      <c r="E31" s="99"/>
      <c r="F31" s="97" t="s">
        <v>200</v>
      </c>
      <c r="G31" s="98"/>
      <c r="H31" s="99"/>
      <c r="I31" s="97" t="s">
        <v>205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9.16</v>
      </c>
      <c r="F35" s="9">
        <v>9.15</v>
      </c>
      <c r="G35" s="9">
        <v>9.26</v>
      </c>
      <c r="H35" s="9">
        <v>9.32</v>
      </c>
      <c r="I35" s="9">
        <v>9.17</v>
      </c>
      <c r="J35" s="39">
        <v>9.14</v>
      </c>
    </row>
    <row r="36" spans="1:10" ht="15.75">
      <c r="A36" s="79"/>
      <c r="B36" s="82"/>
      <c r="C36" s="17" t="s">
        <v>48</v>
      </c>
      <c r="D36" s="17" t="s">
        <v>49</v>
      </c>
      <c r="E36" s="9">
        <v>6.17</v>
      </c>
      <c r="F36" s="9">
        <v>5.86</v>
      </c>
      <c r="G36" s="9">
        <v>5.9</v>
      </c>
      <c r="H36" s="9">
        <v>5.5</v>
      </c>
      <c r="I36" s="9">
        <v>5.97</v>
      </c>
      <c r="J36" s="39">
        <v>6.03</v>
      </c>
    </row>
    <row r="37" spans="1:10" ht="18.75">
      <c r="A37" s="79"/>
      <c r="B37" s="82"/>
      <c r="C37" s="18" t="s">
        <v>50</v>
      </c>
      <c r="D37" s="17" t="s">
        <v>51</v>
      </c>
      <c r="E37" s="9">
        <v>6.61</v>
      </c>
      <c r="F37" s="9">
        <v>7.29</v>
      </c>
      <c r="G37" s="19">
        <v>7.92</v>
      </c>
      <c r="H37" s="9">
        <v>8.1</v>
      </c>
      <c r="I37" s="9">
        <v>8.74</v>
      </c>
      <c r="J37" s="39">
        <v>9.73</v>
      </c>
    </row>
    <row r="38" spans="1:10" ht="16.5">
      <c r="A38" s="79"/>
      <c r="B38" s="82"/>
      <c r="C38" s="20" t="s">
        <v>52</v>
      </c>
      <c r="D38" s="17" t="s">
        <v>53</v>
      </c>
      <c r="E38" s="19">
        <v>3.62</v>
      </c>
      <c r="F38" s="19">
        <v>4.87</v>
      </c>
      <c r="G38" s="19">
        <v>1.7</v>
      </c>
      <c r="H38" s="19">
        <v>1.7</v>
      </c>
      <c r="I38" s="9">
        <v>2.99</v>
      </c>
      <c r="J38" s="39">
        <v>6.75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0.2</v>
      </c>
      <c r="F39" s="9">
        <v>0.2</v>
      </c>
      <c r="G39" s="9">
        <v>0.5</v>
      </c>
      <c r="H39" s="9">
        <v>0</v>
      </c>
      <c r="I39" s="9">
        <v>0.3</v>
      </c>
      <c r="J39" s="39">
        <v>0.3</v>
      </c>
    </row>
    <row r="40" spans="1:10" ht="15.75">
      <c r="A40" s="79"/>
      <c r="B40" s="82"/>
      <c r="C40" s="18" t="s">
        <v>46</v>
      </c>
      <c r="D40" s="18" t="s">
        <v>55</v>
      </c>
      <c r="E40" s="9">
        <v>9.24</v>
      </c>
      <c r="F40" s="9">
        <v>9.26</v>
      </c>
      <c r="G40" s="9">
        <v>9.34</v>
      </c>
      <c r="H40" s="9">
        <v>9.4</v>
      </c>
      <c r="I40" s="9">
        <v>9.33</v>
      </c>
      <c r="J40" s="39">
        <v>9.1999999999999993</v>
      </c>
    </row>
    <row r="41" spans="1:10" ht="15.75">
      <c r="A41" s="79"/>
      <c r="B41" s="82"/>
      <c r="C41" s="17" t="s">
        <v>48</v>
      </c>
      <c r="D41" s="17" t="s">
        <v>56</v>
      </c>
      <c r="E41" s="9">
        <v>10.35</v>
      </c>
      <c r="F41" s="9">
        <v>10.14</v>
      </c>
      <c r="G41" s="9">
        <v>10.220000000000001</v>
      </c>
      <c r="H41" s="9">
        <v>10.4</v>
      </c>
      <c r="I41" s="9">
        <v>11.27</v>
      </c>
      <c r="J41" s="39">
        <v>10.81</v>
      </c>
    </row>
    <row r="42" spans="1:10" ht="15.75">
      <c r="A42" s="79"/>
      <c r="B42" s="8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79"/>
      <c r="B43" s="82"/>
      <c r="C43" s="21" t="s">
        <v>59</v>
      </c>
      <c r="D43" s="23" t="s">
        <v>60</v>
      </c>
      <c r="E43" s="9">
        <v>0.28000000000000003</v>
      </c>
      <c r="F43" s="9">
        <v>0.25</v>
      </c>
      <c r="G43" s="9">
        <v>0.27</v>
      </c>
      <c r="H43" s="9">
        <v>0.26</v>
      </c>
      <c r="I43" s="9">
        <v>0.2</v>
      </c>
      <c r="J43" s="39">
        <v>0.28000000000000003</v>
      </c>
    </row>
    <row r="44" spans="1:10" ht="18.75">
      <c r="A44" s="79"/>
      <c r="B44" s="82"/>
      <c r="C44" s="18" t="s">
        <v>50</v>
      </c>
      <c r="D44" s="17" t="s">
        <v>61</v>
      </c>
      <c r="E44" s="9">
        <v>265</v>
      </c>
      <c r="F44" s="9">
        <v>274</v>
      </c>
      <c r="G44" s="9">
        <v>260</v>
      </c>
      <c r="H44" s="9">
        <v>287</v>
      </c>
      <c r="I44" s="9">
        <v>273</v>
      </c>
      <c r="J44" s="39">
        <v>357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5.93</v>
      </c>
      <c r="F45" s="9">
        <v>5.74</v>
      </c>
      <c r="G45" s="9">
        <v>5.41</v>
      </c>
      <c r="H45" s="9">
        <v>5.9</v>
      </c>
      <c r="I45" s="9">
        <v>5.5</v>
      </c>
      <c r="J45" s="39">
        <v>5.78</v>
      </c>
    </row>
    <row r="46" spans="1:10" ht="18.75">
      <c r="A46" s="79"/>
      <c r="B46" s="82"/>
      <c r="C46" s="18" t="s">
        <v>50</v>
      </c>
      <c r="D46" s="17" t="s">
        <v>51</v>
      </c>
      <c r="E46" s="9">
        <v>18.3</v>
      </c>
      <c r="F46" s="9">
        <v>19</v>
      </c>
      <c r="G46" s="9">
        <v>19.3</v>
      </c>
      <c r="H46" s="9">
        <v>17.600000000000001</v>
      </c>
      <c r="I46" s="9">
        <v>21.7</v>
      </c>
      <c r="J46" s="39">
        <v>24.1</v>
      </c>
    </row>
    <row r="47" spans="1:10" ht="16.5">
      <c r="A47" s="79"/>
      <c r="B47" s="82"/>
      <c r="C47" s="20" t="s">
        <v>52</v>
      </c>
      <c r="D47" s="17" t="s">
        <v>65</v>
      </c>
      <c r="E47" s="9">
        <v>1.74</v>
      </c>
      <c r="F47" s="9">
        <v>2.36</v>
      </c>
      <c r="G47" s="9">
        <v>1.36</v>
      </c>
      <c r="H47" s="9">
        <v>0.92</v>
      </c>
      <c r="I47" s="9">
        <v>1.61</v>
      </c>
      <c r="J47" s="39">
        <v>9.1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5.54</v>
      </c>
      <c r="F48" s="9">
        <v>5.31</v>
      </c>
      <c r="G48" s="9">
        <v>6.02</v>
      </c>
      <c r="H48" s="9">
        <v>5.83</v>
      </c>
      <c r="I48" s="9">
        <v>5.66</v>
      </c>
      <c r="J48" s="39">
        <v>6.21</v>
      </c>
    </row>
    <row r="49" spans="1:13" ht="18.75">
      <c r="A49" s="79"/>
      <c r="B49" s="82"/>
      <c r="C49" s="18" t="s">
        <v>50</v>
      </c>
      <c r="D49" s="17" t="s">
        <v>51</v>
      </c>
      <c r="E49" s="9">
        <v>8.1</v>
      </c>
      <c r="F49" s="9">
        <v>10.4</v>
      </c>
      <c r="G49" s="9">
        <v>8.9600000000000009</v>
      </c>
      <c r="H49" s="9">
        <v>8.9</v>
      </c>
      <c r="I49" s="9">
        <v>10.6</v>
      </c>
      <c r="J49" s="39">
        <v>8.4</v>
      </c>
    </row>
    <row r="50" spans="1:13" ht="16.5">
      <c r="A50" s="79"/>
      <c r="B50" s="82"/>
      <c r="C50" s="20" t="s">
        <v>52</v>
      </c>
      <c r="D50" s="17" t="s">
        <v>65</v>
      </c>
      <c r="E50" s="9">
        <v>5.86</v>
      </c>
      <c r="F50" s="9">
        <v>3.97</v>
      </c>
      <c r="G50" s="9">
        <v>2.0699999999999998</v>
      </c>
      <c r="H50" s="9">
        <v>1.5</v>
      </c>
      <c r="I50" s="9">
        <v>0.64</v>
      </c>
      <c r="J50" s="39">
        <v>1.73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9.33</v>
      </c>
      <c r="F52" s="9">
        <v>9.17</v>
      </c>
      <c r="G52" s="9">
        <v>9.2899999999999991</v>
      </c>
      <c r="H52" s="9">
        <v>9.3000000000000007</v>
      </c>
      <c r="I52" s="9">
        <v>9.08</v>
      </c>
      <c r="J52" s="39">
        <v>9.0299999999999994</v>
      </c>
    </row>
    <row r="53" spans="1:13" ht="15.75">
      <c r="A53" s="79"/>
      <c r="B53" s="82"/>
      <c r="C53" s="17" t="s">
        <v>48</v>
      </c>
      <c r="D53" s="17" t="s">
        <v>49</v>
      </c>
      <c r="E53" s="9">
        <v>5.89</v>
      </c>
      <c r="F53" s="9">
        <v>5.93</v>
      </c>
      <c r="G53" s="9">
        <v>5.72</v>
      </c>
      <c r="H53" s="9">
        <v>6.03</v>
      </c>
      <c r="I53" s="9">
        <v>6.23</v>
      </c>
      <c r="J53" s="39">
        <v>5.57</v>
      </c>
    </row>
    <row r="54" spans="1:13" ht="18.75">
      <c r="A54" s="79"/>
      <c r="B54" s="82"/>
      <c r="C54" s="18" t="s">
        <v>50</v>
      </c>
      <c r="D54" s="17" t="s">
        <v>51</v>
      </c>
      <c r="E54" s="9">
        <v>8.9</v>
      </c>
      <c r="F54" s="9">
        <v>10.9</v>
      </c>
      <c r="G54" s="9">
        <v>10.199999999999999</v>
      </c>
      <c r="H54" s="9">
        <v>10.3</v>
      </c>
      <c r="I54" s="9">
        <v>11.1</v>
      </c>
      <c r="J54" s="39">
        <v>2.16</v>
      </c>
    </row>
    <row r="55" spans="1:13" ht="16.5">
      <c r="A55" s="79"/>
      <c r="B55" s="93"/>
      <c r="C55" s="24" t="s">
        <v>52</v>
      </c>
      <c r="D55" s="17" t="s">
        <v>70</v>
      </c>
      <c r="E55" s="25">
        <v>6.59</v>
      </c>
      <c r="F55" s="25">
        <v>5.73</v>
      </c>
      <c r="G55" s="25">
        <v>1.46</v>
      </c>
      <c r="H55" s="9">
        <v>1.4</v>
      </c>
      <c r="I55" s="9">
        <v>3.43</v>
      </c>
      <c r="J55" s="39">
        <v>12</v>
      </c>
    </row>
    <row r="56" spans="1:13" ht="14.25">
      <c r="A56" s="26" t="s">
        <v>71</v>
      </c>
      <c r="B56" s="26" t="s">
        <v>72</v>
      </c>
      <c r="C56" s="27">
        <v>7.11</v>
      </c>
      <c r="D56" s="26" t="s">
        <v>44</v>
      </c>
      <c r="E56" s="27">
        <v>71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1.56</v>
      </c>
      <c r="G59" s="35"/>
      <c r="H59" s="33">
        <v>1.97</v>
      </c>
      <c r="I59" s="33"/>
      <c r="J59" s="39">
        <v>30.9</v>
      </c>
      <c r="K59" s="39"/>
      <c r="L59" s="39">
        <v>48.4</v>
      </c>
      <c r="M59" s="39"/>
    </row>
    <row r="60" spans="1:13" ht="18.75">
      <c r="A60" s="31" t="s">
        <v>78</v>
      </c>
      <c r="B60" s="32">
        <v>13.6</v>
      </c>
      <c r="C60" s="33"/>
      <c r="D60" s="34">
        <v>19.399999999999999</v>
      </c>
      <c r="E60" s="33"/>
      <c r="F60" s="33">
        <v>25.5</v>
      </c>
      <c r="G60" s="35"/>
      <c r="H60" s="33">
        <v>42.1</v>
      </c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24.5</v>
      </c>
      <c r="C61" s="33"/>
      <c r="D61" s="34">
        <v>23.96</v>
      </c>
      <c r="E61" s="33"/>
      <c r="F61" s="33"/>
      <c r="G61" s="35"/>
      <c r="H61" s="33"/>
      <c r="I61" s="33"/>
      <c r="J61" s="39">
        <v>2.83</v>
      </c>
      <c r="K61" s="39"/>
      <c r="L61" s="39">
        <v>7.01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>
        <v>5.9</v>
      </c>
      <c r="D63" s="34"/>
      <c r="E63" s="33">
        <v>9.6999999999999993</v>
      </c>
      <c r="F63" s="33"/>
      <c r="G63" s="35">
        <v>17.399999999999999</v>
      </c>
      <c r="H63" s="33"/>
      <c r="I63" s="33">
        <v>20.9</v>
      </c>
      <c r="J63" s="39"/>
      <c r="K63" s="39">
        <v>4.5999999999999996</v>
      </c>
      <c r="M63" s="39">
        <v>10.8</v>
      </c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>
        <v>7.4</v>
      </c>
    </row>
    <row r="65" spans="1:13" ht="18.75">
      <c r="A65" s="36" t="s">
        <v>82</v>
      </c>
      <c r="B65" s="33"/>
      <c r="C65" s="33">
        <v>31.4</v>
      </c>
      <c r="D65" s="34"/>
      <c r="E65" s="33">
        <v>33.799999999999997</v>
      </c>
      <c r="F65" s="33"/>
      <c r="G65" s="35">
        <v>33.6</v>
      </c>
      <c r="H65" s="33"/>
      <c r="I65" s="33">
        <v>31.4</v>
      </c>
      <c r="J65" s="39"/>
      <c r="K65" s="39">
        <v>89</v>
      </c>
      <c r="M65" s="39"/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1.28</v>
      </c>
      <c r="C67" s="33">
        <v>7.13</v>
      </c>
      <c r="D67" s="34">
        <v>1.17</v>
      </c>
      <c r="E67" s="33">
        <v>7.56</v>
      </c>
      <c r="F67" s="33">
        <v>1.1000000000000001</v>
      </c>
      <c r="G67" s="35">
        <v>7.1</v>
      </c>
      <c r="H67" s="33">
        <v>1.9</v>
      </c>
      <c r="I67" s="33">
        <v>7.5</v>
      </c>
      <c r="J67" s="39">
        <v>1.9</v>
      </c>
      <c r="K67" s="39">
        <v>6.6</v>
      </c>
      <c r="L67" s="39">
        <v>0.89</v>
      </c>
      <c r="M67" s="39">
        <v>0.45</v>
      </c>
    </row>
    <row r="68" spans="1:13" ht="18.75">
      <c r="A68" s="41" t="s">
        <v>84</v>
      </c>
      <c r="B68" s="42">
        <v>1.57</v>
      </c>
      <c r="C68" s="33">
        <v>6.82</v>
      </c>
      <c r="D68" s="34">
        <v>1.0900000000000001</v>
      </c>
      <c r="E68" s="33">
        <v>7.21</v>
      </c>
      <c r="F68" s="33">
        <v>0.9</v>
      </c>
      <c r="G68" s="35">
        <v>7.35</v>
      </c>
      <c r="H68" s="33">
        <v>2.0499999999999998</v>
      </c>
      <c r="I68" s="33">
        <v>6.83</v>
      </c>
      <c r="J68" s="39">
        <v>0.93</v>
      </c>
      <c r="K68" s="39">
        <v>6.34</v>
      </c>
      <c r="L68" s="39">
        <v>1.18</v>
      </c>
      <c r="M68" s="39">
        <v>6.51</v>
      </c>
    </row>
    <row r="69" spans="1:13" ht="18.75">
      <c r="A69" s="41" t="s">
        <v>85</v>
      </c>
      <c r="B69" s="42">
        <v>0.56000000000000005</v>
      </c>
      <c r="C69" s="33">
        <v>7.32</v>
      </c>
      <c r="D69" s="34">
        <v>0.92</v>
      </c>
      <c r="E69" s="33">
        <v>7.41</v>
      </c>
      <c r="F69" s="33">
        <v>1.84</v>
      </c>
      <c r="G69" s="35">
        <v>7.02</v>
      </c>
      <c r="H69" s="33">
        <v>1.6</v>
      </c>
      <c r="I69" s="33">
        <v>7.41</v>
      </c>
      <c r="J69" s="39">
        <v>1.94</v>
      </c>
      <c r="K69" s="39">
        <v>6.47</v>
      </c>
      <c r="L69" s="39">
        <v>1.34</v>
      </c>
      <c r="M69" s="39">
        <v>6.92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130</v>
      </c>
      <c r="D2" s="124"/>
      <c r="E2" s="124"/>
      <c r="F2" s="125" t="s">
        <v>131</v>
      </c>
      <c r="G2" s="125"/>
      <c r="H2" s="125"/>
      <c r="I2" s="126" t="s">
        <v>132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16300</v>
      </c>
      <c r="D4" s="116"/>
      <c r="E4" s="116"/>
      <c r="F4" s="116">
        <v>17120</v>
      </c>
      <c r="G4" s="116"/>
      <c r="H4" s="116"/>
      <c r="I4" s="116">
        <v>17900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24480</v>
      </c>
      <c r="D5" s="116"/>
      <c r="E5" s="116"/>
      <c r="F5" s="116">
        <v>25400</v>
      </c>
      <c r="G5" s="116"/>
      <c r="H5" s="116"/>
      <c r="I5" s="116">
        <v>26600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C4-'21日'!I4</f>
        <v>550</v>
      </c>
      <c r="D6" s="132"/>
      <c r="E6" s="132"/>
      <c r="F6" s="133">
        <f>F4-C4</f>
        <v>820</v>
      </c>
      <c r="G6" s="134"/>
      <c r="H6" s="135"/>
      <c r="I6" s="133">
        <f>I4-F4</f>
        <v>780</v>
      </c>
      <c r="J6" s="134"/>
      <c r="K6" s="135"/>
      <c r="L6" s="131">
        <f>C6+F6+I6</f>
        <v>2150</v>
      </c>
      <c r="M6" s="131">
        <f>C7+F7+I7</f>
        <v>3350</v>
      </c>
    </row>
    <row r="7" spans="1:15" ht="21.95" customHeight="1">
      <c r="A7" s="71"/>
      <c r="B7" s="6" t="s">
        <v>8</v>
      </c>
      <c r="C7" s="132">
        <f>C5-'21日'!I5</f>
        <v>1230</v>
      </c>
      <c r="D7" s="132"/>
      <c r="E7" s="132"/>
      <c r="F7" s="133">
        <f>F5-C5</f>
        <v>920</v>
      </c>
      <c r="G7" s="134"/>
      <c r="H7" s="135"/>
      <c r="I7" s="133">
        <f>I5-F5</f>
        <v>1200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42</v>
      </c>
      <c r="D9" s="116"/>
      <c r="E9" s="116"/>
      <c r="F9" s="116">
        <v>50</v>
      </c>
      <c r="G9" s="116"/>
      <c r="H9" s="116"/>
      <c r="I9" s="116">
        <v>48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42</v>
      </c>
      <c r="D10" s="116"/>
      <c r="E10" s="116"/>
      <c r="F10" s="116">
        <v>50</v>
      </c>
      <c r="G10" s="116"/>
      <c r="H10" s="116"/>
      <c r="I10" s="116">
        <v>48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70</v>
      </c>
      <c r="D12" s="9">
        <v>70</v>
      </c>
      <c r="E12" s="9">
        <v>70</v>
      </c>
      <c r="F12" s="9">
        <v>70</v>
      </c>
      <c r="G12" s="9">
        <v>70</v>
      </c>
      <c r="H12" s="9">
        <v>70</v>
      </c>
      <c r="I12" s="9">
        <v>70</v>
      </c>
      <c r="J12" s="9">
        <v>70</v>
      </c>
      <c r="K12" s="9">
        <v>60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270</v>
      </c>
      <c r="D15" s="9">
        <v>220</v>
      </c>
      <c r="E15" s="9">
        <v>180</v>
      </c>
      <c r="F15" s="9">
        <v>180</v>
      </c>
      <c r="G15" s="9">
        <v>50</v>
      </c>
      <c r="H15" s="9">
        <v>90</v>
      </c>
      <c r="I15" s="9">
        <v>600</v>
      </c>
      <c r="J15" s="9">
        <v>550</v>
      </c>
      <c r="K15" s="9">
        <v>510</v>
      </c>
    </row>
    <row r="16" spans="1:15" ht="21.9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21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50</v>
      </c>
      <c r="D18" s="9">
        <v>50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270</v>
      </c>
      <c r="D21" s="9">
        <v>240</v>
      </c>
      <c r="E21" s="9">
        <v>190</v>
      </c>
      <c r="F21" s="9">
        <v>190</v>
      </c>
      <c r="G21" s="9">
        <v>50</v>
      </c>
      <c r="H21" s="9">
        <v>90</v>
      </c>
      <c r="I21" s="9">
        <v>600</v>
      </c>
      <c r="J21" s="9">
        <v>570</v>
      </c>
      <c r="K21" s="9">
        <v>530</v>
      </c>
    </row>
    <row r="22" spans="1:11" ht="21.9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26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1800</v>
      </c>
      <c r="D23" s="94"/>
      <c r="E23" s="94"/>
      <c r="F23" s="94">
        <v>1800</v>
      </c>
      <c r="G23" s="94"/>
      <c r="H23" s="94"/>
      <c r="I23" s="94">
        <v>1700</v>
      </c>
      <c r="J23" s="94"/>
      <c r="K23" s="94"/>
    </row>
    <row r="24" spans="1:11" ht="21.95" customHeight="1">
      <c r="A24" s="77"/>
      <c r="B24" s="13" t="s">
        <v>29</v>
      </c>
      <c r="C24" s="94">
        <f>1320+1300</f>
        <v>2620</v>
      </c>
      <c r="D24" s="94"/>
      <c r="E24" s="94"/>
      <c r="F24" s="94">
        <f>1320+1300</f>
        <v>2620</v>
      </c>
      <c r="G24" s="94"/>
      <c r="H24" s="94"/>
      <c r="I24" s="94">
        <f>1320+1300</f>
        <v>2620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/>
      <c r="D28" s="107"/>
      <c r="E28" s="108"/>
      <c r="F28" s="106" t="s">
        <v>190</v>
      </c>
      <c r="G28" s="107"/>
      <c r="H28" s="108"/>
      <c r="I28" s="106" t="s">
        <v>206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35</v>
      </c>
      <c r="B31" s="96"/>
      <c r="C31" s="97" t="s">
        <v>207</v>
      </c>
      <c r="D31" s="98"/>
      <c r="E31" s="99"/>
      <c r="F31" s="97" t="s">
        <v>208</v>
      </c>
      <c r="G31" s="98"/>
      <c r="H31" s="99"/>
      <c r="I31" s="97" t="s">
        <v>209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9.0500000000000007</v>
      </c>
      <c r="F35" s="9">
        <v>9.11</v>
      </c>
      <c r="G35" s="9">
        <v>9.1999999999999993</v>
      </c>
      <c r="H35" s="9">
        <v>9.17</v>
      </c>
      <c r="I35" s="9">
        <v>9.32</v>
      </c>
      <c r="J35" s="39">
        <v>9.36</v>
      </c>
    </row>
    <row r="36" spans="1:10" ht="15.75">
      <c r="A36" s="79"/>
      <c r="B36" s="82"/>
      <c r="C36" s="17" t="s">
        <v>48</v>
      </c>
      <c r="D36" s="17" t="s">
        <v>49</v>
      </c>
      <c r="E36" s="9">
        <v>6.47</v>
      </c>
      <c r="F36" s="9">
        <v>5.71</v>
      </c>
      <c r="G36" s="9">
        <v>5.65</v>
      </c>
      <c r="H36" s="9">
        <v>5.96</v>
      </c>
      <c r="I36" s="9">
        <v>5.5</v>
      </c>
      <c r="J36" s="39">
        <v>6.31</v>
      </c>
    </row>
    <row r="37" spans="1:10" ht="18.75">
      <c r="A37" s="79"/>
      <c r="B37" s="82"/>
      <c r="C37" s="18" t="s">
        <v>50</v>
      </c>
      <c r="D37" s="17" t="s">
        <v>51</v>
      </c>
      <c r="E37" s="9">
        <v>9.61</v>
      </c>
      <c r="F37" s="9">
        <v>9.81</v>
      </c>
      <c r="G37" s="9">
        <v>10.5</v>
      </c>
      <c r="H37" s="9">
        <v>9.73</v>
      </c>
      <c r="I37" s="9">
        <v>8.83</v>
      </c>
      <c r="J37" s="39">
        <v>11.6</v>
      </c>
    </row>
    <row r="38" spans="1:10" ht="16.5">
      <c r="A38" s="79"/>
      <c r="B38" s="82"/>
      <c r="C38" s="20" t="s">
        <v>52</v>
      </c>
      <c r="D38" s="17" t="s">
        <v>53</v>
      </c>
      <c r="E38" s="9">
        <v>4.24</v>
      </c>
      <c r="F38" s="9">
        <v>5.9</v>
      </c>
      <c r="G38" s="9">
        <v>7.45</v>
      </c>
      <c r="H38" s="9">
        <v>6.79</v>
      </c>
      <c r="I38" s="9">
        <v>5.0999999999999996</v>
      </c>
      <c r="J38" s="39">
        <v>1.25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0.6</v>
      </c>
      <c r="F39" s="9">
        <v>0.6</v>
      </c>
      <c r="G39" s="9">
        <v>0.5</v>
      </c>
      <c r="H39" s="9">
        <v>0.5</v>
      </c>
      <c r="I39" s="9">
        <v>0.7</v>
      </c>
      <c r="J39" s="39">
        <v>0.7</v>
      </c>
    </row>
    <row r="40" spans="1:10" ht="15.75">
      <c r="A40" s="79"/>
      <c r="B40" s="82"/>
      <c r="C40" s="18" t="s">
        <v>46</v>
      </c>
      <c r="D40" s="18" t="s">
        <v>55</v>
      </c>
      <c r="E40" s="9">
        <v>9.3699999999999992</v>
      </c>
      <c r="F40" s="9">
        <v>9.39</v>
      </c>
      <c r="G40" s="9">
        <v>9.4</v>
      </c>
      <c r="H40" s="9">
        <v>9.35</v>
      </c>
      <c r="I40" s="9">
        <v>9.41</v>
      </c>
      <c r="J40" s="39">
        <v>9.4499999999999993</v>
      </c>
    </row>
    <row r="41" spans="1:10" ht="15.75">
      <c r="A41" s="79"/>
      <c r="B41" s="82"/>
      <c r="C41" s="17" t="s">
        <v>48</v>
      </c>
      <c r="D41" s="17" t="s">
        <v>56</v>
      </c>
      <c r="E41" s="9">
        <v>10.220000000000001</v>
      </c>
      <c r="F41" s="9">
        <v>10.68</v>
      </c>
      <c r="G41" s="9">
        <v>10.3</v>
      </c>
      <c r="H41" s="9">
        <v>9.8699999999999992</v>
      </c>
      <c r="I41" s="9">
        <v>10.8</v>
      </c>
      <c r="J41" s="39">
        <v>11.4</v>
      </c>
    </row>
    <row r="42" spans="1:10" ht="15.75">
      <c r="A42" s="79"/>
      <c r="B42" s="8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79"/>
      <c r="B43" s="82"/>
      <c r="C43" s="21" t="s">
        <v>59</v>
      </c>
      <c r="D43" s="23" t="s">
        <v>60</v>
      </c>
      <c r="E43" s="9">
        <v>0.28999999999999998</v>
      </c>
      <c r="F43" s="9">
        <v>0.32</v>
      </c>
      <c r="G43" s="9">
        <v>0.16</v>
      </c>
      <c r="H43" s="9">
        <v>0.27</v>
      </c>
      <c r="I43" s="9">
        <v>0.3</v>
      </c>
      <c r="J43" s="39">
        <v>0.31</v>
      </c>
    </row>
    <row r="44" spans="1:10" ht="18.75">
      <c r="A44" s="79"/>
      <c r="B44" s="82"/>
      <c r="C44" s="18" t="s">
        <v>50</v>
      </c>
      <c r="D44" s="17" t="s">
        <v>61</v>
      </c>
      <c r="E44" s="9">
        <v>360</v>
      </c>
      <c r="F44" s="9">
        <v>333</v>
      </c>
      <c r="G44" s="9">
        <v>310</v>
      </c>
      <c r="H44" s="9">
        <v>300</v>
      </c>
      <c r="I44" s="9">
        <v>308</v>
      </c>
      <c r="J44" s="39">
        <v>385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6.04</v>
      </c>
      <c r="F45" s="9">
        <v>5.93</v>
      </c>
      <c r="G45" s="9">
        <v>5.74</v>
      </c>
      <c r="H45" s="9">
        <v>5.83</v>
      </c>
      <c r="I45" s="9">
        <v>5.81</v>
      </c>
      <c r="J45" s="39">
        <v>6.05</v>
      </c>
    </row>
    <row r="46" spans="1:10" ht="18.75">
      <c r="A46" s="79"/>
      <c r="B46" s="82"/>
      <c r="C46" s="18" t="s">
        <v>50</v>
      </c>
      <c r="D46" s="17" t="s">
        <v>51</v>
      </c>
      <c r="E46" s="9">
        <v>26.9</v>
      </c>
      <c r="F46" s="9">
        <v>27.6</v>
      </c>
      <c r="G46" s="9">
        <v>23.7</v>
      </c>
      <c r="H46" s="9">
        <v>24.8</v>
      </c>
      <c r="I46" s="9">
        <v>27.8</v>
      </c>
      <c r="J46" s="39">
        <v>30.2</v>
      </c>
    </row>
    <row r="47" spans="1:10" ht="16.5">
      <c r="A47" s="79"/>
      <c r="B47" s="82"/>
      <c r="C47" s="20" t="s">
        <v>52</v>
      </c>
      <c r="D47" s="17" t="s">
        <v>65</v>
      </c>
      <c r="E47" s="9">
        <v>3.52</v>
      </c>
      <c r="F47" s="9">
        <v>1.64</v>
      </c>
      <c r="G47" s="9">
        <v>3.78</v>
      </c>
      <c r="H47" s="9">
        <v>4.7699999999999996</v>
      </c>
      <c r="I47" s="9">
        <v>4.0599999999999996</v>
      </c>
      <c r="J47" s="39">
        <v>3.6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5.96</v>
      </c>
      <c r="F48" s="9">
        <v>5.82</v>
      </c>
      <c r="G48" s="9">
        <v>5.6</v>
      </c>
      <c r="H48" s="9">
        <v>5.37</v>
      </c>
      <c r="I48" s="9">
        <v>5.52</v>
      </c>
      <c r="J48" s="39">
        <v>6.1</v>
      </c>
    </row>
    <row r="49" spans="1:13" ht="18.75">
      <c r="A49" s="79"/>
      <c r="B49" s="82"/>
      <c r="C49" s="18" t="s">
        <v>50</v>
      </c>
      <c r="D49" s="17" t="s">
        <v>51</v>
      </c>
      <c r="E49" s="9">
        <v>6.4</v>
      </c>
      <c r="F49" s="9">
        <v>3.8</v>
      </c>
      <c r="G49" s="9">
        <v>9.1</v>
      </c>
      <c r="H49" s="9">
        <v>10.7</v>
      </c>
      <c r="I49" s="9">
        <v>7.9</v>
      </c>
      <c r="J49" s="39">
        <v>14.6</v>
      </c>
    </row>
    <row r="50" spans="1:13" ht="16.5">
      <c r="A50" s="79"/>
      <c r="B50" s="82"/>
      <c r="C50" s="20" t="s">
        <v>52</v>
      </c>
      <c r="D50" s="17" t="s">
        <v>65</v>
      </c>
      <c r="E50" s="9">
        <v>2.8</v>
      </c>
      <c r="F50" s="9">
        <v>3.27</v>
      </c>
      <c r="G50" s="9">
        <v>5.45</v>
      </c>
      <c r="H50" s="9">
        <v>4.63</v>
      </c>
      <c r="I50" s="9">
        <v>5.0999999999999996</v>
      </c>
      <c r="J50" s="39">
        <v>1.5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9.0500000000000007</v>
      </c>
      <c r="F52" s="9">
        <v>9.1199999999999992</v>
      </c>
      <c r="G52" s="9">
        <v>9.34</v>
      </c>
      <c r="H52" s="9">
        <v>9.2200000000000006</v>
      </c>
      <c r="I52" s="9">
        <v>9.31</v>
      </c>
      <c r="J52" s="39">
        <v>9.2799999999999994</v>
      </c>
    </row>
    <row r="53" spans="1:13" ht="15.75">
      <c r="A53" s="79"/>
      <c r="B53" s="82"/>
      <c r="C53" s="17" t="s">
        <v>48</v>
      </c>
      <c r="D53" s="17" t="s">
        <v>49</v>
      </c>
      <c r="E53" s="9">
        <v>5.31</v>
      </c>
      <c r="F53" s="9">
        <v>5.26</v>
      </c>
      <c r="G53" s="9">
        <v>5.47</v>
      </c>
      <c r="H53" s="9">
        <v>6.05</v>
      </c>
      <c r="I53" s="9">
        <v>6.06</v>
      </c>
      <c r="J53" s="39">
        <v>5.7</v>
      </c>
    </row>
    <row r="54" spans="1:13" ht="18.75">
      <c r="A54" s="79"/>
      <c r="B54" s="82"/>
      <c r="C54" s="18" t="s">
        <v>50</v>
      </c>
      <c r="D54" s="17" t="s">
        <v>51</v>
      </c>
      <c r="E54" s="9">
        <v>9.36</v>
      </c>
      <c r="F54" s="9">
        <v>10.5</v>
      </c>
      <c r="G54" s="9">
        <v>10.6</v>
      </c>
      <c r="H54" s="9">
        <v>11.4</v>
      </c>
      <c r="I54" s="9">
        <v>10.7</v>
      </c>
      <c r="J54" s="39">
        <v>11.2</v>
      </c>
    </row>
    <row r="55" spans="1:13" ht="16.5">
      <c r="A55" s="79"/>
      <c r="B55" s="93"/>
      <c r="C55" s="24" t="s">
        <v>52</v>
      </c>
      <c r="D55" s="17" t="s">
        <v>70</v>
      </c>
      <c r="E55" s="9">
        <v>1.74</v>
      </c>
      <c r="F55" s="9">
        <v>1.69</v>
      </c>
      <c r="G55" s="9">
        <v>2.81</v>
      </c>
      <c r="H55" s="9">
        <v>4.8</v>
      </c>
      <c r="I55" s="9">
        <v>3.5</v>
      </c>
      <c r="J55" s="39">
        <v>4.5999999999999996</v>
      </c>
    </row>
    <row r="56" spans="1:13" ht="14.25">
      <c r="A56" s="26" t="s">
        <v>71</v>
      </c>
      <c r="B56" s="26" t="s">
        <v>72</v>
      </c>
      <c r="C56" s="27">
        <v>7.34</v>
      </c>
      <c r="D56" s="26" t="s">
        <v>44</v>
      </c>
      <c r="E56" s="27">
        <v>75</v>
      </c>
      <c r="F56" s="26" t="s">
        <v>73</v>
      </c>
      <c r="G56" s="27">
        <v>80</v>
      </c>
      <c r="H56" s="26" t="s">
        <v>74</v>
      </c>
      <c r="I56" s="27">
        <v>0.02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7.19</v>
      </c>
      <c r="C59" s="32"/>
      <c r="D59" s="32">
        <v>8.59</v>
      </c>
      <c r="E59" s="32"/>
      <c r="F59" s="32">
        <v>8.24</v>
      </c>
      <c r="G59" s="32"/>
      <c r="H59" s="32">
        <v>10.23</v>
      </c>
      <c r="I59" s="32"/>
      <c r="J59" s="39">
        <v>59.5</v>
      </c>
      <c r="K59" s="39"/>
      <c r="L59" s="39">
        <v>67.5</v>
      </c>
      <c r="M59" s="39"/>
    </row>
    <row r="60" spans="1:13" ht="18.75">
      <c r="A60" s="31" t="s">
        <v>78</v>
      </c>
      <c r="B60" s="32"/>
      <c r="C60" s="32"/>
      <c r="D60" s="32"/>
      <c r="E60" s="32"/>
      <c r="F60" s="32"/>
      <c r="G60" s="32"/>
      <c r="H60" s="32"/>
      <c r="I60" s="32"/>
      <c r="J60" s="39"/>
      <c r="K60" s="39"/>
      <c r="L60" s="39">
        <v>16.2</v>
      </c>
      <c r="M60" s="39"/>
    </row>
    <row r="61" spans="1:13" ht="18.75">
      <c r="A61" s="31" t="s">
        <v>79</v>
      </c>
      <c r="B61" s="32">
        <v>14.49</v>
      </c>
      <c r="C61" s="32"/>
      <c r="D61" s="32">
        <v>16.02</v>
      </c>
      <c r="E61" s="32"/>
      <c r="F61" s="32">
        <v>23.4</v>
      </c>
      <c r="G61" s="32"/>
      <c r="H61" s="32">
        <v>15.7</v>
      </c>
      <c r="I61" s="32"/>
      <c r="J61" s="39">
        <v>15.8</v>
      </c>
      <c r="K61" s="39"/>
      <c r="L61" s="39"/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>
        <v>15.95</v>
      </c>
      <c r="D63" s="33"/>
      <c r="E63" s="33">
        <v>16.32</v>
      </c>
      <c r="F63" s="33"/>
      <c r="G63" s="33">
        <v>16.170000000000002</v>
      </c>
      <c r="H63" s="33"/>
      <c r="I63" s="33">
        <v>16.12</v>
      </c>
      <c r="J63" s="39"/>
      <c r="K63" s="39">
        <v>15.06</v>
      </c>
      <c r="M63" s="39">
        <v>15.31</v>
      </c>
    </row>
    <row r="64" spans="1:13" ht="18.75">
      <c r="A64" s="36" t="s">
        <v>81</v>
      </c>
      <c r="B64" s="33"/>
      <c r="C64" s="33">
        <v>13.39</v>
      </c>
      <c r="D64" s="33"/>
      <c r="E64" s="33">
        <v>13.48</v>
      </c>
      <c r="F64" s="33"/>
      <c r="G64" s="33">
        <v>13.58</v>
      </c>
      <c r="H64" s="33"/>
      <c r="I64" s="33">
        <v>13.81</v>
      </c>
      <c r="J64" s="39"/>
      <c r="K64" s="39">
        <v>22.4</v>
      </c>
      <c r="L64" s="39"/>
      <c r="M64" s="39">
        <v>13.6</v>
      </c>
    </row>
    <row r="65" spans="1:13" ht="18.75">
      <c r="A65" s="36" t="s">
        <v>82</v>
      </c>
      <c r="B65" s="33"/>
      <c r="C65" s="33"/>
      <c r="D65" s="33"/>
      <c r="E65" s="33"/>
      <c r="F65" s="33"/>
      <c r="G65" s="33"/>
      <c r="H65" s="33"/>
      <c r="I65" s="33"/>
      <c r="J65" s="39"/>
      <c r="K65" s="39"/>
      <c r="M65" s="39"/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1.31</v>
      </c>
      <c r="C67" s="33">
        <v>6.54</v>
      </c>
      <c r="D67" s="33">
        <v>1.41</v>
      </c>
      <c r="E67" s="33">
        <v>6.47</v>
      </c>
      <c r="F67" s="33">
        <v>0.77</v>
      </c>
      <c r="G67" s="33">
        <v>6.49</v>
      </c>
      <c r="H67" s="33">
        <v>2.33</v>
      </c>
      <c r="I67" s="33">
        <v>6.41</v>
      </c>
      <c r="J67" s="39">
        <v>1.4</v>
      </c>
      <c r="K67" s="39">
        <v>6.57</v>
      </c>
      <c r="L67" s="39">
        <v>4.8</v>
      </c>
      <c r="M67" s="39">
        <v>6.29</v>
      </c>
    </row>
    <row r="68" spans="1:13" ht="18.75">
      <c r="A68" s="41" t="s">
        <v>84</v>
      </c>
      <c r="B68" s="33">
        <v>1.94</v>
      </c>
      <c r="C68" s="33">
        <v>6.37</v>
      </c>
      <c r="D68" s="33">
        <v>1.77</v>
      </c>
      <c r="E68" s="33">
        <v>6.37</v>
      </c>
      <c r="F68" s="33">
        <v>1.86</v>
      </c>
      <c r="G68" s="33">
        <v>6.21</v>
      </c>
      <c r="H68" s="33">
        <v>1.43</v>
      </c>
      <c r="I68" s="33">
        <v>6.18</v>
      </c>
      <c r="J68" s="39">
        <v>2.1</v>
      </c>
      <c r="K68" s="39">
        <v>6.2</v>
      </c>
      <c r="L68" s="39">
        <v>1.9</v>
      </c>
      <c r="M68" s="39">
        <v>6.7</v>
      </c>
    </row>
    <row r="69" spans="1:13" ht="18.75">
      <c r="A69" s="41" t="s">
        <v>85</v>
      </c>
      <c r="B69" s="33"/>
      <c r="C69" s="33"/>
      <c r="D69" s="33"/>
      <c r="E69" s="33"/>
      <c r="F69" s="33"/>
      <c r="G69" s="33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3"/>
      <c r="E70" s="33"/>
      <c r="F70" s="33"/>
      <c r="G70" s="33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M29" sqref="M2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130</v>
      </c>
      <c r="D2" s="124"/>
      <c r="E2" s="124"/>
      <c r="F2" s="125" t="s">
        <v>131</v>
      </c>
      <c r="G2" s="125"/>
      <c r="H2" s="125"/>
      <c r="I2" s="126" t="s">
        <v>132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18920</v>
      </c>
      <c r="D4" s="116"/>
      <c r="E4" s="116"/>
      <c r="F4" s="116">
        <v>19950</v>
      </c>
      <c r="G4" s="116"/>
      <c r="H4" s="116"/>
      <c r="I4" s="116">
        <v>20900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28020</v>
      </c>
      <c r="D5" s="116"/>
      <c r="E5" s="116"/>
      <c r="F5" s="116">
        <v>29500</v>
      </c>
      <c r="G5" s="116"/>
      <c r="H5" s="116"/>
      <c r="I5" s="116">
        <v>30800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C4-'22日'!I4</f>
        <v>1020</v>
      </c>
      <c r="D6" s="132"/>
      <c r="E6" s="132"/>
      <c r="F6" s="133">
        <f>F4-C4</f>
        <v>1030</v>
      </c>
      <c r="G6" s="134"/>
      <c r="H6" s="135"/>
      <c r="I6" s="133">
        <f>I4-F4</f>
        <v>950</v>
      </c>
      <c r="J6" s="134"/>
      <c r="K6" s="135"/>
      <c r="L6" s="131">
        <f>C6+F6+I6</f>
        <v>3000</v>
      </c>
      <c r="M6" s="131">
        <f>C7+F7+I7</f>
        <v>4200</v>
      </c>
    </row>
    <row r="7" spans="1:15" ht="21.95" customHeight="1">
      <c r="A7" s="71"/>
      <c r="B7" s="6" t="s">
        <v>8</v>
      </c>
      <c r="C7" s="132">
        <f>C5-'22日'!I5</f>
        <v>1420</v>
      </c>
      <c r="D7" s="132"/>
      <c r="E7" s="132"/>
      <c r="F7" s="133">
        <f>F5-C5</f>
        <v>1480</v>
      </c>
      <c r="G7" s="134"/>
      <c r="H7" s="135"/>
      <c r="I7" s="133">
        <f>I5-F5</f>
        <v>1300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45</v>
      </c>
      <c r="D9" s="116"/>
      <c r="E9" s="116"/>
      <c r="F9" s="116">
        <v>46</v>
      </c>
      <c r="G9" s="116"/>
      <c r="H9" s="116"/>
      <c r="I9" s="116">
        <v>46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45</v>
      </c>
      <c r="D10" s="116"/>
      <c r="E10" s="116"/>
      <c r="F10" s="116">
        <v>46</v>
      </c>
      <c r="G10" s="116"/>
      <c r="H10" s="116"/>
      <c r="I10" s="116">
        <v>46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500</v>
      </c>
      <c r="D15" s="9">
        <v>470</v>
      </c>
      <c r="E15" s="9">
        <v>450</v>
      </c>
      <c r="F15" s="9">
        <v>450</v>
      </c>
      <c r="G15" s="9">
        <v>410</v>
      </c>
      <c r="H15" s="9">
        <v>380</v>
      </c>
      <c r="I15" s="9">
        <v>380</v>
      </c>
      <c r="J15" s="9">
        <v>340</v>
      </c>
      <c r="K15" s="9">
        <v>300</v>
      </c>
    </row>
    <row r="16" spans="1:15" ht="21.9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21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50</v>
      </c>
      <c r="D18" s="9">
        <v>50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520</v>
      </c>
      <c r="D21" s="9">
        <v>470</v>
      </c>
      <c r="E21" s="9">
        <v>440</v>
      </c>
      <c r="F21" s="9">
        <v>440</v>
      </c>
      <c r="G21" s="9">
        <v>400</v>
      </c>
      <c r="H21" s="9">
        <v>350</v>
      </c>
      <c r="I21" s="9">
        <v>350</v>
      </c>
      <c r="J21" s="9">
        <v>310</v>
      </c>
      <c r="K21" s="9">
        <v>270</v>
      </c>
    </row>
    <row r="22" spans="1:11" ht="21.9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26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1600</v>
      </c>
      <c r="D23" s="94"/>
      <c r="E23" s="94"/>
      <c r="F23" s="94">
        <v>1600</v>
      </c>
      <c r="G23" s="94"/>
      <c r="H23" s="94"/>
      <c r="I23" s="94">
        <v>1600</v>
      </c>
      <c r="J23" s="94"/>
      <c r="K23" s="94"/>
    </row>
    <row r="24" spans="1:11" ht="21.95" customHeight="1">
      <c r="A24" s="77"/>
      <c r="B24" s="13" t="s">
        <v>29</v>
      </c>
      <c r="C24" s="94">
        <f>1320+1300</f>
        <v>2620</v>
      </c>
      <c r="D24" s="94"/>
      <c r="E24" s="94"/>
      <c r="F24" s="94">
        <f>1320+1300</f>
        <v>2620</v>
      </c>
      <c r="G24" s="94"/>
      <c r="H24" s="94"/>
      <c r="I24" s="94">
        <f>1320+1300</f>
        <v>2620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 t="s">
        <v>210</v>
      </c>
      <c r="D28" s="107"/>
      <c r="E28" s="108"/>
      <c r="F28" s="106"/>
      <c r="G28" s="107"/>
      <c r="H28" s="108"/>
      <c r="I28" s="106" t="s">
        <v>211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35</v>
      </c>
      <c r="B31" s="96"/>
      <c r="C31" s="97" t="s">
        <v>212</v>
      </c>
      <c r="D31" s="98"/>
      <c r="E31" s="99"/>
      <c r="F31" s="97" t="s">
        <v>213</v>
      </c>
      <c r="G31" s="98"/>
      <c r="H31" s="99"/>
      <c r="I31" s="97" t="s">
        <v>209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3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39">
        <v>9.19</v>
      </c>
      <c r="F35" s="9">
        <v>9.25</v>
      </c>
      <c r="G35" s="9">
        <v>9.19</v>
      </c>
      <c r="H35" s="9">
        <v>9.0399999999999991</v>
      </c>
      <c r="I35" s="9">
        <v>9.09</v>
      </c>
      <c r="J35" s="39">
        <v>9.09</v>
      </c>
    </row>
    <row r="36" spans="1:10" ht="15.75">
      <c r="A36" s="79"/>
      <c r="B36" s="82"/>
      <c r="C36" s="17" t="s">
        <v>48</v>
      </c>
      <c r="D36" s="17" t="s">
        <v>49</v>
      </c>
      <c r="E36" s="39">
        <v>6.1</v>
      </c>
      <c r="F36" s="9">
        <v>6.51</v>
      </c>
      <c r="G36" s="9">
        <v>5.93</v>
      </c>
      <c r="H36" s="9">
        <v>6.13</v>
      </c>
      <c r="I36" s="9">
        <v>5.9</v>
      </c>
      <c r="J36" s="39">
        <v>5.7</v>
      </c>
    </row>
    <row r="37" spans="1:10" ht="18.75">
      <c r="A37" s="79"/>
      <c r="B37" s="82"/>
      <c r="C37" s="18" t="s">
        <v>50</v>
      </c>
      <c r="D37" s="17" t="s">
        <v>51</v>
      </c>
      <c r="E37" s="39">
        <v>9.59</v>
      </c>
      <c r="F37" s="9">
        <v>9.02</v>
      </c>
      <c r="G37" s="19">
        <v>7.6</v>
      </c>
      <c r="H37" s="9">
        <v>8</v>
      </c>
      <c r="I37" s="9">
        <v>7.81</v>
      </c>
      <c r="J37" s="39">
        <v>7.81</v>
      </c>
    </row>
    <row r="38" spans="1:10" ht="16.5">
      <c r="A38" s="79"/>
      <c r="B38" s="82"/>
      <c r="C38" s="20" t="s">
        <v>52</v>
      </c>
      <c r="D38" s="17" t="s">
        <v>53</v>
      </c>
      <c r="E38" s="39">
        <v>7.87</v>
      </c>
      <c r="F38" s="43">
        <v>9.7200000000000006</v>
      </c>
      <c r="G38" s="19">
        <v>2.66</v>
      </c>
      <c r="H38" s="19">
        <v>3.07</v>
      </c>
      <c r="I38" s="9">
        <v>1.3</v>
      </c>
      <c r="J38" s="39">
        <v>6.2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39">
        <v>0.4</v>
      </c>
      <c r="F39" s="9">
        <v>0.3</v>
      </c>
      <c r="G39" s="9">
        <v>0.8</v>
      </c>
      <c r="H39" s="9">
        <v>0.8</v>
      </c>
      <c r="I39" s="9">
        <v>0.5</v>
      </c>
      <c r="J39" s="39">
        <v>0.5</v>
      </c>
    </row>
    <row r="40" spans="1:10" ht="15.75">
      <c r="A40" s="79"/>
      <c r="B40" s="82"/>
      <c r="C40" s="18" t="s">
        <v>46</v>
      </c>
      <c r="D40" s="18" t="s">
        <v>55</v>
      </c>
      <c r="E40" s="39">
        <v>9.2100000000000009</v>
      </c>
      <c r="F40" s="9">
        <v>9.2899999999999991</v>
      </c>
      <c r="G40" s="9">
        <v>9.24</v>
      </c>
      <c r="H40" s="9">
        <v>9.1999999999999993</v>
      </c>
      <c r="I40" s="9">
        <v>9.3000000000000007</v>
      </c>
      <c r="J40" s="39">
        <v>9.27</v>
      </c>
    </row>
    <row r="41" spans="1:10" ht="15.75">
      <c r="A41" s="79"/>
      <c r="B41" s="82"/>
      <c r="C41" s="17" t="s">
        <v>48</v>
      </c>
      <c r="D41" s="17" t="s">
        <v>56</v>
      </c>
      <c r="E41" s="39">
        <v>10.42</v>
      </c>
      <c r="F41" s="9">
        <v>10.94</v>
      </c>
      <c r="G41" s="9">
        <v>12.62</v>
      </c>
      <c r="H41" s="9">
        <v>11.96</v>
      </c>
      <c r="I41" s="9">
        <v>10.6</v>
      </c>
      <c r="J41" s="39">
        <v>11.3</v>
      </c>
    </row>
    <row r="42" spans="1:10" ht="15.75">
      <c r="A42" s="79"/>
      <c r="B42" s="82"/>
      <c r="C42" s="21" t="s">
        <v>57</v>
      </c>
      <c r="D42" s="22" t="s">
        <v>58</v>
      </c>
      <c r="E42" s="3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79"/>
      <c r="B43" s="82"/>
      <c r="C43" s="21" t="s">
        <v>59</v>
      </c>
      <c r="D43" s="23" t="s">
        <v>60</v>
      </c>
      <c r="E43" s="39">
        <v>0.55000000000000004</v>
      </c>
      <c r="F43" s="9">
        <v>0.34</v>
      </c>
      <c r="G43" s="9">
        <v>0.38</v>
      </c>
      <c r="H43" s="9">
        <v>0.28999999999999998</v>
      </c>
      <c r="I43" s="9">
        <v>0.3</v>
      </c>
      <c r="J43" s="39">
        <v>0.36</v>
      </c>
    </row>
    <row r="44" spans="1:10" ht="18.75">
      <c r="A44" s="79"/>
      <c r="B44" s="82"/>
      <c r="C44" s="18" t="s">
        <v>50</v>
      </c>
      <c r="D44" s="17" t="s">
        <v>61</v>
      </c>
      <c r="E44" s="39">
        <v>392</v>
      </c>
      <c r="F44" s="9">
        <v>350</v>
      </c>
      <c r="G44" s="9">
        <v>320</v>
      </c>
      <c r="H44" s="9">
        <v>340</v>
      </c>
      <c r="I44" s="9">
        <v>348</v>
      </c>
      <c r="J44" s="39">
        <v>330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39">
        <v>6.14</v>
      </c>
      <c r="F45" s="9">
        <v>6.44</v>
      </c>
      <c r="G45" s="9">
        <v>6.2</v>
      </c>
      <c r="H45" s="9">
        <v>6.16</v>
      </c>
      <c r="I45" s="9">
        <v>5.92</v>
      </c>
      <c r="J45" s="39">
        <v>6.04</v>
      </c>
    </row>
    <row r="46" spans="1:10" ht="18.75">
      <c r="A46" s="79"/>
      <c r="B46" s="82"/>
      <c r="C46" s="18" t="s">
        <v>50</v>
      </c>
      <c r="D46" s="17" t="s">
        <v>51</v>
      </c>
      <c r="E46" s="39">
        <v>31.5</v>
      </c>
      <c r="F46" s="9">
        <v>26.1</v>
      </c>
      <c r="G46" s="9">
        <v>24.2</v>
      </c>
      <c r="H46" s="9">
        <v>25.2</v>
      </c>
      <c r="I46" s="9">
        <v>27</v>
      </c>
      <c r="J46" s="39">
        <v>26</v>
      </c>
    </row>
    <row r="47" spans="1:10" ht="16.5">
      <c r="A47" s="79"/>
      <c r="B47" s="82"/>
      <c r="C47" s="20" t="s">
        <v>52</v>
      </c>
      <c r="D47" s="17" t="s">
        <v>65</v>
      </c>
      <c r="E47" s="39">
        <v>1.41</v>
      </c>
      <c r="F47" s="9">
        <v>1.69</v>
      </c>
      <c r="G47" s="9">
        <v>3.18</v>
      </c>
      <c r="H47" s="9">
        <v>4.46</v>
      </c>
      <c r="I47" s="9">
        <v>0.8</v>
      </c>
      <c r="J47" s="39">
        <v>2.5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39">
        <v>5.37</v>
      </c>
      <c r="F48" s="9">
        <v>5.98</v>
      </c>
      <c r="G48" s="9">
        <v>5.83</v>
      </c>
      <c r="H48" s="9">
        <v>5.79</v>
      </c>
      <c r="I48" s="9">
        <v>5.4</v>
      </c>
      <c r="J48" s="39">
        <v>6.1</v>
      </c>
    </row>
    <row r="49" spans="1:13" ht="18.75">
      <c r="A49" s="79"/>
      <c r="B49" s="82"/>
      <c r="C49" s="18" t="s">
        <v>50</v>
      </c>
      <c r="D49" s="17" t="s">
        <v>51</v>
      </c>
      <c r="E49" s="39">
        <v>11.1</v>
      </c>
      <c r="F49" s="9">
        <v>18.5</v>
      </c>
      <c r="G49" s="9">
        <v>13.7</v>
      </c>
      <c r="H49" s="9">
        <v>13.2</v>
      </c>
      <c r="I49" s="9">
        <v>13</v>
      </c>
      <c r="J49" s="39">
        <v>11.4</v>
      </c>
    </row>
    <row r="50" spans="1:13" ht="16.5">
      <c r="A50" s="79"/>
      <c r="B50" s="82"/>
      <c r="C50" s="20" t="s">
        <v>52</v>
      </c>
      <c r="D50" s="17" t="s">
        <v>65</v>
      </c>
      <c r="E50" s="39">
        <v>1.55</v>
      </c>
      <c r="F50" s="9">
        <v>1.67</v>
      </c>
      <c r="G50" s="9">
        <v>2.61</v>
      </c>
      <c r="H50" s="9">
        <v>1.96</v>
      </c>
      <c r="I50" s="9">
        <v>1.9</v>
      </c>
      <c r="J50" s="39">
        <v>3.1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3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39">
        <v>9.2899999999999991</v>
      </c>
      <c r="F52" s="9">
        <v>9.23</v>
      </c>
      <c r="G52" s="9">
        <v>9.23</v>
      </c>
      <c r="H52" s="9">
        <v>9.19</v>
      </c>
      <c r="I52" s="9">
        <v>9.24</v>
      </c>
      <c r="J52" s="39">
        <v>9.1999999999999993</v>
      </c>
    </row>
    <row r="53" spans="1:13" ht="15.75">
      <c r="A53" s="79"/>
      <c r="B53" s="82"/>
      <c r="C53" s="17" t="s">
        <v>48</v>
      </c>
      <c r="D53" s="17" t="s">
        <v>49</v>
      </c>
      <c r="E53" s="39">
        <v>5.96</v>
      </c>
      <c r="F53" s="9">
        <v>6.36</v>
      </c>
      <c r="G53" s="9">
        <v>6.76</v>
      </c>
      <c r="H53" s="9">
        <v>6.88</v>
      </c>
      <c r="I53" s="9">
        <v>6.01</v>
      </c>
      <c r="J53" s="39">
        <v>5.72</v>
      </c>
    </row>
    <row r="54" spans="1:13" ht="18.75">
      <c r="A54" s="79"/>
      <c r="B54" s="82"/>
      <c r="C54" s="18" t="s">
        <v>50</v>
      </c>
      <c r="D54" s="17" t="s">
        <v>51</v>
      </c>
      <c r="E54" s="39">
        <v>10.3</v>
      </c>
      <c r="F54" s="9">
        <v>12.7</v>
      </c>
      <c r="G54" s="9">
        <v>8.1</v>
      </c>
      <c r="H54" s="9">
        <v>7.1</v>
      </c>
      <c r="I54" s="9">
        <v>11.4</v>
      </c>
      <c r="J54" s="39">
        <v>12.9</v>
      </c>
    </row>
    <row r="55" spans="1:13" ht="16.5">
      <c r="A55" s="79"/>
      <c r="B55" s="93"/>
      <c r="C55" s="24" t="s">
        <v>52</v>
      </c>
      <c r="D55" s="17" t="s">
        <v>70</v>
      </c>
      <c r="E55" s="39">
        <v>3.36</v>
      </c>
      <c r="F55" s="25">
        <v>1.53</v>
      </c>
      <c r="G55" s="25">
        <v>5.61</v>
      </c>
      <c r="H55" s="9">
        <v>4.3099999999999996</v>
      </c>
      <c r="I55" s="9">
        <v>1.61</v>
      </c>
      <c r="J55" s="39">
        <v>4.7</v>
      </c>
    </row>
    <row r="56" spans="1:13" ht="14.25">
      <c r="A56" s="26" t="s">
        <v>71</v>
      </c>
      <c r="B56" s="26" t="s">
        <v>72</v>
      </c>
      <c r="C56" s="27">
        <v>8.16</v>
      </c>
      <c r="D56" s="26" t="s">
        <v>44</v>
      </c>
      <c r="E56" s="27">
        <v>82</v>
      </c>
      <c r="F56" s="26" t="s">
        <v>73</v>
      </c>
      <c r="G56" s="27">
        <v>72.3</v>
      </c>
      <c r="H56" s="26" t="s">
        <v>74</v>
      </c>
      <c r="I56" s="27">
        <v>0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1.73</v>
      </c>
      <c r="C59" s="33"/>
      <c r="D59" s="34">
        <v>3.39</v>
      </c>
      <c r="E59" s="33"/>
      <c r="F59" s="33">
        <v>5.4</v>
      </c>
      <c r="G59" s="35"/>
      <c r="H59" s="33">
        <v>6.92</v>
      </c>
      <c r="I59" s="33"/>
      <c r="J59" s="39">
        <v>7.94</v>
      </c>
      <c r="K59" s="39"/>
      <c r="L59" s="39">
        <v>9.1999999999999993</v>
      </c>
      <c r="M59" s="39"/>
    </row>
    <row r="60" spans="1:13" ht="18.75">
      <c r="A60" s="31" t="s">
        <v>78</v>
      </c>
      <c r="B60" s="32">
        <v>80.489999999999995</v>
      </c>
      <c r="C60" s="33"/>
      <c r="D60" s="34">
        <v>38.42</v>
      </c>
      <c r="E60" s="33"/>
      <c r="F60" s="33">
        <v>23.6</v>
      </c>
      <c r="G60" s="35"/>
      <c r="H60" s="33">
        <v>25.2</v>
      </c>
      <c r="I60" s="33"/>
      <c r="J60" s="39">
        <v>35.1</v>
      </c>
      <c r="K60" s="39"/>
      <c r="L60" s="39">
        <v>41.7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>
        <v>15.53</v>
      </c>
      <c r="D63" s="34"/>
      <c r="E63" s="33">
        <v>15.5</v>
      </c>
      <c r="F63" s="33"/>
      <c r="G63" s="35">
        <v>15.8</v>
      </c>
      <c r="H63" s="33"/>
      <c r="I63" s="33">
        <v>15.6</v>
      </c>
      <c r="J63" s="39"/>
      <c r="K63" s="39">
        <v>14.6</v>
      </c>
      <c r="M63" s="39">
        <v>15.3</v>
      </c>
    </row>
    <row r="64" spans="1:13" ht="18.75">
      <c r="A64" s="36" t="s">
        <v>81</v>
      </c>
      <c r="B64" s="33"/>
      <c r="C64" s="33">
        <v>12.75</v>
      </c>
      <c r="D64" s="34"/>
      <c r="E64" s="33">
        <v>13.4</v>
      </c>
      <c r="F64" s="33"/>
      <c r="G64" s="37">
        <v>20.100000000000001</v>
      </c>
      <c r="H64" s="33"/>
      <c r="I64" s="33">
        <v>15</v>
      </c>
      <c r="J64" s="39"/>
      <c r="K64" s="39">
        <v>12.9</v>
      </c>
      <c r="L64" s="39"/>
      <c r="M64" s="39">
        <v>12.9</v>
      </c>
    </row>
    <row r="65" spans="1:13" ht="18.75">
      <c r="A65" s="36" t="s">
        <v>82</v>
      </c>
      <c r="B65" s="33"/>
      <c r="C65" s="33">
        <v>31.38</v>
      </c>
      <c r="D65" s="34"/>
      <c r="E65" s="33">
        <v>30.04</v>
      </c>
      <c r="F65" s="33"/>
      <c r="G65" s="35">
        <v>30.9</v>
      </c>
      <c r="H65" s="33"/>
      <c r="I65" s="33">
        <v>31.2</v>
      </c>
      <c r="J65" s="39"/>
      <c r="K65" s="39">
        <v>30.7</v>
      </c>
      <c r="M65" s="39">
        <v>70.599999999999994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1.69</v>
      </c>
      <c r="C67" s="33">
        <v>6.53</v>
      </c>
      <c r="D67" s="34">
        <v>1.1299999999999999</v>
      </c>
      <c r="E67" s="33">
        <v>6.42</v>
      </c>
      <c r="F67" s="33">
        <v>5.76</v>
      </c>
      <c r="G67" s="35">
        <v>6.9</v>
      </c>
      <c r="H67" s="33">
        <v>5.91</v>
      </c>
      <c r="I67" s="33">
        <v>7.1</v>
      </c>
      <c r="J67" s="39">
        <v>3.5</v>
      </c>
      <c r="K67" s="39">
        <v>6.3</v>
      </c>
      <c r="L67" s="39">
        <v>6.9</v>
      </c>
      <c r="M67" s="39">
        <v>6.32</v>
      </c>
    </row>
    <row r="68" spans="1:13" ht="18.75">
      <c r="A68" s="41" t="s">
        <v>84</v>
      </c>
      <c r="B68" s="42">
        <v>1.38</v>
      </c>
      <c r="C68" s="33">
        <v>6.42</v>
      </c>
      <c r="D68" s="34">
        <v>1.64</v>
      </c>
      <c r="E68" s="33">
        <v>6.31</v>
      </c>
      <c r="F68" s="33">
        <v>5.22</v>
      </c>
      <c r="G68" s="35">
        <v>6.7</v>
      </c>
      <c r="H68" s="33">
        <v>5.33</v>
      </c>
      <c r="I68" s="33">
        <v>7</v>
      </c>
      <c r="J68" s="39">
        <v>1.2</v>
      </c>
      <c r="K68" s="39">
        <v>6.2</v>
      </c>
      <c r="L68" s="39">
        <v>5.2</v>
      </c>
      <c r="M68" s="39">
        <v>6.08</v>
      </c>
    </row>
    <row r="69" spans="1:13" ht="18.75">
      <c r="A69" s="41" t="s">
        <v>85</v>
      </c>
      <c r="B69" s="42">
        <v>2.93</v>
      </c>
      <c r="C69" s="33">
        <v>7.98</v>
      </c>
      <c r="D69" s="34">
        <v>1.43</v>
      </c>
      <c r="E69" s="33">
        <v>6.4</v>
      </c>
      <c r="F69" s="33">
        <v>4.83</v>
      </c>
      <c r="G69" s="35">
        <v>6.7</v>
      </c>
      <c r="H69" s="33">
        <v>5.9</v>
      </c>
      <c r="I69" s="33">
        <v>6.7</v>
      </c>
      <c r="J69" s="39">
        <v>3.7</v>
      </c>
      <c r="K69" s="39">
        <v>6.7</v>
      </c>
      <c r="L69" s="39">
        <v>5.0999999999999996</v>
      </c>
      <c r="M69" s="39">
        <v>6.5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topLeftCell="A7" workbookViewId="0">
      <selection activeCell="J15" sqref="J1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87</v>
      </c>
      <c r="D2" s="124"/>
      <c r="E2" s="124"/>
      <c r="F2" s="125" t="s">
        <v>88</v>
      </c>
      <c r="G2" s="125"/>
      <c r="H2" s="125"/>
      <c r="I2" s="126" t="s">
        <v>89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21870</v>
      </c>
      <c r="D4" s="116"/>
      <c r="E4" s="116"/>
      <c r="F4" s="116">
        <v>22710</v>
      </c>
      <c r="G4" s="116"/>
      <c r="H4" s="116"/>
      <c r="I4" s="116">
        <v>23580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32330</v>
      </c>
      <c r="D5" s="116"/>
      <c r="E5" s="116"/>
      <c r="F5" s="116">
        <v>33700</v>
      </c>
      <c r="G5" s="116"/>
      <c r="H5" s="116"/>
      <c r="I5" s="116">
        <v>35000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C4-'23日'!I4</f>
        <v>970</v>
      </c>
      <c r="D6" s="132"/>
      <c r="E6" s="132"/>
      <c r="F6" s="133">
        <f>F4-C4</f>
        <v>840</v>
      </c>
      <c r="G6" s="134"/>
      <c r="H6" s="135"/>
      <c r="I6" s="133">
        <f>I4-F4</f>
        <v>870</v>
      </c>
      <c r="J6" s="134"/>
      <c r="K6" s="135"/>
      <c r="L6" s="131">
        <f>C6+F6+I6</f>
        <v>2680</v>
      </c>
      <c r="M6" s="131">
        <f>C7+F7+I7</f>
        <v>4200</v>
      </c>
    </row>
    <row r="7" spans="1:15" ht="21.95" customHeight="1">
      <c r="A7" s="71"/>
      <c r="B7" s="6" t="s">
        <v>8</v>
      </c>
      <c r="C7" s="132">
        <f>C5-'23日'!I5</f>
        <v>1530</v>
      </c>
      <c r="D7" s="132"/>
      <c r="E7" s="132"/>
      <c r="F7" s="133">
        <f>F5-C5</f>
        <v>1370</v>
      </c>
      <c r="G7" s="134"/>
      <c r="H7" s="135"/>
      <c r="I7" s="133">
        <f>I5-F5</f>
        <v>1300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49</v>
      </c>
      <c r="D9" s="116"/>
      <c r="E9" s="116"/>
      <c r="F9" s="116">
        <v>44</v>
      </c>
      <c r="G9" s="116"/>
      <c r="H9" s="116"/>
      <c r="I9" s="116">
        <v>50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49</v>
      </c>
      <c r="D10" s="116"/>
      <c r="E10" s="116"/>
      <c r="F10" s="116">
        <v>40</v>
      </c>
      <c r="G10" s="116"/>
      <c r="H10" s="116"/>
      <c r="I10" s="116">
        <v>50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" t="s">
        <v>17</v>
      </c>
      <c r="J13" s="9"/>
      <c r="K13" s="9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" t="s">
        <v>17</v>
      </c>
      <c r="J14" s="9"/>
      <c r="K14" s="9"/>
    </row>
    <row r="15" spans="1:15" ht="21.95" customHeight="1">
      <c r="A15" s="74" t="s">
        <v>18</v>
      </c>
      <c r="B15" s="10" t="s">
        <v>19</v>
      </c>
      <c r="C15" s="9">
        <v>290</v>
      </c>
      <c r="D15" s="9">
        <v>260</v>
      </c>
      <c r="E15" s="9">
        <v>230</v>
      </c>
      <c r="F15" s="9">
        <v>230</v>
      </c>
      <c r="G15" s="9">
        <v>200</v>
      </c>
      <c r="H15" s="9">
        <v>170</v>
      </c>
      <c r="I15" s="9">
        <v>600</v>
      </c>
      <c r="J15" s="9">
        <v>580</v>
      </c>
      <c r="K15" s="9">
        <v>560</v>
      </c>
    </row>
    <row r="16" spans="1:15" ht="21.9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42" t="s">
        <v>228</v>
      </c>
      <c r="J16" s="143"/>
      <c r="K16" s="144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50</v>
      </c>
      <c r="D18" s="9">
        <v>50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" t="s">
        <v>17</v>
      </c>
      <c r="J19" s="9"/>
      <c r="K19" s="9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" t="s">
        <v>17</v>
      </c>
      <c r="J20" s="9"/>
      <c r="K20" s="9"/>
    </row>
    <row r="21" spans="1:11" ht="21.95" customHeight="1">
      <c r="A21" s="76" t="s">
        <v>23</v>
      </c>
      <c r="B21" s="10" t="s">
        <v>24</v>
      </c>
      <c r="C21" s="9">
        <v>260</v>
      </c>
      <c r="D21" s="9">
        <v>220</v>
      </c>
      <c r="E21" s="9">
        <v>180</v>
      </c>
      <c r="F21" s="9">
        <v>180</v>
      </c>
      <c r="G21" s="9">
        <v>140</v>
      </c>
      <c r="H21" s="9">
        <v>100</v>
      </c>
      <c r="I21" s="9">
        <v>600</v>
      </c>
      <c r="J21" s="9">
        <v>570</v>
      </c>
      <c r="K21" s="9">
        <v>540</v>
      </c>
    </row>
    <row r="22" spans="1:11" ht="21.9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229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1450</v>
      </c>
      <c r="D23" s="94"/>
      <c r="E23" s="94"/>
      <c r="F23" s="94">
        <v>1330</v>
      </c>
      <c r="G23" s="94"/>
      <c r="H23" s="94"/>
      <c r="I23" s="94">
        <v>1320</v>
      </c>
      <c r="J23" s="94"/>
      <c r="K23" s="94"/>
    </row>
    <row r="24" spans="1:11" ht="21.95" customHeight="1">
      <c r="A24" s="77"/>
      <c r="B24" s="13" t="s">
        <v>29</v>
      </c>
      <c r="C24" s="94">
        <v>2510</v>
      </c>
      <c r="D24" s="94"/>
      <c r="E24" s="94"/>
      <c r="F24" s="94">
        <v>2400</v>
      </c>
      <c r="G24" s="94"/>
      <c r="H24" s="94"/>
      <c r="I24" s="94">
        <v>2260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 t="s">
        <v>214</v>
      </c>
      <c r="D28" s="107"/>
      <c r="E28" s="108"/>
      <c r="F28" s="106" t="s">
        <v>215</v>
      </c>
      <c r="G28" s="107"/>
      <c r="H28" s="108"/>
      <c r="I28" s="106" t="s">
        <v>216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35</v>
      </c>
      <c r="B31" s="96"/>
      <c r="C31" s="97" t="s">
        <v>217</v>
      </c>
      <c r="D31" s="98"/>
      <c r="E31" s="99"/>
      <c r="F31" s="97" t="s">
        <v>139</v>
      </c>
      <c r="G31" s="98"/>
      <c r="H31" s="99"/>
      <c r="I31" s="97" t="s">
        <v>179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9</v>
      </c>
      <c r="F35" s="9">
        <v>8.9700000000000006</v>
      </c>
      <c r="G35" s="9">
        <v>9</v>
      </c>
      <c r="H35" s="9">
        <v>9.02</v>
      </c>
      <c r="I35" s="9">
        <v>8.9</v>
      </c>
      <c r="J35" s="39">
        <v>9.24</v>
      </c>
    </row>
    <row r="36" spans="1:10" ht="15.75">
      <c r="A36" s="79"/>
      <c r="B36" s="82"/>
      <c r="C36" s="17" t="s">
        <v>48</v>
      </c>
      <c r="D36" s="17" t="s">
        <v>49</v>
      </c>
      <c r="E36" s="9">
        <v>5.5</v>
      </c>
      <c r="F36" s="9">
        <v>5.36</v>
      </c>
      <c r="G36" s="9">
        <v>5.69</v>
      </c>
      <c r="H36" s="9">
        <v>6.01</v>
      </c>
      <c r="I36" s="9">
        <v>6.28</v>
      </c>
      <c r="J36" s="39">
        <v>6.17</v>
      </c>
    </row>
    <row r="37" spans="1:10" ht="18.75">
      <c r="A37" s="79"/>
      <c r="B37" s="82"/>
      <c r="C37" s="18" t="s">
        <v>50</v>
      </c>
      <c r="D37" s="17" t="s">
        <v>51</v>
      </c>
      <c r="E37" s="9">
        <v>7.5</v>
      </c>
      <c r="F37" s="9">
        <v>7.9</v>
      </c>
      <c r="G37" s="19">
        <v>7.5</v>
      </c>
      <c r="H37" s="9">
        <v>8.41</v>
      </c>
      <c r="I37" s="9">
        <v>7.5</v>
      </c>
      <c r="J37" s="39">
        <v>7.3</v>
      </c>
    </row>
    <row r="38" spans="1:10" ht="16.5">
      <c r="A38" s="79"/>
      <c r="B38" s="82"/>
      <c r="C38" s="20" t="s">
        <v>52</v>
      </c>
      <c r="D38" s="17" t="s">
        <v>53</v>
      </c>
      <c r="E38" s="19">
        <v>6.4</v>
      </c>
      <c r="F38" s="19">
        <v>6.7</v>
      </c>
      <c r="G38" s="19">
        <v>5.33</v>
      </c>
      <c r="H38" s="19">
        <v>4.5999999999999996</v>
      </c>
      <c r="I38" s="9">
        <v>4.51</v>
      </c>
      <c r="J38" s="39">
        <v>3.22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0.2</v>
      </c>
      <c r="F39" s="9">
        <v>0.2</v>
      </c>
      <c r="G39" s="9">
        <v>0.6</v>
      </c>
      <c r="H39" s="9">
        <v>0.6</v>
      </c>
      <c r="I39" s="9">
        <v>0.7</v>
      </c>
      <c r="J39" s="39">
        <v>0.8</v>
      </c>
    </row>
    <row r="40" spans="1:10" ht="15.75">
      <c r="A40" s="79"/>
      <c r="B40" s="82"/>
      <c r="C40" s="18" t="s">
        <v>46</v>
      </c>
      <c r="D40" s="18" t="s">
        <v>55</v>
      </c>
      <c r="E40" s="9">
        <v>9.15</v>
      </c>
      <c r="F40" s="9">
        <v>9.23</v>
      </c>
      <c r="G40" s="9">
        <v>9.36</v>
      </c>
      <c r="H40" s="9">
        <v>9.34</v>
      </c>
      <c r="I40" s="9">
        <v>9.15</v>
      </c>
      <c r="J40" s="39">
        <v>9.2899999999999991</v>
      </c>
    </row>
    <row r="41" spans="1:10" ht="15.75">
      <c r="A41" s="79"/>
      <c r="B41" s="82"/>
      <c r="C41" s="17" t="s">
        <v>48</v>
      </c>
      <c r="D41" s="17" t="s">
        <v>56</v>
      </c>
      <c r="E41" s="9">
        <v>9.36</v>
      </c>
      <c r="F41" s="9">
        <v>9.27</v>
      </c>
      <c r="G41" s="9">
        <v>10.11</v>
      </c>
      <c r="H41" s="9">
        <v>9.73</v>
      </c>
      <c r="I41" s="9">
        <v>12.96</v>
      </c>
      <c r="J41" s="39">
        <v>12.71</v>
      </c>
    </row>
    <row r="42" spans="1:10" ht="15.75">
      <c r="A42" s="79"/>
      <c r="B42" s="8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79"/>
      <c r="B43" s="82"/>
      <c r="C43" s="21" t="s">
        <v>59</v>
      </c>
      <c r="D43" s="23" t="s">
        <v>60</v>
      </c>
      <c r="E43" s="9">
        <v>0.32</v>
      </c>
      <c r="F43" s="9">
        <v>0.3</v>
      </c>
      <c r="G43" s="9">
        <v>0.35</v>
      </c>
      <c r="H43" s="9">
        <v>0.33</v>
      </c>
      <c r="I43" s="9">
        <v>0.31</v>
      </c>
      <c r="J43" s="39">
        <v>0.28000000000000003</v>
      </c>
    </row>
    <row r="44" spans="1:10" ht="18.75">
      <c r="A44" s="79"/>
      <c r="B44" s="82"/>
      <c r="C44" s="18" t="s">
        <v>50</v>
      </c>
      <c r="D44" s="17" t="s">
        <v>61</v>
      </c>
      <c r="E44" s="9">
        <v>302</v>
      </c>
      <c r="F44" s="9">
        <v>300</v>
      </c>
      <c r="G44" s="9">
        <v>291</v>
      </c>
      <c r="H44" s="9">
        <v>280</v>
      </c>
      <c r="I44" s="9">
        <v>250</v>
      </c>
      <c r="J44" s="39">
        <v>250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6</v>
      </c>
      <c r="F45" s="9">
        <v>6.12</v>
      </c>
      <c r="G45" s="9">
        <v>5.35</v>
      </c>
      <c r="H45" s="9">
        <v>5.41</v>
      </c>
      <c r="I45" s="9">
        <v>6.21</v>
      </c>
      <c r="J45" s="39">
        <v>6.43</v>
      </c>
    </row>
    <row r="46" spans="1:10" ht="18.75">
      <c r="A46" s="79"/>
      <c r="B46" s="82"/>
      <c r="C46" s="18" t="s">
        <v>50</v>
      </c>
      <c r="D46" s="17" t="s">
        <v>51</v>
      </c>
      <c r="E46" s="9">
        <v>22.5</v>
      </c>
      <c r="F46" s="9">
        <v>22.9</v>
      </c>
      <c r="G46" s="9">
        <v>23.3</v>
      </c>
      <c r="H46" s="9">
        <v>23.5</v>
      </c>
      <c r="I46" s="9">
        <v>15.8</v>
      </c>
      <c r="J46" s="39">
        <v>17.2</v>
      </c>
    </row>
    <row r="47" spans="1:10" ht="16.5">
      <c r="A47" s="79"/>
      <c r="B47" s="82"/>
      <c r="C47" s="20" t="s">
        <v>52</v>
      </c>
      <c r="D47" s="17" t="s">
        <v>65</v>
      </c>
      <c r="E47" s="9">
        <v>5.2</v>
      </c>
      <c r="F47" s="9">
        <v>4.8</v>
      </c>
      <c r="G47" s="9">
        <v>5.25</v>
      </c>
      <c r="H47" s="9">
        <v>6.61</v>
      </c>
      <c r="I47" s="9">
        <v>5.13</v>
      </c>
      <c r="J47" s="39">
        <v>5.0599999999999996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5.8</v>
      </c>
      <c r="F48" s="9">
        <v>5.63</v>
      </c>
      <c r="G48" s="9">
        <v>6.02</v>
      </c>
      <c r="H48" s="9">
        <v>5.95</v>
      </c>
      <c r="I48" s="9">
        <v>5.99</v>
      </c>
      <c r="J48" s="39">
        <v>6.11</v>
      </c>
    </row>
    <row r="49" spans="1:13" ht="18.75">
      <c r="A49" s="79"/>
      <c r="B49" s="82"/>
      <c r="C49" s="18" t="s">
        <v>50</v>
      </c>
      <c r="D49" s="17" t="s">
        <v>51</v>
      </c>
      <c r="E49" s="9">
        <v>11.8</v>
      </c>
      <c r="F49" s="9">
        <v>14</v>
      </c>
      <c r="G49" s="9">
        <v>16.399999999999999</v>
      </c>
      <c r="H49" s="9">
        <v>15.2</v>
      </c>
      <c r="I49" s="9">
        <v>13.2</v>
      </c>
      <c r="J49" s="39">
        <v>10.6</v>
      </c>
    </row>
    <row r="50" spans="1:13" ht="16.5">
      <c r="A50" s="79"/>
      <c r="B50" s="82"/>
      <c r="C50" s="20" t="s">
        <v>52</v>
      </c>
      <c r="D50" s="17" t="s">
        <v>65</v>
      </c>
      <c r="E50" s="9">
        <v>3.7</v>
      </c>
      <c r="F50" s="9">
        <v>4.0999999999999996</v>
      </c>
      <c r="G50" s="9">
        <v>4.7</v>
      </c>
      <c r="H50" s="9">
        <v>5.0199999999999996</v>
      </c>
      <c r="I50" s="9">
        <v>2.64</v>
      </c>
      <c r="J50" s="39">
        <v>3.16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9.19</v>
      </c>
      <c r="F52" s="9">
        <v>9.17</v>
      </c>
      <c r="G52" s="9">
        <v>9.08</v>
      </c>
      <c r="H52" s="9">
        <v>9.0399999999999991</v>
      </c>
      <c r="I52" s="9">
        <v>9.16</v>
      </c>
      <c r="J52" s="39">
        <v>9.1999999999999993</v>
      </c>
    </row>
    <row r="53" spans="1:13" ht="15.75">
      <c r="A53" s="79"/>
      <c r="B53" s="82"/>
      <c r="C53" s="17" t="s">
        <v>48</v>
      </c>
      <c r="D53" s="17" t="s">
        <v>49</v>
      </c>
      <c r="E53" s="9">
        <v>5.79</v>
      </c>
      <c r="F53" s="9">
        <v>5.87</v>
      </c>
      <c r="G53" s="9">
        <v>5.71</v>
      </c>
      <c r="H53" s="9">
        <v>5.36</v>
      </c>
      <c r="I53" s="9">
        <v>7.21</v>
      </c>
      <c r="J53" s="39">
        <v>7.37</v>
      </c>
    </row>
    <row r="54" spans="1:13" ht="18.75">
      <c r="A54" s="79"/>
      <c r="B54" s="82"/>
      <c r="C54" s="18" t="s">
        <v>50</v>
      </c>
      <c r="D54" s="17" t="s">
        <v>51</v>
      </c>
      <c r="E54" s="9">
        <v>11.7</v>
      </c>
      <c r="F54" s="9">
        <v>10.8</v>
      </c>
      <c r="G54" s="9">
        <v>10.3</v>
      </c>
      <c r="H54" s="9">
        <v>11.44</v>
      </c>
      <c r="I54" s="9">
        <v>8.6</v>
      </c>
      <c r="J54" s="39">
        <v>7.5</v>
      </c>
    </row>
    <row r="55" spans="1:13" ht="16.5">
      <c r="A55" s="79"/>
      <c r="B55" s="93"/>
      <c r="C55" s="24" t="s">
        <v>52</v>
      </c>
      <c r="D55" s="17" t="s">
        <v>70</v>
      </c>
      <c r="E55" s="25">
        <v>3.8</v>
      </c>
      <c r="F55" s="25">
        <v>3.3</v>
      </c>
      <c r="G55" s="25">
        <v>2.5</v>
      </c>
      <c r="H55" s="9">
        <v>2.37</v>
      </c>
      <c r="I55" s="9">
        <v>7.12</v>
      </c>
      <c r="J55" s="39">
        <v>6.38</v>
      </c>
    </row>
    <row r="56" spans="1:13" ht="14.25">
      <c r="A56" s="26" t="s">
        <v>71</v>
      </c>
      <c r="B56" s="26" t="s">
        <v>72</v>
      </c>
      <c r="C56" s="26" t="s">
        <v>72</v>
      </c>
      <c r="D56" s="27">
        <v>7.29</v>
      </c>
      <c r="E56" s="26" t="s">
        <v>44</v>
      </c>
      <c r="F56" s="27">
        <v>72</v>
      </c>
      <c r="G56" s="26" t="s">
        <v>73</v>
      </c>
      <c r="H56" s="27">
        <v>75</v>
      </c>
      <c r="I56" s="26" t="s">
        <v>74</v>
      </c>
      <c r="J56" s="27">
        <v>0.01</v>
      </c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10.1</v>
      </c>
      <c r="C59" s="33"/>
      <c r="D59" s="34">
        <v>13.3</v>
      </c>
      <c r="E59" s="33"/>
      <c r="F59" s="33">
        <v>26.9</v>
      </c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/>
      <c r="E60" s="33"/>
      <c r="F60" s="33"/>
      <c r="G60" s="35"/>
      <c r="H60" s="33">
        <v>48.96</v>
      </c>
      <c r="I60" s="33"/>
      <c r="J60" s="39">
        <v>27.6</v>
      </c>
      <c r="K60" s="39"/>
      <c r="L60" s="39">
        <v>23.4</v>
      </c>
      <c r="M60" s="39"/>
    </row>
    <row r="61" spans="1:13" ht="18.75">
      <c r="A61" s="31" t="s">
        <v>79</v>
      </c>
      <c r="B61" s="32">
        <v>30.6</v>
      </c>
      <c r="C61" s="33"/>
      <c r="D61" s="34">
        <v>32.9</v>
      </c>
      <c r="E61" s="33"/>
      <c r="F61" s="33">
        <v>35.25</v>
      </c>
      <c r="G61" s="35"/>
      <c r="H61" s="33">
        <v>37.85</v>
      </c>
      <c r="I61" s="33"/>
      <c r="J61" s="39">
        <v>54.3</v>
      </c>
      <c r="K61" s="39"/>
      <c r="L61" s="39">
        <v>45.9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/>
      <c r="D63" s="34"/>
      <c r="E63" s="33"/>
      <c r="F63" s="33"/>
      <c r="G63" s="35">
        <v>13.58</v>
      </c>
      <c r="H63" s="33"/>
      <c r="I63" s="33">
        <v>13.31</v>
      </c>
      <c r="J63" s="39"/>
      <c r="K63" s="39"/>
      <c r="M63" s="39"/>
    </row>
    <row r="64" spans="1:13" ht="18.75">
      <c r="A64" s="36" t="s">
        <v>81</v>
      </c>
      <c r="B64" s="33"/>
      <c r="C64" s="33">
        <v>13.2</v>
      </c>
      <c r="D64" s="34"/>
      <c r="E64" s="33">
        <v>14.8</v>
      </c>
      <c r="F64" s="33"/>
      <c r="G64" s="37">
        <v>13.11</v>
      </c>
      <c r="H64" s="33"/>
      <c r="I64" s="33">
        <v>15.91</v>
      </c>
      <c r="J64" s="39"/>
      <c r="K64" s="39">
        <v>17.600000000000001</v>
      </c>
      <c r="L64" s="39"/>
      <c r="M64" s="39">
        <v>13.2</v>
      </c>
    </row>
    <row r="65" spans="1:13" ht="18.75">
      <c r="A65" s="36" t="s">
        <v>82</v>
      </c>
      <c r="B65" s="33"/>
      <c r="C65" s="33">
        <v>89.1</v>
      </c>
      <c r="D65" s="34"/>
      <c r="E65" s="33">
        <v>98.1</v>
      </c>
      <c r="F65" s="33"/>
      <c r="G65" s="35"/>
      <c r="H65" s="33"/>
      <c r="I65" s="33">
        <v>28.65</v>
      </c>
      <c r="J65" s="39"/>
      <c r="K65" s="39">
        <v>33.6</v>
      </c>
      <c r="M65" s="39">
        <v>31.3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6.85</v>
      </c>
      <c r="C67" s="33">
        <v>6.3</v>
      </c>
      <c r="D67" s="34">
        <v>6.36</v>
      </c>
      <c r="E67" s="33">
        <v>6.4</v>
      </c>
      <c r="F67" s="33">
        <v>5.2</v>
      </c>
      <c r="G67" s="35">
        <v>6.22</v>
      </c>
      <c r="H67" s="33">
        <v>4.2699999999999996</v>
      </c>
      <c r="I67" s="33">
        <v>6.37</v>
      </c>
      <c r="J67" s="39">
        <v>7.88</v>
      </c>
      <c r="K67" s="39">
        <v>6.7</v>
      </c>
      <c r="L67" s="39">
        <v>5.62</v>
      </c>
      <c r="M67" s="39">
        <v>6.6</v>
      </c>
    </row>
    <row r="68" spans="1:13" ht="18.75">
      <c r="A68" s="41" t="s">
        <v>84</v>
      </c>
      <c r="B68" s="42">
        <v>4.79</v>
      </c>
      <c r="C68" s="33">
        <v>6.7</v>
      </c>
      <c r="D68" s="34">
        <v>5.0199999999999996</v>
      </c>
      <c r="E68" s="33">
        <v>6.1</v>
      </c>
      <c r="F68" s="33">
        <v>3.61</v>
      </c>
      <c r="G68" s="35">
        <v>6.26</v>
      </c>
      <c r="H68" s="33">
        <v>5.56</v>
      </c>
      <c r="I68" s="33">
        <v>5.96</v>
      </c>
      <c r="J68" s="39">
        <v>6.12</v>
      </c>
      <c r="K68" s="39">
        <v>7</v>
      </c>
      <c r="L68" s="39">
        <v>5.51</v>
      </c>
      <c r="M68" s="39">
        <v>7.2</v>
      </c>
    </row>
    <row r="69" spans="1:13" ht="18.75">
      <c r="A69" s="41" t="s">
        <v>85</v>
      </c>
      <c r="B69" s="42">
        <v>5.23</v>
      </c>
      <c r="C69" s="33">
        <v>6.2</v>
      </c>
      <c r="D69" s="34">
        <v>5.37</v>
      </c>
      <c r="E69" s="33">
        <v>5.8</v>
      </c>
      <c r="F69" s="33"/>
      <c r="G69" s="35"/>
      <c r="H69" s="33">
        <v>2.62</v>
      </c>
      <c r="I69" s="33">
        <v>6.19</v>
      </c>
      <c r="J69" s="39">
        <v>5.33</v>
      </c>
      <c r="K69" s="39">
        <v>6.8</v>
      </c>
      <c r="L69" s="39">
        <v>4.92</v>
      </c>
      <c r="M69" s="39">
        <v>6.8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3">
    <mergeCell ref="C8:E8"/>
    <mergeCell ref="F8:H8"/>
    <mergeCell ref="I8:K8"/>
    <mergeCell ref="C5:E5"/>
    <mergeCell ref="F5:H5"/>
    <mergeCell ref="I5:K5"/>
    <mergeCell ref="C6:E6"/>
    <mergeCell ref="F6:H6"/>
    <mergeCell ref="A1:K1"/>
    <mergeCell ref="C2:E2"/>
    <mergeCell ref="F2:H2"/>
    <mergeCell ref="I2:K2"/>
    <mergeCell ref="C4:E4"/>
    <mergeCell ref="F4:H4"/>
    <mergeCell ref="I4:K4"/>
    <mergeCell ref="C9:E9"/>
    <mergeCell ref="F9:H9"/>
    <mergeCell ref="I9:K9"/>
    <mergeCell ref="L9:O9"/>
    <mergeCell ref="I16:K16"/>
    <mergeCell ref="C10:E10"/>
    <mergeCell ref="F10:H10"/>
    <mergeCell ref="I10:K10"/>
    <mergeCell ref="C13:E13"/>
    <mergeCell ref="F13:H13"/>
    <mergeCell ref="C14:E14"/>
    <mergeCell ref="F14:H14"/>
    <mergeCell ref="C16:E16"/>
    <mergeCell ref="F16:H16"/>
    <mergeCell ref="C19:E19"/>
    <mergeCell ref="F19:H19"/>
    <mergeCell ref="C20:E20"/>
    <mergeCell ref="F20:H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  <mergeCell ref="I6:K6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87</v>
      </c>
      <c r="D2" s="124"/>
      <c r="E2" s="124"/>
      <c r="F2" s="125" t="s">
        <v>88</v>
      </c>
      <c r="G2" s="125"/>
      <c r="H2" s="125"/>
      <c r="I2" s="126" t="s">
        <v>89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24590</v>
      </c>
      <c r="D4" s="116"/>
      <c r="E4" s="116"/>
      <c r="F4" s="116">
        <v>24730</v>
      </c>
      <c r="G4" s="116"/>
      <c r="H4" s="116"/>
      <c r="I4" s="116">
        <v>25530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36300</v>
      </c>
      <c r="D5" s="116"/>
      <c r="E5" s="116"/>
      <c r="F5" s="116">
        <v>37720</v>
      </c>
      <c r="G5" s="116"/>
      <c r="H5" s="116"/>
      <c r="I5" s="116">
        <v>38700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C4-'24日'!I4</f>
        <v>1010</v>
      </c>
      <c r="D6" s="132"/>
      <c r="E6" s="132"/>
      <c r="F6" s="133">
        <f>F4-C4</f>
        <v>140</v>
      </c>
      <c r="G6" s="134"/>
      <c r="H6" s="135"/>
      <c r="I6" s="133">
        <f>I4-F4</f>
        <v>800</v>
      </c>
      <c r="J6" s="134"/>
      <c r="K6" s="135"/>
      <c r="L6" s="131">
        <f>C6+F6+I6</f>
        <v>1950</v>
      </c>
      <c r="M6" s="131">
        <f>C7+F7+I7</f>
        <v>3700</v>
      </c>
    </row>
    <row r="7" spans="1:15" ht="21.95" customHeight="1">
      <c r="A7" s="71"/>
      <c r="B7" s="6" t="s">
        <v>8</v>
      </c>
      <c r="C7" s="132">
        <f>C5-'24日'!I5</f>
        <v>1300</v>
      </c>
      <c r="D7" s="132"/>
      <c r="E7" s="132"/>
      <c r="F7" s="133">
        <f>F5-C5</f>
        <v>1420</v>
      </c>
      <c r="G7" s="134"/>
      <c r="H7" s="135"/>
      <c r="I7" s="133">
        <f>I5-F5</f>
        <v>980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47</v>
      </c>
      <c r="D9" s="116"/>
      <c r="E9" s="116"/>
      <c r="F9" s="116">
        <v>47</v>
      </c>
      <c r="G9" s="116"/>
      <c r="H9" s="116"/>
      <c r="I9" s="116">
        <v>46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47</v>
      </c>
      <c r="D10" s="116"/>
      <c r="E10" s="116"/>
      <c r="F10" s="116">
        <v>0</v>
      </c>
      <c r="G10" s="116"/>
      <c r="H10" s="116"/>
      <c r="I10" s="116">
        <v>34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16</v>
      </c>
      <c r="C13" s="136" t="s">
        <v>17</v>
      </c>
      <c r="D13" s="137"/>
      <c r="E13" s="138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136" t="s">
        <v>17</v>
      </c>
      <c r="D14" s="137"/>
      <c r="E14" s="138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550</v>
      </c>
      <c r="D15" s="9">
        <v>510</v>
      </c>
      <c r="E15" s="9">
        <v>480</v>
      </c>
      <c r="F15" s="9">
        <v>480</v>
      </c>
      <c r="G15" s="9">
        <v>440</v>
      </c>
      <c r="H15" s="9">
        <v>400</v>
      </c>
      <c r="I15" s="9">
        <v>400</v>
      </c>
      <c r="J15" s="9">
        <v>360</v>
      </c>
      <c r="K15" s="9">
        <v>330</v>
      </c>
    </row>
    <row r="16" spans="1:15" ht="21.95" customHeight="1">
      <c r="A16" s="74"/>
      <c r="B16" s="11" t="s">
        <v>20</v>
      </c>
      <c r="C16" s="142" t="s">
        <v>21</v>
      </c>
      <c r="D16" s="143"/>
      <c r="E16" s="144"/>
      <c r="F16" s="115" t="s">
        <v>21</v>
      </c>
      <c r="G16" s="115"/>
      <c r="H16" s="115"/>
      <c r="I16" s="115" t="s">
        <v>21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50</v>
      </c>
      <c r="D18" s="9">
        <v>50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136" t="s">
        <v>17</v>
      </c>
      <c r="D19" s="137"/>
      <c r="E19" s="138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136" t="s">
        <v>17</v>
      </c>
      <c r="D20" s="137"/>
      <c r="E20" s="138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530</v>
      </c>
      <c r="D21" s="9">
        <v>490</v>
      </c>
      <c r="E21" s="9">
        <v>450</v>
      </c>
      <c r="F21" s="9">
        <v>450</v>
      </c>
      <c r="G21" s="9">
        <v>410</v>
      </c>
      <c r="H21" s="9">
        <v>370</v>
      </c>
      <c r="I21" s="9">
        <v>370</v>
      </c>
      <c r="J21" s="9">
        <v>310</v>
      </c>
      <c r="K21" s="9">
        <v>260</v>
      </c>
    </row>
    <row r="22" spans="1:11" ht="21.9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26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1220</v>
      </c>
      <c r="D23" s="94"/>
      <c r="E23" s="94"/>
      <c r="F23" s="94">
        <f>530*2</f>
        <v>1060</v>
      </c>
      <c r="G23" s="94"/>
      <c r="H23" s="94"/>
      <c r="I23" s="94">
        <f>500*2</f>
        <v>1000</v>
      </c>
      <c r="J23" s="94"/>
      <c r="K23" s="94"/>
    </row>
    <row r="24" spans="1:11" ht="21.95" customHeight="1">
      <c r="A24" s="77"/>
      <c r="B24" s="13" t="s">
        <v>29</v>
      </c>
      <c r="C24" s="94">
        <v>2260</v>
      </c>
      <c r="D24" s="94"/>
      <c r="E24" s="94"/>
      <c r="F24" s="94">
        <f>1100+1060</f>
        <v>2160</v>
      </c>
      <c r="G24" s="94"/>
      <c r="H24" s="94"/>
      <c r="I24" s="94">
        <f>1040+1020</f>
        <v>2060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41" t="s">
        <v>218</v>
      </c>
      <c r="D28" s="107"/>
      <c r="E28" s="108"/>
      <c r="F28" s="106" t="s">
        <v>223</v>
      </c>
      <c r="G28" s="107"/>
      <c r="H28" s="108"/>
      <c r="I28" s="106" t="s">
        <v>221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35</v>
      </c>
      <c r="B31" s="96"/>
      <c r="C31" s="97" t="s">
        <v>145</v>
      </c>
      <c r="D31" s="98"/>
      <c r="E31" s="99"/>
      <c r="F31" s="97" t="s">
        <v>146</v>
      </c>
      <c r="G31" s="98"/>
      <c r="H31" s="99"/>
      <c r="I31" s="97" t="s">
        <v>128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9.0500000000000007</v>
      </c>
      <c r="F35" s="9">
        <v>9.0299999999999994</v>
      </c>
      <c r="G35" s="9">
        <v>9.0299999999999994</v>
      </c>
      <c r="H35" s="9">
        <v>9.0399999999999991</v>
      </c>
      <c r="I35" s="9">
        <v>9.0500000000000007</v>
      </c>
      <c r="J35" s="39">
        <v>9.09</v>
      </c>
    </row>
    <row r="36" spans="1:10" ht="15.75">
      <c r="A36" s="79"/>
      <c r="B36" s="82"/>
      <c r="C36" s="17" t="s">
        <v>48</v>
      </c>
      <c r="D36" s="17" t="s">
        <v>49</v>
      </c>
      <c r="E36" s="9">
        <v>6.21</v>
      </c>
      <c r="F36" s="9">
        <v>6.18</v>
      </c>
      <c r="G36" s="9">
        <v>5.42</v>
      </c>
      <c r="H36" s="9">
        <v>6.1</v>
      </c>
      <c r="I36" s="9">
        <v>5.91</v>
      </c>
      <c r="J36" s="39">
        <v>5.74</v>
      </c>
    </row>
    <row r="37" spans="1:10" ht="18.75">
      <c r="A37" s="79"/>
      <c r="B37" s="82"/>
      <c r="C37" s="18" t="s">
        <v>50</v>
      </c>
      <c r="D37" s="17" t="s">
        <v>51</v>
      </c>
      <c r="E37" s="9">
        <v>7.1</v>
      </c>
      <c r="F37" s="9">
        <v>7.5</v>
      </c>
      <c r="G37" s="19">
        <v>8.65</v>
      </c>
      <c r="H37" s="9">
        <v>9.0500000000000007</v>
      </c>
      <c r="I37" s="9">
        <v>10.3</v>
      </c>
      <c r="J37" s="39">
        <v>8.9600000000000009</v>
      </c>
    </row>
    <row r="38" spans="1:10" ht="16.5">
      <c r="A38" s="79"/>
      <c r="B38" s="82"/>
      <c r="C38" s="20" t="s">
        <v>52</v>
      </c>
      <c r="D38" s="17" t="s">
        <v>53</v>
      </c>
      <c r="E38" s="19">
        <v>3.4</v>
      </c>
      <c r="F38" s="19">
        <v>3.6</v>
      </c>
      <c r="G38" s="19">
        <v>3.82</v>
      </c>
      <c r="H38" s="19">
        <v>3.9</v>
      </c>
      <c r="I38" s="9">
        <v>4.5</v>
      </c>
      <c r="J38" s="39">
        <v>3.96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0.2</v>
      </c>
      <c r="F39" s="9">
        <v>0.2</v>
      </c>
      <c r="G39" s="9">
        <v>0.4</v>
      </c>
      <c r="H39" s="9"/>
      <c r="I39" s="9"/>
      <c r="J39" s="39"/>
    </row>
    <row r="40" spans="1:10" ht="15.75">
      <c r="A40" s="79"/>
      <c r="B40" s="82"/>
      <c r="C40" s="18" t="s">
        <v>46</v>
      </c>
      <c r="D40" s="18" t="s">
        <v>55</v>
      </c>
      <c r="E40" s="9">
        <v>9.3699999999999992</v>
      </c>
      <c r="F40" s="9">
        <v>9.32</v>
      </c>
      <c r="G40" s="9">
        <v>9.4</v>
      </c>
      <c r="H40" s="9"/>
      <c r="I40" s="9"/>
      <c r="J40" s="39"/>
    </row>
    <row r="41" spans="1:10" ht="15.75">
      <c r="A41" s="79"/>
      <c r="B41" s="82"/>
      <c r="C41" s="17" t="s">
        <v>48</v>
      </c>
      <c r="D41" s="17" t="s">
        <v>56</v>
      </c>
      <c r="E41" s="9">
        <v>11.62</v>
      </c>
      <c r="F41" s="9">
        <v>11.52</v>
      </c>
      <c r="G41" s="9">
        <v>11.04</v>
      </c>
      <c r="H41" s="9"/>
      <c r="I41" s="9"/>
      <c r="J41" s="39"/>
    </row>
    <row r="42" spans="1:10" ht="15.75">
      <c r="A42" s="79"/>
      <c r="B42" s="8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/>
      <c r="I42" s="9"/>
      <c r="J42" s="39"/>
    </row>
    <row r="43" spans="1:10" ht="16.5">
      <c r="A43" s="79"/>
      <c r="B43" s="82"/>
      <c r="C43" s="21" t="s">
        <v>59</v>
      </c>
      <c r="D43" s="23" t="s">
        <v>60</v>
      </c>
      <c r="E43" s="9">
        <v>0.32</v>
      </c>
      <c r="F43" s="9">
        <v>0.3</v>
      </c>
      <c r="G43" s="9">
        <v>0.31</v>
      </c>
      <c r="H43" s="9"/>
      <c r="I43" s="9"/>
      <c r="J43" s="39"/>
    </row>
    <row r="44" spans="1:10" ht="18.75">
      <c r="A44" s="79"/>
      <c r="B44" s="82"/>
      <c r="C44" s="18" t="s">
        <v>50</v>
      </c>
      <c r="D44" s="17" t="s">
        <v>61</v>
      </c>
      <c r="E44" s="9">
        <v>265</v>
      </c>
      <c r="F44" s="9">
        <v>255</v>
      </c>
      <c r="G44" s="9">
        <v>278</v>
      </c>
      <c r="H44" s="9"/>
      <c r="I44" s="9"/>
      <c r="J44" s="39"/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6.38</v>
      </c>
      <c r="F45" s="9">
        <v>6.28</v>
      </c>
      <c r="G45" s="9">
        <v>5.39</v>
      </c>
      <c r="H45" s="9"/>
      <c r="I45" s="9"/>
      <c r="J45" s="39"/>
    </row>
    <row r="46" spans="1:10" ht="18.75">
      <c r="A46" s="79"/>
      <c r="B46" s="82"/>
      <c r="C46" s="18" t="s">
        <v>50</v>
      </c>
      <c r="D46" s="17" t="s">
        <v>51</v>
      </c>
      <c r="E46" s="9">
        <v>18.8</v>
      </c>
      <c r="F46" s="9">
        <v>18.5</v>
      </c>
      <c r="G46" s="9">
        <v>18.899999999999999</v>
      </c>
      <c r="H46" s="9"/>
      <c r="I46" s="9"/>
      <c r="J46" s="39"/>
    </row>
    <row r="47" spans="1:10" ht="16.5">
      <c r="A47" s="79"/>
      <c r="B47" s="82"/>
      <c r="C47" s="20" t="s">
        <v>52</v>
      </c>
      <c r="D47" s="17" t="s">
        <v>65</v>
      </c>
      <c r="E47" s="9">
        <v>5.0999999999999996</v>
      </c>
      <c r="F47" s="9">
        <v>4.9000000000000004</v>
      </c>
      <c r="G47" s="9">
        <v>1.87</v>
      </c>
      <c r="H47" s="9"/>
      <c r="I47" s="9"/>
      <c r="J47" s="39"/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6.05</v>
      </c>
      <c r="F48" s="9">
        <v>5.76</v>
      </c>
      <c r="G48" s="9">
        <v>6.07</v>
      </c>
      <c r="H48" s="9"/>
      <c r="I48" s="9"/>
      <c r="J48" s="39"/>
    </row>
    <row r="49" spans="1:13" ht="18.75">
      <c r="A49" s="79"/>
      <c r="B49" s="82"/>
      <c r="C49" s="18" t="s">
        <v>50</v>
      </c>
      <c r="D49" s="17" t="s">
        <v>51</v>
      </c>
      <c r="E49" s="9">
        <v>8.6999999999999993</v>
      </c>
      <c r="F49" s="9">
        <v>8.3000000000000007</v>
      </c>
      <c r="G49" s="9">
        <v>12.6</v>
      </c>
      <c r="H49" s="9"/>
      <c r="I49" s="9"/>
      <c r="J49" s="39"/>
    </row>
    <row r="50" spans="1:13" ht="16.5">
      <c r="A50" s="79"/>
      <c r="B50" s="82"/>
      <c r="C50" s="20" t="s">
        <v>52</v>
      </c>
      <c r="D50" s="17" t="s">
        <v>65</v>
      </c>
      <c r="E50" s="9">
        <v>3.15</v>
      </c>
      <c r="F50" s="9">
        <v>3.26</v>
      </c>
      <c r="G50" s="9">
        <v>3.19</v>
      </c>
      <c r="H50" s="9"/>
      <c r="I50" s="9"/>
      <c r="J50" s="39"/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/>
      <c r="J51" s="39"/>
    </row>
    <row r="52" spans="1:13" ht="15.75">
      <c r="A52" s="79"/>
      <c r="B52" s="82"/>
      <c r="C52" s="18" t="s">
        <v>46</v>
      </c>
      <c r="D52" s="17" t="s">
        <v>69</v>
      </c>
      <c r="E52" s="9">
        <v>9.24</v>
      </c>
      <c r="F52" s="9">
        <v>9.2200000000000006</v>
      </c>
      <c r="G52" s="9">
        <v>9.26</v>
      </c>
      <c r="H52" s="9">
        <v>9.25</v>
      </c>
      <c r="I52" s="9"/>
    </row>
    <row r="53" spans="1:13" ht="15.75">
      <c r="A53" s="79"/>
      <c r="B53" s="82"/>
      <c r="C53" s="17" t="s">
        <v>48</v>
      </c>
      <c r="D53" s="17" t="s">
        <v>49</v>
      </c>
      <c r="E53" s="9">
        <v>7.13</v>
      </c>
      <c r="F53" s="9">
        <v>7.36</v>
      </c>
      <c r="G53" s="9">
        <v>5.7</v>
      </c>
      <c r="H53" s="9">
        <v>5.9</v>
      </c>
      <c r="I53" s="9"/>
      <c r="J53" s="39"/>
    </row>
    <row r="54" spans="1:13" ht="18.75">
      <c r="A54" s="79"/>
      <c r="B54" s="82"/>
      <c r="C54" s="18" t="s">
        <v>50</v>
      </c>
      <c r="D54" s="17" t="s">
        <v>51</v>
      </c>
      <c r="E54" s="9">
        <v>7.23</v>
      </c>
      <c r="F54" s="9">
        <v>6.85</v>
      </c>
      <c r="G54" s="9">
        <v>10.199999999999999</v>
      </c>
      <c r="H54" s="9">
        <v>11.4</v>
      </c>
      <c r="I54" s="9"/>
      <c r="J54" s="39"/>
    </row>
    <row r="55" spans="1:13" ht="16.5">
      <c r="A55" s="79"/>
      <c r="B55" s="93"/>
      <c r="C55" s="24" t="s">
        <v>52</v>
      </c>
      <c r="D55" s="17" t="s">
        <v>70</v>
      </c>
      <c r="E55" s="25">
        <v>6.5</v>
      </c>
      <c r="F55" s="25">
        <v>6.13</v>
      </c>
      <c r="G55" s="25">
        <v>4.5999999999999996</v>
      </c>
      <c r="H55" s="9">
        <v>5.7</v>
      </c>
      <c r="I55" s="9"/>
      <c r="J55" s="39"/>
    </row>
    <row r="56" spans="1:13" ht="14.25">
      <c r="A56" s="26" t="s">
        <v>71</v>
      </c>
      <c r="B56" s="26" t="s">
        <v>72</v>
      </c>
      <c r="C56" s="27">
        <v>7.26</v>
      </c>
      <c r="D56" s="26" t="s">
        <v>44</v>
      </c>
      <c r="E56" s="27">
        <v>80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>
        <v>5.6</v>
      </c>
      <c r="E59" s="33"/>
      <c r="F59" s="33">
        <v>6.7</v>
      </c>
      <c r="G59" s="35"/>
      <c r="H59" s="33">
        <v>8.1999999999999993</v>
      </c>
      <c r="I59" s="33"/>
      <c r="J59" s="39">
        <v>8.74</v>
      </c>
      <c r="K59" s="39"/>
      <c r="L59" s="39">
        <v>10.94</v>
      </c>
      <c r="M59" s="39"/>
    </row>
    <row r="60" spans="1:13" ht="18.75">
      <c r="A60" s="31" t="s">
        <v>78</v>
      </c>
      <c r="B60" s="32">
        <v>38.1</v>
      </c>
      <c r="C60" s="33"/>
      <c r="D60" s="34"/>
      <c r="E60" s="33"/>
      <c r="F60" s="33"/>
      <c r="G60" s="35"/>
      <c r="H60" s="33">
        <v>13.7</v>
      </c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40.4</v>
      </c>
      <c r="C61" s="33"/>
      <c r="D61" s="34">
        <v>40.9</v>
      </c>
      <c r="E61" s="33"/>
      <c r="F61" s="33">
        <v>87.8</v>
      </c>
      <c r="G61" s="35"/>
      <c r="H61" s="33"/>
      <c r="I61" s="33"/>
      <c r="J61" s="39">
        <v>21.5</v>
      </c>
      <c r="K61" s="39"/>
      <c r="L61" s="39">
        <v>18.73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>
        <v>12.7</v>
      </c>
      <c r="J63" s="39"/>
      <c r="K63" s="39">
        <v>12.86</v>
      </c>
      <c r="M63" s="39">
        <v>16.489999999999998</v>
      </c>
    </row>
    <row r="64" spans="1:13" ht="18.75">
      <c r="A64" s="36" t="s">
        <v>81</v>
      </c>
      <c r="B64" s="33"/>
      <c r="C64" s="33">
        <v>13.6</v>
      </c>
      <c r="D64" s="34"/>
      <c r="E64" s="33">
        <v>15.6</v>
      </c>
      <c r="F64" s="33"/>
      <c r="G64" s="37">
        <v>13.4</v>
      </c>
      <c r="H64" s="33"/>
      <c r="I64" s="33"/>
      <c r="J64" s="39"/>
      <c r="K64" s="39"/>
      <c r="L64" s="39"/>
      <c r="M64" s="39">
        <v>15.05</v>
      </c>
    </row>
    <row r="65" spans="1:13" ht="18.75">
      <c r="A65" s="36" t="s">
        <v>82</v>
      </c>
      <c r="B65" s="33"/>
      <c r="C65" s="33">
        <v>80.2</v>
      </c>
      <c r="D65" s="34"/>
      <c r="E65" s="33">
        <v>14.3</v>
      </c>
      <c r="F65" s="33"/>
      <c r="G65" s="35">
        <v>31.8</v>
      </c>
      <c r="H65" s="33"/>
      <c r="I65" s="33">
        <v>32.1</v>
      </c>
      <c r="J65" s="39"/>
      <c r="K65" s="39">
        <v>34.299999999999997</v>
      </c>
      <c r="M65" s="39"/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5.81</v>
      </c>
      <c r="C67" s="33">
        <v>6.1</v>
      </c>
      <c r="D67" s="34">
        <v>5.66</v>
      </c>
      <c r="E67" s="33">
        <v>6.3</v>
      </c>
      <c r="F67" s="33">
        <v>1.24</v>
      </c>
      <c r="G67" s="35">
        <v>6.3</v>
      </c>
      <c r="H67" s="33">
        <v>0.75</v>
      </c>
      <c r="I67" s="33">
        <v>6.2</v>
      </c>
      <c r="J67" s="39">
        <v>1.74</v>
      </c>
      <c r="K67" s="39">
        <v>6.37</v>
      </c>
      <c r="L67" s="39">
        <v>1.0900000000000001</v>
      </c>
      <c r="M67" s="39">
        <v>6.35</v>
      </c>
    </row>
    <row r="68" spans="1:13" ht="18.75">
      <c r="A68" s="41" t="s">
        <v>84</v>
      </c>
      <c r="B68" s="42">
        <v>5.36</v>
      </c>
      <c r="C68" s="33">
        <v>6.3</v>
      </c>
      <c r="D68" s="34">
        <v>5.09</v>
      </c>
      <c r="E68" s="33">
        <v>6.8</v>
      </c>
      <c r="F68" s="33">
        <v>0.78</v>
      </c>
      <c r="G68" s="35">
        <v>6.9</v>
      </c>
      <c r="H68" s="33">
        <v>1.2</v>
      </c>
      <c r="I68" s="33">
        <v>6.06</v>
      </c>
      <c r="J68" s="39">
        <v>0.86</v>
      </c>
      <c r="K68" s="39">
        <v>6.34</v>
      </c>
      <c r="L68" s="39">
        <v>1.21</v>
      </c>
      <c r="M68" s="39">
        <v>6.26</v>
      </c>
    </row>
    <row r="69" spans="1:13" ht="18.75">
      <c r="A69" s="41" t="s">
        <v>85</v>
      </c>
      <c r="B69" s="42">
        <v>4.47</v>
      </c>
      <c r="C69" s="33">
        <v>6.5</v>
      </c>
      <c r="D69" s="34">
        <v>4.59</v>
      </c>
      <c r="E69" s="33">
        <v>6.7</v>
      </c>
      <c r="F69" s="33">
        <v>0.97</v>
      </c>
      <c r="G69" s="35">
        <v>7.01</v>
      </c>
      <c r="H69" s="33">
        <v>0.93</v>
      </c>
      <c r="I69" s="33">
        <v>6.12</v>
      </c>
      <c r="J69" s="39">
        <v>1.95</v>
      </c>
      <c r="K69" s="39">
        <v>6.5</v>
      </c>
      <c r="L69" s="39">
        <v>1.43</v>
      </c>
      <c r="M69" s="39">
        <v>6.57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219</v>
      </c>
      <c r="D2" s="124"/>
      <c r="E2" s="124"/>
      <c r="F2" s="125" t="s">
        <v>222</v>
      </c>
      <c r="G2" s="125"/>
      <c r="H2" s="125"/>
      <c r="I2" s="126" t="s">
        <v>226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26400</v>
      </c>
      <c r="D4" s="116"/>
      <c r="E4" s="116"/>
      <c r="F4" s="116">
        <v>27300</v>
      </c>
      <c r="G4" s="116"/>
      <c r="H4" s="116"/>
      <c r="I4" s="116">
        <v>28000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39950</v>
      </c>
      <c r="D5" s="116"/>
      <c r="E5" s="116"/>
      <c r="F5" s="116">
        <v>41210</v>
      </c>
      <c r="G5" s="116"/>
      <c r="H5" s="116"/>
      <c r="I5" s="116">
        <v>42300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C4-'25日'!I4</f>
        <v>870</v>
      </c>
      <c r="D6" s="132"/>
      <c r="E6" s="132"/>
      <c r="F6" s="133">
        <f>F4-C4</f>
        <v>900</v>
      </c>
      <c r="G6" s="134"/>
      <c r="H6" s="135"/>
      <c r="I6" s="133">
        <f>I4-F4</f>
        <v>700</v>
      </c>
      <c r="J6" s="134"/>
      <c r="K6" s="135"/>
      <c r="L6" s="131">
        <f>C6+F6+I6</f>
        <v>2470</v>
      </c>
      <c r="M6" s="131">
        <f>C7+F7+I7</f>
        <v>3600</v>
      </c>
    </row>
    <row r="7" spans="1:15" ht="21.95" customHeight="1">
      <c r="A7" s="71"/>
      <c r="B7" s="6" t="s">
        <v>8</v>
      </c>
      <c r="C7" s="132">
        <f>C5-'25日'!I5</f>
        <v>1250</v>
      </c>
      <c r="D7" s="132"/>
      <c r="E7" s="132"/>
      <c r="F7" s="133">
        <f>F5-C5</f>
        <v>1260</v>
      </c>
      <c r="G7" s="134"/>
      <c r="H7" s="135"/>
      <c r="I7" s="133">
        <f>I5-F5</f>
        <v>1090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49</v>
      </c>
      <c r="D9" s="116"/>
      <c r="E9" s="116"/>
      <c r="F9" s="116">
        <v>50</v>
      </c>
      <c r="G9" s="116"/>
      <c r="H9" s="116"/>
      <c r="I9" s="116">
        <v>44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49</v>
      </c>
      <c r="D10" s="116"/>
      <c r="E10" s="116"/>
      <c r="F10" s="116">
        <v>50</v>
      </c>
      <c r="G10" s="116"/>
      <c r="H10" s="116"/>
      <c r="I10" s="116">
        <v>44</v>
      </c>
      <c r="J10" s="116"/>
      <c r="K10" s="116"/>
    </row>
    <row r="11" spans="1:15" ht="21.95" customHeight="1">
      <c r="A11" s="73" t="s">
        <v>13</v>
      </c>
      <c r="B11" s="8" t="s">
        <v>14</v>
      </c>
      <c r="C11" s="46" t="s">
        <v>93</v>
      </c>
      <c r="D11" s="46" t="s">
        <v>93</v>
      </c>
      <c r="E11" s="46" t="s">
        <v>93</v>
      </c>
      <c r="F11" s="47" t="s">
        <v>93</v>
      </c>
      <c r="G11" s="47" t="s">
        <v>93</v>
      </c>
      <c r="H11" s="47" t="s">
        <v>93</v>
      </c>
      <c r="I11" s="48" t="s">
        <v>93</v>
      </c>
      <c r="J11" s="48" t="s">
        <v>93</v>
      </c>
      <c r="K11" s="48" t="s">
        <v>93</v>
      </c>
    </row>
    <row r="12" spans="1:15" ht="21.95" customHeight="1">
      <c r="A12" s="73"/>
      <c r="B12" s="8" t="s">
        <v>15</v>
      </c>
      <c r="C12" s="46">
        <v>60</v>
      </c>
      <c r="D12" s="46">
        <v>60</v>
      </c>
      <c r="E12" s="46">
        <v>60</v>
      </c>
      <c r="F12" s="47">
        <v>60</v>
      </c>
      <c r="G12" s="47">
        <v>60</v>
      </c>
      <c r="H12" s="47">
        <v>60</v>
      </c>
      <c r="I12" s="48">
        <v>60</v>
      </c>
      <c r="J12" s="48">
        <v>60</v>
      </c>
      <c r="K12" s="48">
        <v>60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46">
        <v>580</v>
      </c>
      <c r="D15" s="46">
        <v>530</v>
      </c>
      <c r="E15" s="46">
        <v>480</v>
      </c>
      <c r="F15" s="47">
        <v>260</v>
      </c>
      <c r="G15" s="9">
        <v>230</v>
      </c>
      <c r="H15" s="9">
        <v>210</v>
      </c>
      <c r="I15" s="48">
        <v>210</v>
      </c>
      <c r="J15" s="9">
        <v>600</v>
      </c>
      <c r="K15" s="49">
        <v>580</v>
      </c>
    </row>
    <row r="16" spans="1:15" ht="36.7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230</v>
      </c>
      <c r="J16" s="115"/>
      <c r="K16" s="115"/>
    </row>
    <row r="17" spans="1:11" ht="21.95" customHeight="1">
      <c r="A17" s="75" t="s">
        <v>22</v>
      </c>
      <c r="B17" s="12" t="s">
        <v>14</v>
      </c>
      <c r="C17" s="46" t="s">
        <v>93</v>
      </c>
      <c r="D17" s="46" t="s">
        <v>93</v>
      </c>
      <c r="E17" s="46" t="s">
        <v>93</v>
      </c>
      <c r="F17" s="47" t="s">
        <v>93</v>
      </c>
      <c r="G17" s="47" t="s">
        <v>93</v>
      </c>
      <c r="H17" s="47" t="s">
        <v>93</v>
      </c>
      <c r="I17" s="48" t="s">
        <v>93</v>
      </c>
      <c r="J17" s="48" t="s">
        <v>93</v>
      </c>
      <c r="K17" s="48" t="s">
        <v>93</v>
      </c>
    </row>
    <row r="18" spans="1:11" ht="21.95" customHeight="1">
      <c r="A18" s="75"/>
      <c r="B18" s="12" t="s">
        <v>15</v>
      </c>
      <c r="C18" s="46">
        <v>50</v>
      </c>
      <c r="D18" s="46">
        <v>50</v>
      </c>
      <c r="E18" s="46">
        <v>50</v>
      </c>
      <c r="F18" s="47">
        <v>50</v>
      </c>
      <c r="G18" s="47">
        <v>50</v>
      </c>
      <c r="H18" s="47">
        <v>50</v>
      </c>
      <c r="I18" s="48">
        <v>50</v>
      </c>
      <c r="J18" s="48">
        <v>50</v>
      </c>
      <c r="K18" s="48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46">
        <v>570</v>
      </c>
      <c r="D21" s="46">
        <v>520</v>
      </c>
      <c r="E21" s="46">
        <v>470</v>
      </c>
      <c r="F21" s="47">
        <v>170</v>
      </c>
      <c r="G21" s="9">
        <v>140</v>
      </c>
      <c r="H21" s="9">
        <v>100</v>
      </c>
      <c r="I21" s="48">
        <v>100</v>
      </c>
      <c r="J21" s="9">
        <v>600</v>
      </c>
      <c r="K21" s="49">
        <v>570</v>
      </c>
    </row>
    <row r="22" spans="1:11" ht="32.2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231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f>500*2</f>
        <v>1000</v>
      </c>
      <c r="D23" s="94"/>
      <c r="E23" s="94"/>
      <c r="F23" s="94">
        <f>1500*2</f>
        <v>3000</v>
      </c>
      <c r="G23" s="94"/>
      <c r="H23" s="94"/>
      <c r="I23" s="94">
        <v>2860</v>
      </c>
      <c r="J23" s="94"/>
      <c r="K23" s="94"/>
    </row>
    <row r="24" spans="1:11" ht="21.95" customHeight="1">
      <c r="A24" s="77"/>
      <c r="B24" s="13" t="s">
        <v>29</v>
      </c>
      <c r="C24" s="94">
        <f>1040+1020</f>
        <v>2060</v>
      </c>
      <c r="D24" s="94"/>
      <c r="E24" s="94"/>
      <c r="F24" s="94">
        <f>1040+1020</f>
        <v>2060</v>
      </c>
      <c r="G24" s="94"/>
      <c r="H24" s="94"/>
      <c r="I24" s="94">
        <f>970+940</f>
        <v>1910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/>
      <c r="D28" s="107"/>
      <c r="E28" s="108"/>
      <c r="F28" s="106" t="s">
        <v>224</v>
      </c>
      <c r="G28" s="107"/>
      <c r="H28" s="108"/>
      <c r="I28" s="106" t="s">
        <v>258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35</v>
      </c>
      <c r="B31" s="96"/>
      <c r="C31" s="97" t="s">
        <v>220</v>
      </c>
      <c r="D31" s="98"/>
      <c r="E31" s="99"/>
      <c r="F31" s="97" t="s">
        <v>225</v>
      </c>
      <c r="G31" s="98"/>
      <c r="H31" s="99"/>
      <c r="I31" s="97" t="s">
        <v>227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48">
        <v>0</v>
      </c>
    </row>
    <row r="35" spans="1:10" ht="15.75">
      <c r="A35" s="79"/>
      <c r="B35" s="82"/>
      <c r="C35" s="18" t="s">
        <v>46</v>
      </c>
      <c r="D35" s="18" t="s">
        <v>47</v>
      </c>
      <c r="E35" s="46">
        <v>9.2899999999999991</v>
      </c>
      <c r="F35" s="9">
        <v>9.23</v>
      </c>
      <c r="G35" s="9">
        <v>9.11</v>
      </c>
      <c r="H35" s="9">
        <v>9.09</v>
      </c>
      <c r="I35" s="48">
        <v>9.2100000000000009</v>
      </c>
      <c r="J35" s="48">
        <v>9.23</v>
      </c>
    </row>
    <row r="36" spans="1:10" ht="15.75">
      <c r="A36" s="79"/>
      <c r="B36" s="82"/>
      <c r="C36" s="17" t="s">
        <v>48</v>
      </c>
      <c r="D36" s="17" t="s">
        <v>49</v>
      </c>
      <c r="E36" s="46">
        <v>5.74</v>
      </c>
      <c r="F36" s="9">
        <v>5.53</v>
      </c>
      <c r="G36" s="9">
        <v>5.3</v>
      </c>
      <c r="H36" s="9">
        <v>5.17</v>
      </c>
      <c r="I36" s="48">
        <v>5.42</v>
      </c>
      <c r="J36" s="48">
        <v>5.56</v>
      </c>
    </row>
    <row r="37" spans="1:10" ht="18.75">
      <c r="A37" s="79"/>
      <c r="B37" s="82"/>
      <c r="C37" s="18" t="s">
        <v>50</v>
      </c>
      <c r="D37" s="17" t="s">
        <v>51</v>
      </c>
      <c r="E37" s="46">
        <v>4.9000000000000004</v>
      </c>
      <c r="F37" s="9">
        <v>6.33</v>
      </c>
      <c r="G37" s="19">
        <v>9.9700000000000006</v>
      </c>
      <c r="H37" s="9">
        <v>9.65</v>
      </c>
      <c r="I37" s="48">
        <v>4.3099999999999996</v>
      </c>
      <c r="J37" s="48">
        <v>5.22</v>
      </c>
    </row>
    <row r="38" spans="1:10" ht="16.5">
      <c r="A38" s="79"/>
      <c r="B38" s="82"/>
      <c r="C38" s="20" t="s">
        <v>52</v>
      </c>
      <c r="D38" s="17" t="s">
        <v>53</v>
      </c>
      <c r="E38" s="46">
        <v>4.38</v>
      </c>
      <c r="F38" s="19">
        <v>4.22</v>
      </c>
      <c r="G38" s="19">
        <v>6.6</v>
      </c>
      <c r="H38" s="19">
        <v>4.7</v>
      </c>
      <c r="I38" s="48">
        <v>5.71</v>
      </c>
      <c r="J38" s="48">
        <v>4.9000000000000004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19">
        <v>0.5</v>
      </c>
      <c r="F39" s="9">
        <v>0.5</v>
      </c>
      <c r="G39" s="9">
        <v>0.8</v>
      </c>
      <c r="H39" s="9">
        <v>0.8</v>
      </c>
      <c r="I39" s="48">
        <v>0.6</v>
      </c>
      <c r="J39" s="48">
        <v>0.6</v>
      </c>
    </row>
    <row r="40" spans="1:10" ht="15.75">
      <c r="A40" s="79"/>
      <c r="B40" s="82"/>
      <c r="C40" s="18" t="s">
        <v>46</v>
      </c>
      <c r="D40" s="18" t="s">
        <v>55</v>
      </c>
      <c r="E40" s="46">
        <v>9.48</v>
      </c>
      <c r="F40" s="9">
        <v>9.41</v>
      </c>
      <c r="G40" s="9">
        <v>9.3699999999999992</v>
      </c>
      <c r="H40" s="9">
        <v>9.36</v>
      </c>
      <c r="I40" s="48">
        <v>9.43</v>
      </c>
      <c r="J40" s="48">
        <v>9.41</v>
      </c>
    </row>
    <row r="41" spans="1:10" ht="15.75">
      <c r="A41" s="79"/>
      <c r="B41" s="82"/>
      <c r="C41" s="17" t="s">
        <v>48</v>
      </c>
      <c r="D41" s="17" t="s">
        <v>56</v>
      </c>
      <c r="E41" s="46">
        <v>11.02</v>
      </c>
      <c r="F41" s="9">
        <v>10.88</v>
      </c>
      <c r="G41" s="9">
        <v>10.7</v>
      </c>
      <c r="H41" s="9">
        <v>11.01</v>
      </c>
      <c r="I41" s="48">
        <v>9.34</v>
      </c>
      <c r="J41" s="48">
        <v>10.31</v>
      </c>
    </row>
    <row r="42" spans="1:10" ht="15.75">
      <c r="A42" s="79"/>
      <c r="B42" s="82"/>
      <c r="C42" s="21" t="s">
        <v>57</v>
      </c>
      <c r="D42" s="22" t="s">
        <v>58</v>
      </c>
      <c r="E42" s="46">
        <v>0</v>
      </c>
      <c r="F42" s="9">
        <v>0</v>
      </c>
      <c r="G42" s="9">
        <v>0</v>
      </c>
      <c r="H42" s="9">
        <v>0</v>
      </c>
      <c r="I42" s="48">
        <v>0</v>
      </c>
      <c r="J42" s="48">
        <v>0</v>
      </c>
    </row>
    <row r="43" spans="1:10" ht="16.5">
      <c r="A43" s="79"/>
      <c r="B43" s="82"/>
      <c r="C43" s="21" t="s">
        <v>59</v>
      </c>
      <c r="D43" s="23" t="s">
        <v>60</v>
      </c>
      <c r="E43" s="46">
        <v>0.32</v>
      </c>
      <c r="F43" s="9">
        <v>0.27</v>
      </c>
      <c r="G43" s="9">
        <v>0.13500000000000001</v>
      </c>
      <c r="H43" s="9">
        <v>0.15</v>
      </c>
      <c r="I43" s="48">
        <v>0.21</v>
      </c>
      <c r="J43" s="48">
        <v>0.24</v>
      </c>
    </row>
    <row r="44" spans="1:10" ht="18.75">
      <c r="A44" s="79"/>
      <c r="B44" s="82"/>
      <c r="C44" s="18" t="s">
        <v>50</v>
      </c>
      <c r="D44" s="17" t="s">
        <v>61</v>
      </c>
      <c r="E44" s="46">
        <v>253</v>
      </c>
      <c r="F44" s="9">
        <v>268</v>
      </c>
      <c r="G44" s="9">
        <v>255</v>
      </c>
      <c r="H44" s="9">
        <v>258</v>
      </c>
      <c r="I44" s="48">
        <v>255</v>
      </c>
      <c r="J44" s="48">
        <v>266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46">
        <v>5.33</v>
      </c>
      <c r="F45" s="9">
        <v>5.14</v>
      </c>
      <c r="G45" s="9">
        <v>5.74</v>
      </c>
      <c r="H45" s="9">
        <v>5.5</v>
      </c>
      <c r="I45" s="48">
        <v>6.02</v>
      </c>
      <c r="J45" s="48">
        <v>5.21</v>
      </c>
    </row>
    <row r="46" spans="1:10" ht="18.75">
      <c r="A46" s="79"/>
      <c r="B46" s="82"/>
      <c r="C46" s="18" t="s">
        <v>50</v>
      </c>
      <c r="D46" s="17" t="s">
        <v>51</v>
      </c>
      <c r="E46" s="46">
        <v>8.34</v>
      </c>
      <c r="F46" s="9">
        <v>9.61</v>
      </c>
      <c r="G46" s="9">
        <v>7.09</v>
      </c>
      <c r="H46" s="9">
        <v>5.64</v>
      </c>
      <c r="I46" s="48">
        <v>8.83</v>
      </c>
      <c r="J46" s="48">
        <v>9.32</v>
      </c>
    </row>
    <row r="47" spans="1:10" ht="16.5">
      <c r="A47" s="79"/>
      <c r="B47" s="82"/>
      <c r="C47" s="20" t="s">
        <v>52</v>
      </c>
      <c r="D47" s="17" t="s">
        <v>65</v>
      </c>
      <c r="E47" s="46">
        <v>1.77</v>
      </c>
      <c r="F47" s="9">
        <v>1.98</v>
      </c>
      <c r="G47" s="9">
        <v>2.8</v>
      </c>
      <c r="H47" s="9">
        <v>0.83</v>
      </c>
      <c r="I47" s="48">
        <v>2.21</v>
      </c>
      <c r="J47" s="48">
        <v>2.69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46">
        <v>5.62</v>
      </c>
      <c r="F48" s="9">
        <v>6.06</v>
      </c>
      <c r="G48" s="9">
        <v>5.51</v>
      </c>
      <c r="H48" s="9">
        <v>5.99</v>
      </c>
      <c r="I48" s="48">
        <v>5.84</v>
      </c>
      <c r="J48" s="48">
        <v>5.76</v>
      </c>
    </row>
    <row r="49" spans="1:13" ht="18.75">
      <c r="A49" s="79"/>
      <c r="B49" s="82"/>
      <c r="C49" s="18" t="s">
        <v>50</v>
      </c>
      <c r="D49" s="17" t="s">
        <v>51</v>
      </c>
      <c r="E49" s="46">
        <v>10</v>
      </c>
      <c r="F49" s="9">
        <v>7.4</v>
      </c>
      <c r="G49" s="9">
        <v>12</v>
      </c>
      <c r="H49" s="9">
        <v>13.1</v>
      </c>
      <c r="I49" s="48">
        <v>11.2</v>
      </c>
      <c r="J49" s="48">
        <v>9.4</v>
      </c>
    </row>
    <row r="50" spans="1:13" ht="16.5">
      <c r="A50" s="79"/>
      <c r="B50" s="82"/>
      <c r="C50" s="20" t="s">
        <v>52</v>
      </c>
      <c r="D50" s="17" t="s">
        <v>65</v>
      </c>
      <c r="E50" s="9">
        <v>2.08</v>
      </c>
      <c r="F50" s="9">
        <v>2.11</v>
      </c>
      <c r="G50" s="9">
        <v>6.02</v>
      </c>
      <c r="H50" s="9">
        <v>1.3</v>
      </c>
      <c r="I50" s="48">
        <v>3.36</v>
      </c>
      <c r="J50" s="48">
        <v>2.97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48">
        <v>0</v>
      </c>
      <c r="J51" s="48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9.2100000000000009</v>
      </c>
      <c r="F52" s="9">
        <v>9.1999999999999993</v>
      </c>
      <c r="G52" s="9">
        <v>9.36</v>
      </c>
      <c r="H52" s="9">
        <v>9.33</v>
      </c>
      <c r="I52" s="48">
        <v>9.34</v>
      </c>
      <c r="J52" s="48">
        <v>9.23</v>
      </c>
    </row>
    <row r="53" spans="1:13" ht="15.75">
      <c r="A53" s="79"/>
      <c r="B53" s="82"/>
      <c r="C53" s="17" t="s">
        <v>48</v>
      </c>
      <c r="D53" s="17" t="s">
        <v>49</v>
      </c>
      <c r="E53" s="9">
        <v>4.96</v>
      </c>
      <c r="F53" s="9">
        <v>5.58</v>
      </c>
      <c r="G53" s="9">
        <v>6.02</v>
      </c>
      <c r="H53" s="9">
        <v>5.92</v>
      </c>
      <c r="I53" s="48">
        <v>5.85</v>
      </c>
      <c r="J53" s="48">
        <v>4.3899999999999997</v>
      </c>
    </row>
    <row r="54" spans="1:13" ht="18.75">
      <c r="A54" s="79"/>
      <c r="B54" s="82"/>
      <c r="C54" s="18" t="s">
        <v>50</v>
      </c>
      <c r="D54" s="17" t="s">
        <v>51</v>
      </c>
      <c r="E54" s="9">
        <v>9.8000000000000007</v>
      </c>
      <c r="F54" s="9">
        <v>9.6</v>
      </c>
      <c r="G54" s="9">
        <v>10.050000000000001</v>
      </c>
      <c r="H54" s="9">
        <v>10.199999999999999</v>
      </c>
      <c r="I54" s="48">
        <v>11.62</v>
      </c>
      <c r="J54" s="48">
        <v>9.17</v>
      </c>
    </row>
    <row r="55" spans="1:13" ht="16.5">
      <c r="A55" s="79"/>
      <c r="B55" s="93"/>
      <c r="C55" s="24" t="s">
        <v>52</v>
      </c>
      <c r="D55" s="17" t="s">
        <v>70</v>
      </c>
      <c r="E55" s="25">
        <v>2.14</v>
      </c>
      <c r="F55" s="25">
        <v>1.98</v>
      </c>
      <c r="G55" s="25">
        <v>2.67</v>
      </c>
      <c r="H55" s="9">
        <v>1.5</v>
      </c>
      <c r="I55" s="48">
        <v>1.35</v>
      </c>
      <c r="J55" s="48">
        <v>2.2000000000000002</v>
      </c>
    </row>
    <row r="56" spans="1:13" ht="14.25">
      <c r="A56" s="26" t="s">
        <v>71</v>
      </c>
      <c r="B56" s="26" t="s">
        <v>72</v>
      </c>
      <c r="C56" s="27">
        <v>7.3</v>
      </c>
      <c r="D56" s="26" t="s">
        <v>44</v>
      </c>
      <c r="E56" s="27">
        <v>77</v>
      </c>
      <c r="F56" s="26" t="s">
        <v>73</v>
      </c>
      <c r="G56" s="27">
        <v>81</v>
      </c>
      <c r="H56" s="26" t="s">
        <v>74</v>
      </c>
      <c r="I56" s="27">
        <v>0.01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13.6</v>
      </c>
      <c r="C59" s="33"/>
      <c r="D59" s="34">
        <v>14.58</v>
      </c>
      <c r="E59" s="33"/>
      <c r="F59" s="33">
        <v>17.399999999999999</v>
      </c>
      <c r="G59" s="35"/>
      <c r="H59" s="33">
        <v>19.8</v>
      </c>
      <c r="I59" s="33"/>
      <c r="J59" s="39">
        <v>23.08</v>
      </c>
      <c r="K59" s="39"/>
      <c r="L59" s="39"/>
      <c r="M59" s="39"/>
    </row>
    <row r="60" spans="1:13" ht="18.75">
      <c r="A60" s="31" t="s">
        <v>78</v>
      </c>
      <c r="B60" s="32">
        <v>45.33</v>
      </c>
      <c r="C60" s="33"/>
      <c r="D60" s="34">
        <v>43.75</v>
      </c>
      <c r="E60" s="33"/>
      <c r="F60" s="33">
        <v>52.8</v>
      </c>
      <c r="G60" s="35"/>
      <c r="H60" s="33">
        <v>52.1</v>
      </c>
      <c r="I60" s="33"/>
      <c r="J60" s="39"/>
      <c r="K60" s="39"/>
      <c r="L60" s="39">
        <v>33.6</v>
      </c>
      <c r="M60" s="39"/>
    </row>
    <row r="61" spans="1:13" ht="18.75">
      <c r="A61" s="31" t="s">
        <v>79</v>
      </c>
      <c r="B61" s="32">
        <v>50.37</v>
      </c>
      <c r="C61" s="33"/>
      <c r="D61" s="34">
        <v>52.89</v>
      </c>
      <c r="E61" s="33"/>
      <c r="F61" s="33"/>
      <c r="G61" s="35"/>
      <c r="H61" s="33"/>
      <c r="I61" s="33"/>
      <c r="J61" s="39">
        <v>39.39</v>
      </c>
      <c r="K61" s="39"/>
      <c r="L61" s="39">
        <v>44.93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D63" s="33"/>
      <c r="E63" s="33"/>
      <c r="F63" s="33"/>
      <c r="G63" s="33">
        <v>15.5</v>
      </c>
      <c r="H63" s="33"/>
      <c r="I63" s="33">
        <v>14.9</v>
      </c>
      <c r="J63" s="39"/>
      <c r="K63" s="39">
        <v>13.17</v>
      </c>
      <c r="L63" s="39"/>
      <c r="M63" s="39"/>
    </row>
    <row r="64" spans="1:13" ht="18.75">
      <c r="A64" s="36" t="s">
        <v>81</v>
      </c>
      <c r="B64" s="33"/>
      <c r="C64" s="33">
        <v>12.87</v>
      </c>
      <c r="D64" s="33"/>
      <c r="E64" s="33">
        <v>14.76</v>
      </c>
      <c r="F64" s="33"/>
      <c r="G64" s="33">
        <v>13.8</v>
      </c>
      <c r="H64" s="33"/>
      <c r="I64" s="33">
        <v>13.07</v>
      </c>
      <c r="J64" s="39"/>
      <c r="K64" s="39">
        <v>12.55</v>
      </c>
      <c r="L64" s="39"/>
      <c r="M64" s="39">
        <v>12.66</v>
      </c>
    </row>
    <row r="65" spans="1:13" ht="18.75">
      <c r="A65" s="36" t="s">
        <v>82</v>
      </c>
      <c r="B65" s="33"/>
      <c r="C65" s="33">
        <v>35.950000000000003</v>
      </c>
      <c r="D65" s="33"/>
      <c r="E65" s="33">
        <v>15.63</v>
      </c>
      <c r="F65" s="33"/>
      <c r="G65" s="33"/>
      <c r="H65" s="33"/>
      <c r="I65" s="33"/>
      <c r="J65" s="39"/>
      <c r="K65" s="39"/>
      <c r="L65" s="39"/>
      <c r="M65" s="39">
        <v>45.03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3.03</v>
      </c>
      <c r="C67" s="33">
        <v>6.01</v>
      </c>
      <c r="D67" s="34">
        <v>3.42</v>
      </c>
      <c r="E67" s="33">
        <v>6.28</v>
      </c>
      <c r="F67" s="33">
        <v>0.82</v>
      </c>
      <c r="G67" s="35">
        <v>6.29</v>
      </c>
      <c r="H67" s="33">
        <v>0.91</v>
      </c>
      <c r="I67" s="33">
        <v>6.07</v>
      </c>
      <c r="J67" s="39">
        <v>4.2</v>
      </c>
      <c r="K67" s="39">
        <v>6.22</v>
      </c>
      <c r="L67" s="39">
        <v>3.39</v>
      </c>
      <c r="M67" s="39">
        <v>6.25</v>
      </c>
    </row>
    <row r="68" spans="1:13" ht="18.75">
      <c r="A68" s="41" t="s">
        <v>84</v>
      </c>
      <c r="B68" s="42">
        <v>4.1100000000000003</v>
      </c>
      <c r="C68" s="33">
        <v>6.02</v>
      </c>
      <c r="D68" s="34">
        <v>3.96</v>
      </c>
      <c r="E68" s="33">
        <v>6.11</v>
      </c>
      <c r="F68" s="33">
        <v>0.68</v>
      </c>
      <c r="G68" s="35">
        <v>6.1</v>
      </c>
      <c r="H68" s="33">
        <v>0.72</v>
      </c>
      <c r="I68" s="33">
        <v>5.8</v>
      </c>
      <c r="J68" s="39">
        <v>3.06</v>
      </c>
      <c r="K68" s="39">
        <v>5.92</v>
      </c>
      <c r="L68" s="39">
        <v>4.01</v>
      </c>
      <c r="M68" s="39">
        <v>5.91</v>
      </c>
    </row>
    <row r="69" spans="1:13" ht="18.75">
      <c r="A69" s="41" t="s">
        <v>85</v>
      </c>
      <c r="B69" s="42">
        <v>2.68</v>
      </c>
      <c r="C69" s="33">
        <v>6.47</v>
      </c>
      <c r="D69" s="34">
        <v>1.96</v>
      </c>
      <c r="E69" s="33">
        <v>6.37</v>
      </c>
      <c r="F69" s="33"/>
      <c r="G69" s="35"/>
      <c r="H69" s="33"/>
      <c r="I69" s="33"/>
      <c r="J69" s="39"/>
      <c r="K69" s="39"/>
      <c r="L69" s="39">
        <v>2.82</v>
      </c>
      <c r="M69" s="39">
        <v>6.13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M16" sqref="M1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232</v>
      </c>
      <c r="D2" s="124"/>
      <c r="E2" s="124"/>
      <c r="F2" s="125" t="s">
        <v>234</v>
      </c>
      <c r="G2" s="125"/>
      <c r="H2" s="125"/>
      <c r="I2" s="126" t="s">
        <v>237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28760</v>
      </c>
      <c r="D4" s="116"/>
      <c r="E4" s="116"/>
      <c r="F4" s="116">
        <v>29490</v>
      </c>
      <c r="G4" s="116"/>
      <c r="H4" s="116"/>
      <c r="I4" s="116">
        <v>30330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43450</v>
      </c>
      <c r="D5" s="116"/>
      <c r="E5" s="116"/>
      <c r="F5" s="116">
        <v>44900</v>
      </c>
      <c r="G5" s="116"/>
      <c r="H5" s="116"/>
      <c r="I5" s="116">
        <v>46180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C4-'26日'!I4</f>
        <v>760</v>
      </c>
      <c r="D6" s="132"/>
      <c r="E6" s="132"/>
      <c r="F6" s="133">
        <f>F4-C4</f>
        <v>730</v>
      </c>
      <c r="G6" s="134"/>
      <c r="H6" s="135"/>
      <c r="I6" s="133">
        <f>I4-F4</f>
        <v>840</v>
      </c>
      <c r="J6" s="134"/>
      <c r="K6" s="135"/>
      <c r="L6" s="131">
        <f>C6+F6+I6</f>
        <v>2330</v>
      </c>
      <c r="M6" s="131">
        <f>C7+F7+I7</f>
        <v>3880</v>
      </c>
    </row>
    <row r="7" spans="1:15" ht="21.95" customHeight="1">
      <c r="A7" s="71"/>
      <c r="B7" s="6" t="s">
        <v>8</v>
      </c>
      <c r="C7" s="132">
        <f>C5-'26日'!I5</f>
        <v>1150</v>
      </c>
      <c r="D7" s="132"/>
      <c r="E7" s="132"/>
      <c r="F7" s="133">
        <f>F5-C5</f>
        <v>1450</v>
      </c>
      <c r="G7" s="134"/>
      <c r="H7" s="135"/>
      <c r="I7" s="133">
        <f>I5-F5</f>
        <v>1280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49</v>
      </c>
      <c r="D9" s="116"/>
      <c r="E9" s="116"/>
      <c r="F9" s="116">
        <v>46</v>
      </c>
      <c r="G9" s="116"/>
      <c r="H9" s="116"/>
      <c r="I9" s="116">
        <v>48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49</v>
      </c>
      <c r="D10" s="116"/>
      <c r="E10" s="116"/>
      <c r="F10" s="116">
        <v>37</v>
      </c>
      <c r="G10" s="116"/>
      <c r="H10" s="116"/>
      <c r="I10" s="116">
        <v>48</v>
      </c>
      <c r="J10" s="116"/>
      <c r="K10" s="116"/>
    </row>
    <row r="11" spans="1:15" ht="21.95" customHeight="1">
      <c r="A11" s="73" t="s">
        <v>13</v>
      </c>
      <c r="B11" s="8" t="s">
        <v>14</v>
      </c>
      <c r="C11" s="50" t="s">
        <v>93</v>
      </c>
      <c r="D11" s="50" t="s">
        <v>93</v>
      </c>
      <c r="E11" s="50" t="s">
        <v>93</v>
      </c>
      <c r="F11" s="51" t="s">
        <v>93</v>
      </c>
      <c r="G11" s="51" t="s">
        <v>93</v>
      </c>
      <c r="H11" s="51" t="s">
        <v>93</v>
      </c>
      <c r="I11" s="52" t="s">
        <v>93</v>
      </c>
      <c r="J11" s="52" t="s">
        <v>93</v>
      </c>
      <c r="K11" s="52" t="s">
        <v>93</v>
      </c>
    </row>
    <row r="12" spans="1:15" ht="21.95" customHeight="1">
      <c r="A12" s="73"/>
      <c r="B12" s="8" t="s">
        <v>15</v>
      </c>
      <c r="C12" s="50">
        <v>60</v>
      </c>
      <c r="D12" s="50">
        <v>60</v>
      </c>
      <c r="E12" s="50">
        <v>60</v>
      </c>
      <c r="F12" s="51">
        <v>60</v>
      </c>
      <c r="G12" s="51">
        <v>60</v>
      </c>
      <c r="H12" s="51">
        <v>60</v>
      </c>
      <c r="I12" s="52">
        <v>60</v>
      </c>
      <c r="J12" s="52">
        <v>60</v>
      </c>
      <c r="K12" s="52">
        <v>60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580</v>
      </c>
      <c r="D15" s="9">
        <v>530</v>
      </c>
      <c r="E15" s="9">
        <v>480</v>
      </c>
      <c r="F15" s="51">
        <v>480</v>
      </c>
      <c r="G15" s="9">
        <v>450</v>
      </c>
      <c r="H15" s="9">
        <v>420</v>
      </c>
      <c r="I15" s="9">
        <v>420</v>
      </c>
      <c r="J15" s="9">
        <v>370</v>
      </c>
      <c r="K15" s="9">
        <v>350</v>
      </c>
    </row>
    <row r="16" spans="1:15" ht="21.95" customHeight="1">
      <c r="A16" s="74"/>
      <c r="B16" s="11" t="s">
        <v>20</v>
      </c>
      <c r="C16" s="115" t="s">
        <v>21</v>
      </c>
      <c r="D16" s="115"/>
      <c r="E16" s="115"/>
      <c r="F16" s="115" t="s">
        <v>235</v>
      </c>
      <c r="G16" s="115"/>
      <c r="H16" s="115"/>
      <c r="I16" s="115" t="s">
        <v>21</v>
      </c>
      <c r="J16" s="115"/>
      <c r="K16" s="115"/>
    </row>
    <row r="17" spans="1:11" ht="21.95" customHeight="1">
      <c r="A17" s="75" t="s">
        <v>22</v>
      </c>
      <c r="B17" s="12" t="s">
        <v>14</v>
      </c>
      <c r="C17" s="50" t="s">
        <v>93</v>
      </c>
      <c r="D17" s="50" t="s">
        <v>93</v>
      </c>
      <c r="E17" s="50" t="s">
        <v>93</v>
      </c>
      <c r="F17" s="51" t="s">
        <v>93</v>
      </c>
      <c r="G17" s="51" t="s">
        <v>93</v>
      </c>
      <c r="H17" s="51" t="s">
        <v>93</v>
      </c>
      <c r="I17" s="52" t="s">
        <v>93</v>
      </c>
      <c r="J17" s="52" t="s">
        <v>93</v>
      </c>
      <c r="K17" s="52" t="s">
        <v>93</v>
      </c>
    </row>
    <row r="18" spans="1:11" ht="21.95" customHeight="1">
      <c r="A18" s="75"/>
      <c r="B18" s="12" t="s">
        <v>15</v>
      </c>
      <c r="C18" s="50">
        <v>50</v>
      </c>
      <c r="D18" s="50">
        <v>50</v>
      </c>
      <c r="E18" s="50">
        <v>50</v>
      </c>
      <c r="F18" s="51">
        <v>50</v>
      </c>
      <c r="G18" s="51">
        <v>50</v>
      </c>
      <c r="H18" s="51">
        <v>50</v>
      </c>
      <c r="I18" s="52">
        <v>50</v>
      </c>
      <c r="J18" s="52">
        <v>50</v>
      </c>
      <c r="K18" s="52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570</v>
      </c>
      <c r="D21" s="9">
        <v>520</v>
      </c>
      <c r="E21" s="9">
        <v>470</v>
      </c>
      <c r="F21" s="51">
        <v>470</v>
      </c>
      <c r="G21" s="9">
        <v>440</v>
      </c>
      <c r="H21" s="9">
        <v>400</v>
      </c>
      <c r="I21" s="9">
        <v>400</v>
      </c>
      <c r="J21" s="9">
        <v>350</v>
      </c>
      <c r="K21" s="9">
        <v>310</v>
      </c>
    </row>
    <row r="22" spans="1:11" ht="21.9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26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2860</v>
      </c>
      <c r="D23" s="94"/>
      <c r="E23" s="94"/>
      <c r="F23" s="94">
        <f>1350*2</f>
        <v>2700</v>
      </c>
      <c r="G23" s="94"/>
      <c r="H23" s="94"/>
      <c r="I23" s="94">
        <f>1350*2</f>
        <v>2700</v>
      </c>
      <c r="J23" s="94"/>
      <c r="K23" s="94"/>
    </row>
    <row r="24" spans="1:11" ht="21.95" customHeight="1">
      <c r="A24" s="77"/>
      <c r="B24" s="13" t="s">
        <v>29</v>
      </c>
      <c r="C24" s="94">
        <f>970+940</f>
        <v>1910</v>
      </c>
      <c r="D24" s="94"/>
      <c r="E24" s="94"/>
      <c r="F24" s="94">
        <f>900+880</f>
        <v>1780</v>
      </c>
      <c r="G24" s="94"/>
      <c r="H24" s="94"/>
      <c r="I24" s="94">
        <f>900+880</f>
        <v>1780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/>
      <c r="D28" s="107"/>
      <c r="E28" s="108"/>
      <c r="F28" s="106" t="s">
        <v>247</v>
      </c>
      <c r="G28" s="107"/>
      <c r="H28" s="108"/>
      <c r="I28" s="106"/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35</v>
      </c>
      <c r="B31" s="96"/>
      <c r="C31" s="97" t="s">
        <v>233</v>
      </c>
      <c r="D31" s="98"/>
      <c r="E31" s="99"/>
      <c r="F31" s="97" t="s">
        <v>236</v>
      </c>
      <c r="G31" s="98"/>
      <c r="H31" s="99"/>
      <c r="I31" s="97" t="s">
        <v>238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J34" s="39"/>
    </row>
    <row r="35" spans="1:10" ht="15.75">
      <c r="A35" s="79"/>
      <c r="B35" s="82"/>
      <c r="C35" s="18" t="s">
        <v>46</v>
      </c>
      <c r="D35" s="18" t="s">
        <v>47</v>
      </c>
      <c r="E35" s="9">
        <v>9.2899999999999991</v>
      </c>
      <c r="F35" s="9">
        <v>9.23</v>
      </c>
      <c r="G35" s="9">
        <v>9.1999999999999993</v>
      </c>
      <c r="H35" s="9">
        <v>9.18</v>
      </c>
      <c r="J35" s="39"/>
    </row>
    <row r="36" spans="1:10" ht="15.75">
      <c r="A36" s="79"/>
      <c r="B36" s="82"/>
      <c r="C36" s="17" t="s">
        <v>48</v>
      </c>
      <c r="D36" s="17" t="s">
        <v>49</v>
      </c>
      <c r="E36" s="9">
        <v>5.74</v>
      </c>
      <c r="F36" s="9">
        <v>5.53</v>
      </c>
      <c r="G36" s="9">
        <v>5.42</v>
      </c>
      <c r="H36" s="9">
        <v>5.6</v>
      </c>
      <c r="J36" s="39"/>
    </row>
    <row r="37" spans="1:10" ht="18.75">
      <c r="A37" s="79"/>
      <c r="B37" s="82"/>
      <c r="C37" s="18" t="s">
        <v>50</v>
      </c>
      <c r="D37" s="17" t="s">
        <v>51</v>
      </c>
      <c r="E37" s="9">
        <v>4.9000000000000004</v>
      </c>
      <c r="F37" s="9">
        <v>6.33</v>
      </c>
      <c r="G37" s="19">
        <v>5.66</v>
      </c>
      <c r="H37" s="9">
        <v>5.55</v>
      </c>
      <c r="J37" s="39"/>
    </row>
    <row r="38" spans="1:10" ht="16.5">
      <c r="A38" s="79"/>
      <c r="B38" s="82"/>
      <c r="C38" s="20" t="s">
        <v>52</v>
      </c>
      <c r="D38" s="17" t="s">
        <v>53</v>
      </c>
      <c r="E38" s="19">
        <v>4.38</v>
      </c>
      <c r="F38" s="19">
        <v>4.22</v>
      </c>
      <c r="G38" s="19">
        <v>1.65</v>
      </c>
      <c r="H38" s="19">
        <v>1.42</v>
      </c>
      <c r="J38" s="39"/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0.5</v>
      </c>
      <c r="F39" s="9">
        <v>0.5</v>
      </c>
      <c r="G39" s="9">
        <v>0.5</v>
      </c>
      <c r="H39" s="9"/>
      <c r="J39" s="39"/>
    </row>
    <row r="40" spans="1:10" ht="15.75">
      <c r="A40" s="79"/>
      <c r="B40" s="82"/>
      <c r="C40" s="18" t="s">
        <v>46</v>
      </c>
      <c r="D40" s="18" t="s">
        <v>55</v>
      </c>
      <c r="E40" s="9">
        <v>9.48</v>
      </c>
      <c r="F40" s="9">
        <v>9.41</v>
      </c>
      <c r="G40" s="9">
        <v>9.3800000000000008</v>
      </c>
      <c r="H40" s="9"/>
      <c r="I40" s="9"/>
      <c r="J40" s="39"/>
    </row>
    <row r="41" spans="1:10" ht="15.75">
      <c r="A41" s="79"/>
      <c r="B41" s="82"/>
      <c r="C41" s="17" t="s">
        <v>48</v>
      </c>
      <c r="D41" s="17" t="s">
        <v>56</v>
      </c>
      <c r="E41" s="9">
        <v>11.02</v>
      </c>
      <c r="F41" s="9">
        <v>10.88</v>
      </c>
      <c r="G41" s="9">
        <v>10.6</v>
      </c>
      <c r="H41" s="9"/>
      <c r="I41" s="9"/>
      <c r="J41" s="39"/>
    </row>
    <row r="42" spans="1:10" ht="15.75">
      <c r="A42" s="79"/>
      <c r="B42" s="8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/>
      <c r="I42" s="9"/>
      <c r="J42" s="39"/>
    </row>
    <row r="43" spans="1:10" ht="16.5">
      <c r="A43" s="79"/>
      <c r="B43" s="82"/>
      <c r="C43" s="21" t="s">
        <v>59</v>
      </c>
      <c r="D43" s="23" t="s">
        <v>60</v>
      </c>
      <c r="E43" s="9">
        <v>0.32</v>
      </c>
      <c r="F43" s="9">
        <v>0.27</v>
      </c>
      <c r="G43" s="9">
        <v>0.35</v>
      </c>
      <c r="H43" s="9"/>
      <c r="I43" s="9"/>
      <c r="J43" s="39"/>
    </row>
    <row r="44" spans="1:10" ht="18.75">
      <c r="A44" s="79"/>
      <c r="B44" s="82"/>
      <c r="C44" s="18" t="s">
        <v>50</v>
      </c>
      <c r="D44" s="17" t="s">
        <v>61</v>
      </c>
      <c r="E44" s="9">
        <v>253</v>
      </c>
      <c r="F44" s="9">
        <v>268</v>
      </c>
      <c r="G44" s="9">
        <v>262</v>
      </c>
      <c r="H44" s="9"/>
      <c r="I44" s="9"/>
      <c r="J44" s="39"/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5.33</v>
      </c>
      <c r="F45" s="9">
        <v>5.14</v>
      </c>
      <c r="G45" s="9">
        <v>5.91</v>
      </c>
      <c r="H45" s="9"/>
      <c r="I45" s="9"/>
      <c r="J45" s="39"/>
    </row>
    <row r="46" spans="1:10" ht="18.75">
      <c r="A46" s="79"/>
      <c r="B46" s="82"/>
      <c r="C46" s="18" t="s">
        <v>50</v>
      </c>
      <c r="D46" s="17" t="s">
        <v>51</v>
      </c>
      <c r="E46" s="9">
        <v>8.34</v>
      </c>
      <c r="F46" s="9">
        <v>9.61</v>
      </c>
      <c r="G46" s="9">
        <v>10.1</v>
      </c>
      <c r="H46" s="9"/>
      <c r="I46" s="9"/>
      <c r="J46" s="39"/>
    </row>
    <row r="47" spans="1:10" ht="16.5">
      <c r="A47" s="79"/>
      <c r="B47" s="82"/>
      <c r="C47" s="20" t="s">
        <v>52</v>
      </c>
      <c r="D47" s="17" t="s">
        <v>65</v>
      </c>
      <c r="E47" s="9">
        <v>1.77</v>
      </c>
      <c r="F47" s="9">
        <v>1.98</v>
      </c>
      <c r="G47" s="9">
        <v>0.83</v>
      </c>
      <c r="H47" s="9"/>
      <c r="I47" s="9"/>
      <c r="J47" s="39"/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5.62</v>
      </c>
      <c r="F48" s="9">
        <v>6.06</v>
      </c>
      <c r="G48" s="9">
        <v>5.5</v>
      </c>
      <c r="H48" s="9"/>
      <c r="I48" s="9"/>
      <c r="J48" s="39"/>
    </row>
    <row r="49" spans="1:13" ht="18.75">
      <c r="A49" s="79"/>
      <c r="B49" s="82"/>
      <c r="C49" s="18" t="s">
        <v>50</v>
      </c>
      <c r="D49" s="17" t="s">
        <v>51</v>
      </c>
      <c r="E49" s="9">
        <v>10</v>
      </c>
      <c r="F49" s="9">
        <v>7.4</v>
      </c>
      <c r="G49" s="9">
        <v>12.1</v>
      </c>
      <c r="H49" s="9"/>
      <c r="I49" s="9"/>
      <c r="J49" s="39"/>
    </row>
    <row r="50" spans="1:13" ht="16.5">
      <c r="A50" s="79"/>
      <c r="B50" s="82"/>
      <c r="C50" s="20" t="s">
        <v>52</v>
      </c>
      <c r="D50" s="17" t="s">
        <v>65</v>
      </c>
      <c r="E50" s="9">
        <v>2.08</v>
      </c>
      <c r="F50" s="9">
        <v>2.11</v>
      </c>
      <c r="G50" s="9">
        <v>1.06</v>
      </c>
      <c r="H50" s="9"/>
      <c r="I50" s="9"/>
      <c r="J50" s="39"/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9.2100000000000009</v>
      </c>
      <c r="F52" s="9">
        <v>9.1999999999999993</v>
      </c>
      <c r="G52" s="9">
        <v>9.3000000000000007</v>
      </c>
      <c r="H52" s="9">
        <v>9.3000000000000007</v>
      </c>
      <c r="I52" s="9">
        <v>9.2799999999999994</v>
      </c>
      <c r="J52" s="39">
        <v>9.3000000000000007</v>
      </c>
    </row>
    <row r="53" spans="1:13" ht="15.75">
      <c r="A53" s="79"/>
      <c r="B53" s="82"/>
      <c r="C53" s="17" t="s">
        <v>48</v>
      </c>
      <c r="D53" s="17" t="s">
        <v>49</v>
      </c>
      <c r="E53" s="9">
        <v>4.96</v>
      </c>
      <c r="F53" s="9">
        <v>5.58</v>
      </c>
      <c r="G53" s="9">
        <v>6.03</v>
      </c>
      <c r="H53" s="9">
        <v>5.73</v>
      </c>
      <c r="I53" s="9">
        <v>5.64</v>
      </c>
      <c r="J53" s="39">
        <v>5.87</v>
      </c>
    </row>
    <row r="54" spans="1:13" ht="18.75">
      <c r="A54" s="79"/>
      <c r="B54" s="82"/>
      <c r="C54" s="18" t="s">
        <v>50</v>
      </c>
      <c r="D54" s="17" t="s">
        <v>51</v>
      </c>
      <c r="E54" s="9">
        <v>9.8000000000000007</v>
      </c>
      <c r="F54" s="9">
        <v>9.6</v>
      </c>
      <c r="G54" s="9">
        <v>9.6999999999999993</v>
      </c>
      <c r="H54" s="9">
        <v>10.5</v>
      </c>
      <c r="I54" s="9">
        <v>10.6</v>
      </c>
      <c r="J54" s="39">
        <v>10.199999999999999</v>
      </c>
    </row>
    <row r="55" spans="1:13" ht="16.5">
      <c r="A55" s="79"/>
      <c r="B55" s="93"/>
      <c r="C55" s="24" t="s">
        <v>52</v>
      </c>
      <c r="D55" s="17" t="s">
        <v>70</v>
      </c>
      <c r="E55" s="25">
        <v>2.14</v>
      </c>
      <c r="F55" s="25">
        <v>1.98</v>
      </c>
      <c r="G55" s="25">
        <v>3.7</v>
      </c>
      <c r="H55" s="9">
        <v>1.73</v>
      </c>
      <c r="I55" s="9">
        <v>2.1</v>
      </c>
      <c r="J55" s="39">
        <v>1.6</v>
      </c>
    </row>
    <row r="56" spans="1:13" ht="14.25">
      <c r="A56" s="26" t="s">
        <v>71</v>
      </c>
      <c r="B56" s="26" t="s">
        <v>72</v>
      </c>
      <c r="C56" s="27">
        <v>7.11</v>
      </c>
      <c r="D56" s="26" t="s">
        <v>44</v>
      </c>
      <c r="E56" s="27">
        <v>79</v>
      </c>
      <c r="F56" s="26" t="s">
        <v>73</v>
      </c>
      <c r="G56" s="27">
        <v>85</v>
      </c>
      <c r="H56" s="26" t="s">
        <v>74</v>
      </c>
      <c r="I56" s="27">
        <v>0.01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>
        <v>5.9</v>
      </c>
      <c r="I59" s="33"/>
      <c r="J59" s="39">
        <v>4.55</v>
      </c>
      <c r="K59" s="39"/>
      <c r="L59" s="39">
        <v>6</v>
      </c>
      <c r="M59" s="39"/>
    </row>
    <row r="60" spans="1:13" ht="18.75">
      <c r="A60" s="31" t="s">
        <v>78</v>
      </c>
      <c r="B60" s="32">
        <v>45.33</v>
      </c>
      <c r="C60" s="33"/>
      <c r="D60" s="34">
        <v>43.75</v>
      </c>
      <c r="E60" s="33"/>
      <c r="F60" s="33">
        <v>42.3</v>
      </c>
      <c r="G60" s="35"/>
      <c r="H60" s="33"/>
      <c r="I60" s="33"/>
      <c r="J60" s="39">
        <v>52.4</v>
      </c>
      <c r="K60" s="39"/>
      <c r="L60" s="39"/>
      <c r="M60" s="39"/>
    </row>
    <row r="61" spans="1:13" ht="18.75">
      <c r="A61" s="31" t="s">
        <v>79</v>
      </c>
      <c r="B61" s="32">
        <v>50.37</v>
      </c>
      <c r="C61" s="33"/>
      <c r="D61" s="34">
        <v>52.89</v>
      </c>
      <c r="E61" s="33"/>
      <c r="F61" s="33">
        <v>55.4</v>
      </c>
      <c r="G61" s="35"/>
      <c r="H61" s="33"/>
      <c r="I61" s="33"/>
      <c r="J61" s="39"/>
      <c r="K61" s="39"/>
      <c r="L61" s="39">
        <v>35.9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D63" s="34"/>
      <c r="E63" s="33"/>
      <c r="F63" s="33"/>
      <c r="G63" s="35"/>
      <c r="H63" s="33"/>
      <c r="I63" s="33"/>
      <c r="J63" s="39"/>
      <c r="K63" s="39"/>
      <c r="M63" s="39"/>
    </row>
    <row r="64" spans="1:13" ht="18.75">
      <c r="A64" s="36" t="s">
        <v>81</v>
      </c>
      <c r="B64" s="33"/>
      <c r="C64" s="33">
        <v>12.87</v>
      </c>
      <c r="D64" s="34"/>
      <c r="E64" s="33">
        <v>14.76</v>
      </c>
      <c r="F64" s="33"/>
      <c r="G64" s="37">
        <v>12.08</v>
      </c>
      <c r="H64" s="33"/>
      <c r="I64" s="33">
        <v>14.47</v>
      </c>
      <c r="J64" s="39"/>
      <c r="K64" s="39">
        <v>13.06</v>
      </c>
      <c r="L64" s="39"/>
      <c r="M64" s="39">
        <v>13.08</v>
      </c>
    </row>
    <row r="65" spans="1:13" ht="18.75">
      <c r="A65" s="36" t="s">
        <v>82</v>
      </c>
      <c r="B65" s="33"/>
      <c r="C65" s="33">
        <v>35.950000000000003</v>
      </c>
      <c r="D65" s="34"/>
      <c r="E65" s="33">
        <v>15.63</v>
      </c>
      <c r="F65" s="33"/>
      <c r="G65" s="35">
        <v>70.03</v>
      </c>
      <c r="H65" s="33"/>
      <c r="I65" s="33">
        <v>50.6</v>
      </c>
      <c r="J65" s="39"/>
      <c r="K65" s="39">
        <v>70.64</v>
      </c>
      <c r="M65" s="39">
        <v>57.42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3.03</v>
      </c>
      <c r="C67" s="33">
        <v>6.01</v>
      </c>
      <c r="D67" s="34">
        <v>3.42</v>
      </c>
      <c r="E67" s="33">
        <v>6.28</v>
      </c>
      <c r="F67" s="33">
        <v>0.99</v>
      </c>
      <c r="G67" s="35">
        <v>5.9</v>
      </c>
      <c r="H67" s="33">
        <v>1.39</v>
      </c>
      <c r="I67" s="33">
        <v>6.2</v>
      </c>
      <c r="J67" s="39">
        <v>0.53</v>
      </c>
      <c r="K67" s="39">
        <v>6.05</v>
      </c>
      <c r="L67" s="39">
        <v>0.65</v>
      </c>
      <c r="M67" s="39">
        <v>6.32</v>
      </c>
    </row>
    <row r="68" spans="1:13" ht="18.75">
      <c r="A68" s="41" t="s">
        <v>84</v>
      </c>
      <c r="B68" s="42">
        <v>4.1100000000000003</v>
      </c>
      <c r="C68" s="33">
        <v>6.02</v>
      </c>
      <c r="D68" s="34">
        <v>3.96</v>
      </c>
      <c r="E68" s="33">
        <v>6.11</v>
      </c>
      <c r="F68" s="33">
        <v>1.3</v>
      </c>
      <c r="G68" s="35">
        <v>5.8</v>
      </c>
      <c r="H68" s="33">
        <v>0.8</v>
      </c>
      <c r="I68" s="33">
        <v>6.37</v>
      </c>
      <c r="J68" s="39">
        <v>0.32</v>
      </c>
      <c r="K68" s="39">
        <v>5.96</v>
      </c>
      <c r="L68" s="39">
        <v>0.35</v>
      </c>
      <c r="M68" s="39">
        <v>6.21</v>
      </c>
    </row>
    <row r="69" spans="1:13" ht="18.75">
      <c r="A69" s="41" t="s">
        <v>85</v>
      </c>
      <c r="B69" s="42">
        <v>2.68</v>
      </c>
      <c r="C69" s="33">
        <v>6.47</v>
      </c>
      <c r="D69" s="34">
        <v>1.96</v>
      </c>
      <c r="E69" s="33">
        <v>6.37</v>
      </c>
      <c r="F69" s="33">
        <v>2.46</v>
      </c>
      <c r="G69" s="35">
        <v>6.3</v>
      </c>
      <c r="H69" s="33">
        <v>1.64</v>
      </c>
      <c r="I69" s="33">
        <v>6.9</v>
      </c>
      <c r="J69" s="39">
        <v>0.74</v>
      </c>
      <c r="K69" s="39">
        <v>5.97</v>
      </c>
      <c r="L69" s="39">
        <v>1.02</v>
      </c>
      <c r="M69" s="39">
        <v>6.59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239</v>
      </c>
      <c r="D2" s="124"/>
      <c r="E2" s="124"/>
      <c r="F2" s="125" t="s">
        <v>242</v>
      </c>
      <c r="G2" s="125"/>
      <c r="H2" s="125"/>
      <c r="I2" s="126" t="s">
        <v>245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31150</v>
      </c>
      <c r="D4" s="116"/>
      <c r="E4" s="116"/>
      <c r="F4" s="116">
        <v>32000</v>
      </c>
      <c r="G4" s="116"/>
      <c r="H4" s="116"/>
      <c r="I4" s="116">
        <v>33000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47350</v>
      </c>
      <c r="D5" s="116"/>
      <c r="E5" s="116"/>
      <c r="F5" s="116">
        <v>48490</v>
      </c>
      <c r="G5" s="116"/>
      <c r="H5" s="116"/>
      <c r="I5" s="116">
        <v>49790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C4-'27日'!I4</f>
        <v>820</v>
      </c>
      <c r="D6" s="132"/>
      <c r="E6" s="132"/>
      <c r="F6" s="133">
        <f>F4-C4</f>
        <v>850</v>
      </c>
      <c r="G6" s="134"/>
      <c r="H6" s="135"/>
      <c r="I6" s="133">
        <f>I4-F4</f>
        <v>1000</v>
      </c>
      <c r="J6" s="134"/>
      <c r="K6" s="135"/>
      <c r="L6" s="131">
        <f>C6+F6+I6</f>
        <v>2670</v>
      </c>
      <c r="M6" s="131">
        <f>C7+F7+I7</f>
        <v>3610</v>
      </c>
    </row>
    <row r="7" spans="1:15" ht="21.95" customHeight="1">
      <c r="A7" s="71"/>
      <c r="B7" s="6" t="s">
        <v>8</v>
      </c>
      <c r="C7" s="132">
        <f>C5-'27日'!I5</f>
        <v>1170</v>
      </c>
      <c r="D7" s="132"/>
      <c r="E7" s="132"/>
      <c r="F7" s="133">
        <f>F5-C5</f>
        <v>1140</v>
      </c>
      <c r="G7" s="134"/>
      <c r="H7" s="135"/>
      <c r="I7" s="133">
        <f>I5-F5</f>
        <v>1300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42</v>
      </c>
      <c r="D9" s="116"/>
      <c r="E9" s="116"/>
      <c r="F9" s="116">
        <v>49</v>
      </c>
      <c r="G9" s="116"/>
      <c r="H9" s="116"/>
      <c r="I9" s="116">
        <v>49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42</v>
      </c>
      <c r="D10" s="116"/>
      <c r="E10" s="116"/>
      <c r="F10" s="116">
        <v>49</v>
      </c>
      <c r="G10" s="116"/>
      <c r="H10" s="116"/>
      <c r="I10" s="116">
        <v>49</v>
      </c>
      <c r="J10" s="116"/>
      <c r="K10" s="116"/>
    </row>
    <row r="11" spans="1:15" ht="21.95" customHeight="1">
      <c r="A11" s="73" t="s">
        <v>13</v>
      </c>
      <c r="B11" s="8" t="s">
        <v>14</v>
      </c>
      <c r="C11" s="53" t="s">
        <v>93</v>
      </c>
      <c r="D11" s="53" t="s">
        <v>93</v>
      </c>
      <c r="E11" s="53" t="s">
        <v>93</v>
      </c>
      <c r="F11" s="54" t="s">
        <v>93</v>
      </c>
      <c r="G11" s="54" t="s">
        <v>93</v>
      </c>
      <c r="H11" s="54" t="s">
        <v>93</v>
      </c>
      <c r="I11" s="56" t="s">
        <v>251</v>
      </c>
      <c r="J11" s="55" t="s">
        <v>93</v>
      </c>
      <c r="K11" s="55" t="s">
        <v>93</v>
      </c>
    </row>
    <row r="12" spans="1:15" ht="21.95" customHeight="1">
      <c r="A12" s="73"/>
      <c r="B12" s="8" t="s">
        <v>15</v>
      </c>
      <c r="C12" s="53">
        <v>60</v>
      </c>
      <c r="D12" s="53">
        <v>60</v>
      </c>
      <c r="E12" s="53">
        <v>60</v>
      </c>
      <c r="F12" s="54">
        <v>60</v>
      </c>
      <c r="G12" s="54">
        <v>60</v>
      </c>
      <c r="H12" s="54">
        <v>60</v>
      </c>
      <c r="I12" s="55">
        <v>60</v>
      </c>
      <c r="J12" s="55">
        <v>60</v>
      </c>
      <c r="K12" s="55">
        <v>60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53">
        <v>350</v>
      </c>
      <c r="D15" s="9">
        <v>310</v>
      </c>
      <c r="E15" s="9">
        <v>280</v>
      </c>
      <c r="F15" s="54">
        <v>280</v>
      </c>
      <c r="G15" s="9">
        <v>240</v>
      </c>
      <c r="H15" s="9">
        <v>200</v>
      </c>
      <c r="I15" s="9">
        <v>190</v>
      </c>
      <c r="J15" s="9">
        <v>590</v>
      </c>
      <c r="K15" s="9">
        <v>550</v>
      </c>
    </row>
    <row r="16" spans="1:15" ht="21.9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249</v>
      </c>
      <c r="J16" s="115"/>
      <c r="K16" s="115"/>
    </row>
    <row r="17" spans="1:11" ht="21.95" customHeight="1">
      <c r="A17" s="75" t="s">
        <v>22</v>
      </c>
      <c r="B17" s="12" t="s">
        <v>14</v>
      </c>
      <c r="C17" s="53" t="s">
        <v>93</v>
      </c>
      <c r="D17" s="53" t="s">
        <v>93</v>
      </c>
      <c r="E17" s="53" t="s">
        <v>93</v>
      </c>
      <c r="F17" s="54" t="s">
        <v>93</v>
      </c>
      <c r="G17" s="54" t="s">
        <v>93</v>
      </c>
      <c r="H17" s="54" t="s">
        <v>93</v>
      </c>
      <c r="I17" s="55" t="s">
        <v>93</v>
      </c>
      <c r="J17" s="55" t="s">
        <v>93</v>
      </c>
      <c r="K17" s="55" t="s">
        <v>93</v>
      </c>
    </row>
    <row r="18" spans="1:11" ht="21.95" customHeight="1">
      <c r="A18" s="75"/>
      <c r="B18" s="12" t="s">
        <v>15</v>
      </c>
      <c r="C18" s="53">
        <v>50</v>
      </c>
      <c r="D18" s="53">
        <v>50</v>
      </c>
      <c r="E18" s="53">
        <v>50</v>
      </c>
      <c r="F18" s="54">
        <v>50</v>
      </c>
      <c r="G18" s="54">
        <v>50</v>
      </c>
      <c r="H18" s="54">
        <v>50</v>
      </c>
      <c r="I18" s="55">
        <v>50</v>
      </c>
      <c r="J18" s="55">
        <v>50</v>
      </c>
      <c r="K18" s="55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53">
        <v>310</v>
      </c>
      <c r="D21" s="9">
        <v>260</v>
      </c>
      <c r="E21" s="9">
        <v>220</v>
      </c>
      <c r="F21" s="54">
        <v>220</v>
      </c>
      <c r="G21" s="9">
        <v>190</v>
      </c>
      <c r="H21" s="9">
        <v>160</v>
      </c>
      <c r="I21" s="9">
        <v>150</v>
      </c>
      <c r="J21" s="9">
        <v>590</v>
      </c>
      <c r="K21" s="9">
        <v>550</v>
      </c>
    </row>
    <row r="22" spans="1:11" ht="21.9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250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f>2700-100</f>
        <v>2600</v>
      </c>
      <c r="D23" s="94"/>
      <c r="E23" s="94"/>
      <c r="F23" s="94">
        <f>2700-100</f>
        <v>2600</v>
      </c>
      <c r="G23" s="94"/>
      <c r="H23" s="94"/>
      <c r="I23" s="94">
        <v>2450</v>
      </c>
      <c r="J23" s="94"/>
      <c r="K23" s="94"/>
    </row>
    <row r="24" spans="1:11" ht="21.95" customHeight="1">
      <c r="A24" s="77"/>
      <c r="B24" s="13" t="s">
        <v>29</v>
      </c>
      <c r="C24" s="94">
        <f>900+880</f>
        <v>1780</v>
      </c>
      <c r="D24" s="94"/>
      <c r="E24" s="94"/>
      <c r="F24" s="94">
        <f>900+880</f>
        <v>1780</v>
      </c>
      <c r="G24" s="94"/>
      <c r="H24" s="94"/>
      <c r="I24" s="94">
        <v>1650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 t="s">
        <v>263</v>
      </c>
      <c r="D28" s="107"/>
      <c r="E28" s="108"/>
      <c r="F28" s="106" t="s">
        <v>244</v>
      </c>
      <c r="G28" s="107"/>
      <c r="H28" s="108"/>
      <c r="I28" s="141" t="s">
        <v>248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35</v>
      </c>
      <c r="B31" s="96"/>
      <c r="C31" s="97" t="s">
        <v>241</v>
      </c>
      <c r="D31" s="98"/>
      <c r="E31" s="99"/>
      <c r="F31" s="97" t="s">
        <v>243</v>
      </c>
      <c r="G31" s="98"/>
      <c r="H31" s="99"/>
      <c r="I31" s="97" t="s">
        <v>246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9.18</v>
      </c>
      <c r="F35" s="9">
        <v>9.1</v>
      </c>
      <c r="G35" s="9">
        <v>9.1199999999999992</v>
      </c>
      <c r="H35" s="9">
        <v>9.14</v>
      </c>
      <c r="I35" s="9">
        <v>9.08</v>
      </c>
      <c r="J35" s="39">
        <v>9.0500000000000007</v>
      </c>
    </row>
    <row r="36" spans="1:10" ht="15.75">
      <c r="A36" s="79"/>
      <c r="B36" s="82"/>
      <c r="C36" s="17" t="s">
        <v>48</v>
      </c>
      <c r="D36" s="17" t="s">
        <v>49</v>
      </c>
      <c r="E36" s="9">
        <v>6.05</v>
      </c>
      <c r="F36" s="9">
        <v>5.86</v>
      </c>
      <c r="G36" s="9">
        <v>6.8</v>
      </c>
      <c r="H36" s="9">
        <v>6.02</v>
      </c>
      <c r="I36" s="9">
        <v>6.09</v>
      </c>
      <c r="J36" s="39">
        <v>6.11</v>
      </c>
    </row>
    <row r="37" spans="1:10" ht="18.75">
      <c r="A37" s="79"/>
      <c r="B37" s="82"/>
      <c r="C37" s="18" t="s">
        <v>50</v>
      </c>
      <c r="D37" s="17" t="s">
        <v>51</v>
      </c>
      <c r="E37" s="9">
        <v>8.6</v>
      </c>
      <c r="F37" s="9">
        <v>6.9</v>
      </c>
      <c r="G37" s="19">
        <v>5.79</v>
      </c>
      <c r="H37" s="9">
        <v>5.12</v>
      </c>
      <c r="I37" s="9">
        <v>3.8</v>
      </c>
      <c r="J37" s="39">
        <v>4.3</v>
      </c>
    </row>
    <row r="38" spans="1:10" ht="16.5">
      <c r="A38" s="79"/>
      <c r="B38" s="82"/>
      <c r="C38" s="20" t="s">
        <v>52</v>
      </c>
      <c r="D38" s="17" t="s">
        <v>53</v>
      </c>
      <c r="E38" s="9">
        <v>7.59</v>
      </c>
      <c r="F38" s="19">
        <v>5.37</v>
      </c>
      <c r="G38" s="19">
        <v>1.9</v>
      </c>
      <c r="H38" s="19">
        <v>1.8</v>
      </c>
      <c r="I38" s="9">
        <v>5.5</v>
      </c>
      <c r="J38" s="39">
        <v>3.6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0.2</v>
      </c>
      <c r="F39" s="9">
        <v>0.2</v>
      </c>
      <c r="G39" s="9">
        <v>0.3</v>
      </c>
      <c r="H39" s="9">
        <v>0.3</v>
      </c>
      <c r="I39" s="9">
        <v>0.2</v>
      </c>
      <c r="J39" s="39">
        <v>0.2</v>
      </c>
    </row>
    <row r="40" spans="1:10" ht="15.75">
      <c r="A40" s="79"/>
      <c r="B40" s="82"/>
      <c r="C40" s="18" t="s">
        <v>46</v>
      </c>
      <c r="D40" s="18" t="s">
        <v>55</v>
      </c>
      <c r="E40" s="9">
        <v>9.23</v>
      </c>
      <c r="F40" s="9">
        <v>9.3000000000000007</v>
      </c>
      <c r="G40" s="9">
        <v>9.31</v>
      </c>
      <c r="H40" s="9">
        <v>9.3000000000000007</v>
      </c>
      <c r="I40" s="9">
        <v>9.14</v>
      </c>
      <c r="J40" s="39">
        <v>9.23</v>
      </c>
    </row>
    <row r="41" spans="1:10" ht="15.75">
      <c r="A41" s="79"/>
      <c r="B41" s="82"/>
      <c r="C41" s="17" t="s">
        <v>48</v>
      </c>
      <c r="D41" s="17" t="s">
        <v>56</v>
      </c>
      <c r="E41" s="9">
        <v>10.210000000000001</v>
      </c>
      <c r="F41" s="9">
        <v>10.15</v>
      </c>
      <c r="G41" s="9">
        <v>11.7</v>
      </c>
      <c r="H41" s="9">
        <v>10.11</v>
      </c>
      <c r="I41" s="9">
        <v>10.5</v>
      </c>
      <c r="J41" s="39">
        <v>10.86</v>
      </c>
    </row>
    <row r="42" spans="1:10" ht="15.75">
      <c r="A42" s="79"/>
      <c r="B42" s="8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79"/>
      <c r="B43" s="82"/>
      <c r="C43" s="21" t="s">
        <v>59</v>
      </c>
      <c r="D43" s="23" t="s">
        <v>60</v>
      </c>
      <c r="E43" s="9">
        <v>0.21</v>
      </c>
      <c r="F43" s="9">
        <v>0.38</v>
      </c>
      <c r="G43" s="9">
        <v>0.31</v>
      </c>
      <c r="H43" s="9">
        <v>0.314</v>
      </c>
      <c r="I43" s="9">
        <v>0.3</v>
      </c>
      <c r="J43" s="39">
        <v>0.32</v>
      </c>
    </row>
    <row r="44" spans="1:10" ht="18.75">
      <c r="A44" s="79"/>
      <c r="B44" s="82"/>
      <c r="C44" s="18" t="s">
        <v>50</v>
      </c>
      <c r="D44" s="17" t="s">
        <v>61</v>
      </c>
      <c r="E44" s="9">
        <v>338</v>
      </c>
      <c r="F44" s="9">
        <v>274</v>
      </c>
      <c r="G44" s="9">
        <v>222</v>
      </c>
      <c r="H44" s="9">
        <v>215</v>
      </c>
      <c r="I44" s="9">
        <v>228</v>
      </c>
      <c r="J44" s="39">
        <v>262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5.56</v>
      </c>
      <c r="F45" s="9">
        <v>5.45</v>
      </c>
      <c r="G45" s="9">
        <v>5.41</v>
      </c>
      <c r="H45" s="9">
        <v>5.5</v>
      </c>
      <c r="I45" s="9">
        <v>5.74</v>
      </c>
      <c r="J45" s="39">
        <v>5.65</v>
      </c>
    </row>
    <row r="46" spans="1:10" ht="18.75">
      <c r="A46" s="79"/>
      <c r="B46" s="82"/>
      <c r="C46" s="18" t="s">
        <v>50</v>
      </c>
      <c r="D46" s="17" t="s">
        <v>51</v>
      </c>
      <c r="E46" s="9">
        <v>15.3</v>
      </c>
      <c r="F46" s="9">
        <v>13.1</v>
      </c>
      <c r="G46" s="9">
        <v>16.100000000000001</v>
      </c>
      <c r="H46" s="9">
        <v>7.57</v>
      </c>
      <c r="I46" s="9">
        <v>7.1</v>
      </c>
      <c r="J46" s="39">
        <v>7.9</v>
      </c>
    </row>
    <row r="47" spans="1:10" ht="16.5">
      <c r="A47" s="79"/>
      <c r="B47" s="82"/>
      <c r="C47" s="20" t="s">
        <v>52</v>
      </c>
      <c r="D47" s="17" t="s">
        <v>65</v>
      </c>
      <c r="E47" s="9">
        <v>3.47</v>
      </c>
      <c r="F47" s="9">
        <v>2.93</v>
      </c>
      <c r="G47" s="9">
        <v>0.8</v>
      </c>
      <c r="H47" s="9">
        <v>0.83</v>
      </c>
      <c r="I47" s="9">
        <v>1.1299999999999999</v>
      </c>
      <c r="J47" s="39">
        <v>1.69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5.73</v>
      </c>
      <c r="F48" s="9">
        <v>5.55</v>
      </c>
      <c r="G48" s="9">
        <v>6.9</v>
      </c>
      <c r="H48" s="9">
        <v>6.14</v>
      </c>
      <c r="I48" s="9">
        <v>5.89</v>
      </c>
      <c r="J48" s="39">
        <v>5.26</v>
      </c>
    </row>
    <row r="49" spans="1:13" ht="18.75">
      <c r="A49" s="79"/>
      <c r="B49" s="82"/>
      <c r="C49" s="18" t="s">
        <v>50</v>
      </c>
      <c r="D49" s="17" t="s">
        <v>51</v>
      </c>
      <c r="E49" s="9">
        <v>12.2</v>
      </c>
      <c r="F49" s="9">
        <v>11.2</v>
      </c>
      <c r="G49" s="9">
        <v>12.3</v>
      </c>
      <c r="H49" s="9">
        <v>9.1</v>
      </c>
      <c r="I49" s="9">
        <v>10</v>
      </c>
      <c r="J49" s="39">
        <v>10.199999999999999</v>
      </c>
    </row>
    <row r="50" spans="1:13" ht="16.5">
      <c r="A50" s="79"/>
      <c r="B50" s="82"/>
      <c r="C50" s="20" t="s">
        <v>52</v>
      </c>
      <c r="D50" s="17" t="s">
        <v>65</v>
      </c>
      <c r="E50" s="9">
        <v>5.26</v>
      </c>
      <c r="F50" s="9">
        <v>3.51</v>
      </c>
      <c r="G50" s="9">
        <v>0.96</v>
      </c>
      <c r="H50" s="9">
        <v>1.1599999999999999</v>
      </c>
      <c r="I50" s="9">
        <v>1.25</v>
      </c>
      <c r="J50" s="39">
        <v>1.26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9.33</v>
      </c>
      <c r="F52" s="9">
        <v>9.25</v>
      </c>
      <c r="G52" s="9">
        <v>9.19</v>
      </c>
      <c r="H52" s="9">
        <v>9.1999999999999993</v>
      </c>
      <c r="I52" s="9">
        <v>9.18</v>
      </c>
      <c r="J52" s="39">
        <v>9.2100000000000009</v>
      </c>
    </row>
    <row r="53" spans="1:13" ht="15.75">
      <c r="A53" s="79"/>
      <c r="B53" s="82"/>
      <c r="C53" s="17" t="s">
        <v>48</v>
      </c>
      <c r="D53" s="17" t="s">
        <v>49</v>
      </c>
      <c r="E53" s="9">
        <v>5.94</v>
      </c>
      <c r="F53" s="9">
        <v>5.73</v>
      </c>
      <c r="G53" s="9">
        <v>5.79</v>
      </c>
      <c r="H53" s="9">
        <v>5.94</v>
      </c>
      <c r="I53" s="9">
        <v>5.86</v>
      </c>
      <c r="J53" s="39">
        <v>5.43</v>
      </c>
    </row>
    <row r="54" spans="1:13" ht="18.75">
      <c r="A54" s="79"/>
      <c r="B54" s="82"/>
      <c r="C54" s="18" t="s">
        <v>50</v>
      </c>
      <c r="D54" s="17" t="s">
        <v>51</v>
      </c>
      <c r="E54" s="9">
        <v>11.3</v>
      </c>
      <c r="F54" s="9">
        <v>10.7</v>
      </c>
      <c r="G54" s="9">
        <v>12.4</v>
      </c>
      <c r="H54" s="9">
        <v>11.9</v>
      </c>
      <c r="I54" s="9">
        <v>11.5</v>
      </c>
      <c r="J54" s="39">
        <v>10.9</v>
      </c>
    </row>
    <row r="55" spans="1:13" ht="16.5">
      <c r="A55" s="79"/>
      <c r="B55" s="93"/>
      <c r="C55" s="24" t="s">
        <v>52</v>
      </c>
      <c r="D55" s="17" t="s">
        <v>70</v>
      </c>
      <c r="E55" s="25">
        <v>3.27</v>
      </c>
      <c r="F55" s="25">
        <v>4.21</v>
      </c>
      <c r="G55" s="25">
        <v>1.02</v>
      </c>
      <c r="H55" s="9">
        <v>1.85</v>
      </c>
      <c r="I55" s="9">
        <v>1.73</v>
      </c>
      <c r="J55" s="39">
        <v>2.0299999999999998</v>
      </c>
    </row>
    <row r="56" spans="1:13" ht="14.25">
      <c r="A56" s="26" t="s">
        <v>71</v>
      </c>
      <c r="B56" s="26" t="s">
        <v>72</v>
      </c>
      <c r="C56" s="27">
        <v>7.42</v>
      </c>
      <c r="D56" s="26" t="s">
        <v>44</v>
      </c>
      <c r="E56" s="27">
        <v>75</v>
      </c>
      <c r="F56" s="26" t="s">
        <v>73</v>
      </c>
      <c r="G56" s="27">
        <v>81</v>
      </c>
      <c r="H56" s="26" t="s">
        <v>74</v>
      </c>
      <c r="I56" s="27">
        <v>0.01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21.9</v>
      </c>
      <c r="C59" s="33"/>
      <c r="D59" s="34">
        <v>15.9</v>
      </c>
      <c r="E59" s="33"/>
      <c r="F59" s="33">
        <v>7.2</v>
      </c>
      <c r="G59" s="35"/>
      <c r="H59" s="33">
        <v>9.5</v>
      </c>
      <c r="I59" s="33"/>
      <c r="J59" s="39">
        <v>4.8</v>
      </c>
      <c r="K59" s="39"/>
      <c r="L59" s="39">
        <v>10.5</v>
      </c>
      <c r="M59" s="39"/>
    </row>
    <row r="60" spans="1:13" ht="18.75">
      <c r="A60" s="31" t="s">
        <v>78</v>
      </c>
      <c r="B60" s="32"/>
      <c r="C60" s="33"/>
      <c r="D60" s="34"/>
      <c r="E60" s="33"/>
      <c r="F60" s="33">
        <v>25.8</v>
      </c>
      <c r="G60" s="35"/>
      <c r="H60" s="33">
        <v>39.9</v>
      </c>
      <c r="I60" s="33"/>
      <c r="J60" s="39">
        <v>27.5</v>
      </c>
      <c r="K60" s="39"/>
      <c r="L60" s="39">
        <v>29.9</v>
      </c>
      <c r="M60" s="39"/>
    </row>
    <row r="61" spans="1:13" ht="18.75">
      <c r="A61" s="31" t="s">
        <v>79</v>
      </c>
      <c r="B61" s="32">
        <v>66</v>
      </c>
      <c r="C61" s="33"/>
      <c r="D61" s="34">
        <v>46.6</v>
      </c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/>
      <c r="D63" s="34"/>
      <c r="E63" s="33"/>
      <c r="F63" s="33"/>
      <c r="G63" s="35">
        <v>28.9</v>
      </c>
      <c r="H63" s="33"/>
      <c r="I63" s="33">
        <v>20.399999999999999</v>
      </c>
      <c r="J63" s="39"/>
      <c r="K63" s="39">
        <v>18.3</v>
      </c>
      <c r="M63" s="39">
        <v>16.8</v>
      </c>
    </row>
    <row r="64" spans="1:13" ht="18.75">
      <c r="A64" s="36" t="s">
        <v>81</v>
      </c>
      <c r="B64" s="33"/>
      <c r="C64" s="33">
        <v>12.67</v>
      </c>
      <c r="D64" s="34"/>
      <c r="E64" s="33">
        <v>15.57</v>
      </c>
      <c r="F64" s="33"/>
      <c r="G64" s="37"/>
      <c r="H64" s="33"/>
      <c r="I64" s="33"/>
      <c r="J64" s="39"/>
      <c r="K64" s="39"/>
      <c r="L64" s="39"/>
      <c r="M64" s="39"/>
    </row>
    <row r="65" spans="1:13" ht="18.75">
      <c r="A65" s="36" t="s">
        <v>82</v>
      </c>
      <c r="B65" s="33"/>
      <c r="C65" s="33">
        <v>58.43</v>
      </c>
      <c r="D65" s="34"/>
      <c r="E65" s="33">
        <v>73.069999999999993</v>
      </c>
      <c r="F65" s="33"/>
      <c r="G65" s="35">
        <v>85</v>
      </c>
      <c r="H65" s="33"/>
      <c r="I65" s="33">
        <v>75.3</v>
      </c>
      <c r="J65" s="39"/>
      <c r="K65" s="39">
        <v>75</v>
      </c>
      <c r="M65" s="39">
        <v>70.7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1.9</v>
      </c>
      <c r="C67" s="33">
        <v>6.09</v>
      </c>
      <c r="D67" s="34">
        <v>1.44</v>
      </c>
      <c r="E67" s="33">
        <v>6.24</v>
      </c>
      <c r="F67" s="33">
        <v>1.06</v>
      </c>
      <c r="G67" s="35">
        <v>10.5</v>
      </c>
      <c r="H67" s="33">
        <v>1.36</v>
      </c>
      <c r="I67" s="33">
        <v>10.9</v>
      </c>
      <c r="J67" s="39">
        <v>1.56</v>
      </c>
      <c r="K67" s="39">
        <v>13.5</v>
      </c>
      <c r="L67" s="39">
        <v>2.36</v>
      </c>
      <c r="M67" s="39">
        <v>12.9</v>
      </c>
    </row>
    <row r="68" spans="1:13" ht="18.75">
      <c r="A68" s="41" t="s">
        <v>84</v>
      </c>
      <c r="B68" s="42">
        <v>1.4</v>
      </c>
      <c r="C68" s="33">
        <v>5.93</v>
      </c>
      <c r="D68" s="34">
        <v>1.02</v>
      </c>
      <c r="E68" s="33">
        <v>6.09</v>
      </c>
      <c r="F68" s="33">
        <v>1.78</v>
      </c>
      <c r="G68" s="35">
        <v>9.6999999999999993</v>
      </c>
      <c r="H68" s="33">
        <v>1.04</v>
      </c>
      <c r="I68" s="33">
        <v>11.8</v>
      </c>
      <c r="J68" s="39">
        <v>1.79</v>
      </c>
      <c r="K68" s="39">
        <v>12.7</v>
      </c>
      <c r="L68" s="39">
        <v>2.04</v>
      </c>
      <c r="M68" s="39">
        <v>12.8</v>
      </c>
    </row>
    <row r="69" spans="1:13" ht="18.75">
      <c r="A69" s="41" t="s">
        <v>85</v>
      </c>
      <c r="B69" s="42">
        <v>1.87</v>
      </c>
      <c r="C69" s="33">
        <v>6</v>
      </c>
      <c r="D69" s="34">
        <v>1.37</v>
      </c>
      <c r="E69" s="33">
        <v>6.26</v>
      </c>
      <c r="F69" s="33">
        <v>1.04</v>
      </c>
      <c r="G69" s="35">
        <v>9.5</v>
      </c>
      <c r="H69" s="33">
        <v>1.84</v>
      </c>
      <c r="I69" s="33">
        <v>10.1</v>
      </c>
      <c r="J69" s="39">
        <v>1.06</v>
      </c>
      <c r="K69" s="39">
        <v>10.5</v>
      </c>
      <c r="L69" s="39">
        <v>1.89</v>
      </c>
      <c r="M69" s="39">
        <v>13.1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I31" sqref="I31:K3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102</v>
      </c>
      <c r="D2" s="124"/>
      <c r="E2" s="124"/>
      <c r="F2" s="125" t="s">
        <v>103</v>
      </c>
      <c r="G2" s="125"/>
      <c r="H2" s="125"/>
      <c r="I2" s="126" t="s">
        <v>104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2570</v>
      </c>
      <c r="D4" s="116"/>
      <c r="E4" s="116"/>
      <c r="F4" s="116">
        <v>3390</v>
      </c>
      <c r="G4" s="116"/>
      <c r="H4" s="116"/>
      <c r="I4" s="116">
        <v>4208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3040</v>
      </c>
      <c r="D5" s="116"/>
      <c r="E5" s="116"/>
      <c r="F5" s="116">
        <v>4180</v>
      </c>
      <c r="G5" s="116"/>
      <c r="H5" s="116"/>
      <c r="I5" s="116">
        <v>5159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C4-'1日'!I4</f>
        <v>849</v>
      </c>
      <c r="D6" s="132"/>
      <c r="E6" s="132"/>
      <c r="F6" s="133">
        <f>F4-C4</f>
        <v>820</v>
      </c>
      <c r="G6" s="134"/>
      <c r="H6" s="135"/>
      <c r="I6" s="133">
        <f>I4-F4</f>
        <v>818</v>
      </c>
      <c r="J6" s="134"/>
      <c r="K6" s="135"/>
      <c r="L6" s="131">
        <f>C6+F6+I6</f>
        <v>2487</v>
      </c>
      <c r="M6" s="131">
        <f>C7+F7+I7</f>
        <v>3109</v>
      </c>
    </row>
    <row r="7" spans="1:15" ht="21.95" customHeight="1">
      <c r="A7" s="71"/>
      <c r="B7" s="6" t="s">
        <v>8</v>
      </c>
      <c r="C7" s="132">
        <f>C5-'1日'!I5</f>
        <v>990</v>
      </c>
      <c r="D7" s="132"/>
      <c r="E7" s="132"/>
      <c r="F7" s="133">
        <f>F5-C5</f>
        <v>1140</v>
      </c>
      <c r="G7" s="134"/>
      <c r="H7" s="135"/>
      <c r="I7" s="133">
        <f>I5-F5</f>
        <v>979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44</v>
      </c>
      <c r="D9" s="116"/>
      <c r="E9" s="116"/>
      <c r="F9" s="116">
        <v>46</v>
      </c>
      <c r="G9" s="116"/>
      <c r="H9" s="116"/>
      <c r="I9" s="116">
        <v>44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44</v>
      </c>
      <c r="D10" s="116"/>
      <c r="E10" s="116"/>
      <c r="F10" s="116">
        <v>46</v>
      </c>
      <c r="G10" s="116"/>
      <c r="H10" s="116"/>
      <c r="I10" s="116">
        <v>44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100</v>
      </c>
      <c r="D12" s="9">
        <v>100</v>
      </c>
      <c r="E12" s="9">
        <v>100</v>
      </c>
      <c r="F12" s="9">
        <v>100</v>
      </c>
      <c r="G12" s="9">
        <v>100</v>
      </c>
      <c r="H12" s="9">
        <v>100</v>
      </c>
      <c r="I12" s="9">
        <v>100</v>
      </c>
      <c r="J12" s="9">
        <v>70</v>
      </c>
      <c r="K12" s="9">
        <v>70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105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550</v>
      </c>
      <c r="D15" s="9">
        <v>500</v>
      </c>
      <c r="E15" s="9">
        <v>450</v>
      </c>
      <c r="F15" s="9">
        <v>450</v>
      </c>
      <c r="G15" s="9">
        <v>390</v>
      </c>
      <c r="H15" s="9">
        <v>320</v>
      </c>
      <c r="I15" s="9">
        <v>310</v>
      </c>
      <c r="J15" s="9">
        <v>610</v>
      </c>
      <c r="K15" s="9">
        <v>590</v>
      </c>
    </row>
    <row r="16" spans="1:15" ht="36.7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106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70</v>
      </c>
      <c r="D18" s="9">
        <v>70</v>
      </c>
      <c r="E18" s="9">
        <v>70</v>
      </c>
      <c r="F18" s="9">
        <v>70</v>
      </c>
      <c r="G18" s="9">
        <v>70</v>
      </c>
      <c r="H18" s="9">
        <v>70</v>
      </c>
      <c r="I18" s="9">
        <v>70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107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510</v>
      </c>
      <c r="D21" s="9">
        <v>430</v>
      </c>
      <c r="E21" s="9">
        <v>370</v>
      </c>
      <c r="F21" s="9">
        <v>370</v>
      </c>
      <c r="G21" s="9">
        <v>320</v>
      </c>
      <c r="H21" s="9">
        <v>250</v>
      </c>
      <c r="I21" s="9">
        <v>240</v>
      </c>
      <c r="J21" s="9">
        <v>590</v>
      </c>
      <c r="K21" s="9">
        <v>550</v>
      </c>
    </row>
    <row r="22" spans="1:11" ht="39.7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106</v>
      </c>
      <c r="J22" s="115"/>
      <c r="K22" s="115"/>
    </row>
    <row r="23" spans="1:11" ht="21.95" customHeight="1">
      <c r="A23" s="77" t="s">
        <v>27</v>
      </c>
      <c r="B23" s="13" t="s">
        <v>28</v>
      </c>
      <c r="C23" s="136">
        <v>900</v>
      </c>
      <c r="D23" s="137"/>
      <c r="E23" s="138"/>
      <c r="F23" s="136">
        <v>890</v>
      </c>
      <c r="G23" s="137"/>
      <c r="H23" s="138"/>
      <c r="I23" s="136">
        <v>890</v>
      </c>
      <c r="J23" s="137"/>
      <c r="K23" s="138"/>
    </row>
    <row r="24" spans="1:11" ht="21.95" customHeight="1">
      <c r="A24" s="77"/>
      <c r="B24" s="13" t="s">
        <v>29</v>
      </c>
      <c r="C24" s="136">
        <v>400</v>
      </c>
      <c r="D24" s="137"/>
      <c r="E24" s="138"/>
      <c r="F24" s="136">
        <v>120</v>
      </c>
      <c r="G24" s="137"/>
      <c r="H24" s="138"/>
      <c r="I24" s="136">
        <v>0</v>
      </c>
      <c r="J24" s="137"/>
      <c r="K24" s="138"/>
    </row>
    <row r="25" spans="1:11" ht="21.95" customHeight="1">
      <c r="A25" s="74" t="s">
        <v>30</v>
      </c>
      <c r="B25" s="10" t="s">
        <v>31</v>
      </c>
      <c r="C25" s="136">
        <v>32</v>
      </c>
      <c r="D25" s="137"/>
      <c r="E25" s="138"/>
      <c r="F25" s="136">
        <v>32</v>
      </c>
      <c r="G25" s="137"/>
      <c r="H25" s="138"/>
      <c r="I25" s="136">
        <v>32</v>
      </c>
      <c r="J25" s="137"/>
      <c r="K25" s="138"/>
    </row>
    <row r="26" spans="1:11" ht="21.95" customHeight="1">
      <c r="A26" s="74"/>
      <c r="B26" s="10" t="s">
        <v>32</v>
      </c>
      <c r="C26" s="136">
        <v>242</v>
      </c>
      <c r="D26" s="137"/>
      <c r="E26" s="138"/>
      <c r="F26" s="136">
        <v>242</v>
      </c>
      <c r="G26" s="137"/>
      <c r="H26" s="138"/>
      <c r="I26" s="136">
        <v>242</v>
      </c>
      <c r="J26" s="137"/>
      <c r="K26" s="138"/>
    </row>
    <row r="27" spans="1:11" ht="21.95" customHeight="1">
      <c r="A27" s="74"/>
      <c r="B27" s="10" t="s">
        <v>33</v>
      </c>
      <c r="C27" s="136">
        <v>7</v>
      </c>
      <c r="D27" s="137"/>
      <c r="E27" s="138"/>
      <c r="F27" s="136">
        <v>7</v>
      </c>
      <c r="G27" s="137"/>
      <c r="H27" s="138"/>
      <c r="I27" s="136">
        <v>7</v>
      </c>
      <c r="J27" s="137"/>
      <c r="K27" s="138"/>
    </row>
    <row r="28" spans="1:11" ht="76.5" customHeight="1">
      <c r="A28" s="100" t="s">
        <v>34</v>
      </c>
      <c r="B28" s="101"/>
      <c r="C28" s="106" t="s">
        <v>108</v>
      </c>
      <c r="D28" s="107"/>
      <c r="E28" s="108"/>
      <c r="F28" s="141"/>
      <c r="G28" s="107"/>
      <c r="H28" s="108"/>
      <c r="I28" s="106" t="s">
        <v>109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13.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35</v>
      </c>
      <c r="B31" s="96"/>
      <c r="C31" s="97" t="s">
        <v>110</v>
      </c>
      <c r="D31" s="98"/>
      <c r="E31" s="99"/>
      <c r="F31" s="97" t="s">
        <v>98</v>
      </c>
      <c r="G31" s="98"/>
      <c r="H31" s="99"/>
      <c r="I31" s="97" t="s">
        <v>99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9.2200000000000006</v>
      </c>
      <c r="F35" s="9">
        <v>9.15</v>
      </c>
      <c r="G35" s="9">
        <v>9.23</v>
      </c>
      <c r="H35" s="9">
        <v>9.14</v>
      </c>
      <c r="I35" s="9">
        <v>9.17</v>
      </c>
      <c r="J35" s="39">
        <v>9.1300000000000008</v>
      </c>
    </row>
    <row r="36" spans="1:10" ht="15.75">
      <c r="A36" s="79"/>
      <c r="B36" s="82"/>
      <c r="C36" s="17" t="s">
        <v>48</v>
      </c>
      <c r="D36" s="17" t="s">
        <v>49</v>
      </c>
      <c r="E36" s="9">
        <v>6.04</v>
      </c>
      <c r="F36" s="9">
        <v>5.96</v>
      </c>
      <c r="G36" s="9">
        <v>6.17</v>
      </c>
      <c r="H36" s="9">
        <v>6.32</v>
      </c>
      <c r="I36" s="9">
        <v>6.46</v>
      </c>
      <c r="J36" s="39">
        <v>6.73</v>
      </c>
    </row>
    <row r="37" spans="1:10" ht="18.75">
      <c r="A37" s="79"/>
      <c r="B37" s="82"/>
      <c r="C37" s="18" t="s">
        <v>50</v>
      </c>
      <c r="D37" s="17" t="s">
        <v>51</v>
      </c>
      <c r="E37" s="9">
        <v>2.4</v>
      </c>
      <c r="F37" s="9">
        <v>1.89</v>
      </c>
      <c r="G37" s="19">
        <v>2.21</v>
      </c>
      <c r="H37" s="9">
        <v>1.25</v>
      </c>
      <c r="I37" s="9">
        <v>1.3</v>
      </c>
      <c r="J37" s="39">
        <v>9.1999999999999993</v>
      </c>
    </row>
    <row r="38" spans="1:10" ht="16.5">
      <c r="A38" s="79"/>
      <c r="B38" s="82"/>
      <c r="C38" s="20" t="s">
        <v>52</v>
      </c>
      <c r="D38" s="17" t="s">
        <v>53</v>
      </c>
      <c r="E38" s="19">
        <v>6.9</v>
      </c>
      <c r="F38" s="19">
        <v>8.6999999999999993</v>
      </c>
      <c r="G38" s="19">
        <v>7.6</v>
      </c>
      <c r="H38" s="19">
        <v>5.8</v>
      </c>
      <c r="I38" s="9">
        <v>11.5</v>
      </c>
      <c r="J38" s="39">
        <v>9.18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0.6</v>
      </c>
      <c r="F39" s="9">
        <v>0.6</v>
      </c>
      <c r="G39" s="9">
        <v>0.5</v>
      </c>
      <c r="H39" s="9">
        <v>0.5</v>
      </c>
      <c r="I39" s="9">
        <v>0.2</v>
      </c>
      <c r="J39" s="39">
        <v>0.2</v>
      </c>
    </row>
    <row r="40" spans="1:10" ht="15.75">
      <c r="A40" s="79"/>
      <c r="B40" s="82"/>
      <c r="C40" s="18" t="s">
        <v>46</v>
      </c>
      <c r="D40" s="18" t="s">
        <v>55</v>
      </c>
      <c r="E40" s="9">
        <v>8.81</v>
      </c>
      <c r="F40" s="9">
        <v>9.4</v>
      </c>
      <c r="G40" s="9">
        <v>9.2799999999999994</v>
      </c>
      <c r="H40" s="9">
        <v>9.3800000000000008</v>
      </c>
      <c r="I40" s="9">
        <v>9.32</v>
      </c>
      <c r="J40" s="39">
        <v>9.44</v>
      </c>
    </row>
    <row r="41" spans="1:10" ht="15.75">
      <c r="A41" s="79"/>
      <c r="B41" s="82"/>
      <c r="C41" s="17" t="s">
        <v>48</v>
      </c>
      <c r="D41" s="17" t="s">
        <v>56</v>
      </c>
      <c r="E41" s="9">
        <v>8.07</v>
      </c>
      <c r="F41" s="9">
        <v>7.83</v>
      </c>
      <c r="G41" s="9">
        <v>9.8000000000000007</v>
      </c>
      <c r="H41" s="9">
        <v>8.64</v>
      </c>
      <c r="I41" s="9">
        <v>11.9</v>
      </c>
      <c r="J41" s="39">
        <v>11.62</v>
      </c>
    </row>
    <row r="42" spans="1:10" ht="15.75">
      <c r="A42" s="79"/>
      <c r="B42" s="82"/>
      <c r="C42" s="21" t="s">
        <v>57</v>
      </c>
      <c r="D42" s="22" t="s">
        <v>58</v>
      </c>
      <c r="E42" s="9">
        <v>0.1</v>
      </c>
      <c r="F42" s="9">
        <v>0.69</v>
      </c>
      <c r="G42" s="9">
        <v>0.27</v>
      </c>
      <c r="H42" s="9">
        <v>0.39</v>
      </c>
      <c r="I42" s="9">
        <v>0.37</v>
      </c>
      <c r="J42" s="39">
        <v>0.44</v>
      </c>
    </row>
    <row r="43" spans="1:10" ht="16.5">
      <c r="A43" s="79"/>
      <c r="B43" s="82"/>
      <c r="C43" s="21" t="s">
        <v>59</v>
      </c>
      <c r="D43" s="23" t="s">
        <v>60</v>
      </c>
      <c r="E43" s="9">
        <v>0.26</v>
      </c>
      <c r="F43" s="9">
        <v>0.24</v>
      </c>
      <c r="G43" s="9">
        <v>0.67300000000000004</v>
      </c>
      <c r="H43" s="9">
        <v>0.61399999999999999</v>
      </c>
      <c r="I43" s="9">
        <v>0.32</v>
      </c>
      <c r="J43" s="39">
        <v>0.8</v>
      </c>
    </row>
    <row r="44" spans="1:10" ht="18.75">
      <c r="A44" s="79"/>
      <c r="B44" s="82"/>
      <c r="C44" s="18" t="s">
        <v>50</v>
      </c>
      <c r="D44" s="17" t="s">
        <v>61</v>
      </c>
      <c r="E44" s="9">
        <v>326</v>
      </c>
      <c r="F44" s="9">
        <v>335</v>
      </c>
      <c r="G44" s="9">
        <v>330</v>
      </c>
      <c r="H44" s="9">
        <v>353</v>
      </c>
      <c r="I44" s="9">
        <v>320</v>
      </c>
      <c r="J44" s="39">
        <v>389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5.33</v>
      </c>
      <c r="F45" s="9">
        <v>5.42</v>
      </c>
      <c r="G45" s="9">
        <v>6.31</v>
      </c>
      <c r="H45" s="9">
        <v>5.97</v>
      </c>
      <c r="I45" s="9">
        <v>8.2100000000000009</v>
      </c>
      <c r="J45" s="39">
        <v>8.4499999999999993</v>
      </c>
    </row>
    <row r="46" spans="1:10" ht="18.75">
      <c r="A46" s="79"/>
      <c r="B46" s="82"/>
      <c r="C46" s="18" t="s">
        <v>50</v>
      </c>
      <c r="D46" s="17" t="s">
        <v>51</v>
      </c>
      <c r="E46" s="9">
        <v>4.17</v>
      </c>
      <c r="F46" s="9">
        <v>3.25</v>
      </c>
      <c r="G46" s="9">
        <v>3.36</v>
      </c>
      <c r="H46" s="9">
        <v>4.1399999999999997</v>
      </c>
      <c r="I46" s="9">
        <v>3.7</v>
      </c>
      <c r="J46" s="39">
        <v>11.7</v>
      </c>
    </row>
    <row r="47" spans="1:10" ht="16.5">
      <c r="A47" s="79"/>
      <c r="B47" s="82"/>
      <c r="C47" s="20" t="s">
        <v>52</v>
      </c>
      <c r="D47" s="17" t="s">
        <v>65</v>
      </c>
      <c r="E47" s="9">
        <v>1.56</v>
      </c>
      <c r="F47" s="9">
        <v>2.11</v>
      </c>
      <c r="G47" s="9">
        <v>1.54</v>
      </c>
      <c r="H47" s="9">
        <v>6.06</v>
      </c>
      <c r="I47" s="9">
        <v>6.52</v>
      </c>
      <c r="J47" s="39">
        <v>3.62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5.41</v>
      </c>
      <c r="F48" s="9">
        <v>5.23</v>
      </c>
      <c r="G48" s="9">
        <v>6.77</v>
      </c>
      <c r="H48" s="9">
        <v>6.07</v>
      </c>
      <c r="I48" s="9">
        <v>7.13</v>
      </c>
      <c r="J48" s="39">
        <v>7.38</v>
      </c>
    </row>
    <row r="49" spans="1:13" ht="18.75">
      <c r="A49" s="79"/>
      <c r="B49" s="82"/>
      <c r="C49" s="18" t="s">
        <v>50</v>
      </c>
      <c r="D49" s="17" t="s">
        <v>51</v>
      </c>
      <c r="E49" s="9">
        <v>16.600000000000001</v>
      </c>
      <c r="F49" s="9">
        <v>14.2</v>
      </c>
      <c r="G49" s="9">
        <v>16.5</v>
      </c>
      <c r="H49" s="9">
        <v>16.7</v>
      </c>
      <c r="I49" s="9">
        <v>16.600000000000001</v>
      </c>
      <c r="J49" s="39">
        <v>6.4</v>
      </c>
    </row>
    <row r="50" spans="1:13" ht="16.5">
      <c r="A50" s="79"/>
      <c r="B50" s="82"/>
      <c r="C50" s="20" t="s">
        <v>52</v>
      </c>
      <c r="D50" s="17" t="s">
        <v>65</v>
      </c>
      <c r="E50" s="9">
        <v>1.39</v>
      </c>
      <c r="F50" s="9">
        <v>2.2999999999999998</v>
      </c>
      <c r="G50" s="9">
        <v>2.58</v>
      </c>
      <c r="H50" s="9">
        <v>7.06</v>
      </c>
      <c r="I50" s="9">
        <v>2.57</v>
      </c>
      <c r="J50" s="39">
        <v>1.25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9.1300000000000008</v>
      </c>
      <c r="F52" s="9">
        <v>9.0500000000000007</v>
      </c>
      <c r="G52" s="9">
        <v>8.43</v>
      </c>
      <c r="H52" s="9">
        <v>9.0399999999999991</v>
      </c>
      <c r="I52" s="9">
        <v>9.24</v>
      </c>
      <c r="J52" s="39">
        <v>9.1300000000000008</v>
      </c>
    </row>
    <row r="53" spans="1:13" ht="15.75">
      <c r="A53" s="79"/>
      <c r="B53" s="82"/>
      <c r="C53" s="17" t="s">
        <v>48</v>
      </c>
      <c r="D53" s="17" t="s">
        <v>49</v>
      </c>
      <c r="E53" s="9">
        <v>8.6999999999999993</v>
      </c>
      <c r="F53" s="9">
        <v>8.26</v>
      </c>
      <c r="G53" s="9">
        <v>8.01</v>
      </c>
      <c r="H53" s="9">
        <v>6.29</v>
      </c>
      <c r="I53" s="9">
        <v>8</v>
      </c>
      <c r="J53" s="39">
        <v>7.76</v>
      </c>
    </row>
    <row r="54" spans="1:13" ht="18.75">
      <c r="A54" s="79"/>
      <c r="B54" s="82"/>
      <c r="C54" s="18" t="s">
        <v>50</v>
      </c>
      <c r="D54" s="17" t="s">
        <v>51</v>
      </c>
      <c r="E54" s="9">
        <v>8.99</v>
      </c>
      <c r="F54" s="9">
        <v>11.4</v>
      </c>
      <c r="G54" s="9">
        <v>9.5</v>
      </c>
      <c r="H54" s="9">
        <v>8.6</v>
      </c>
      <c r="I54" s="9">
        <v>15.4</v>
      </c>
      <c r="J54" s="39">
        <v>11.1</v>
      </c>
    </row>
    <row r="55" spans="1:13" ht="16.5">
      <c r="A55" s="79"/>
      <c r="B55" s="93"/>
      <c r="C55" s="24" t="s">
        <v>52</v>
      </c>
      <c r="D55" s="17" t="s">
        <v>70</v>
      </c>
      <c r="E55" s="25">
        <v>3.46</v>
      </c>
      <c r="F55" s="25">
        <v>2.63</v>
      </c>
      <c r="G55" s="25">
        <v>3.45</v>
      </c>
      <c r="H55" s="9">
        <v>2.0699999999999998</v>
      </c>
      <c r="I55" s="9">
        <v>2.2799999999999998</v>
      </c>
      <c r="J55" s="39">
        <v>2.4700000000000002</v>
      </c>
    </row>
    <row r="56" spans="1:13" ht="14.25">
      <c r="A56" s="26" t="s">
        <v>71</v>
      </c>
      <c r="B56" s="26" t="s">
        <v>72</v>
      </c>
      <c r="C56" s="27">
        <v>8.19</v>
      </c>
      <c r="D56" s="26" t="s">
        <v>44</v>
      </c>
      <c r="E56" s="27">
        <v>84</v>
      </c>
      <c r="F56" s="26" t="s">
        <v>73</v>
      </c>
      <c r="G56" s="27">
        <v>79</v>
      </c>
      <c r="H56" s="26" t="s">
        <v>74</v>
      </c>
      <c r="I56" s="27">
        <v>0.03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23.6</v>
      </c>
      <c r="C59" s="33"/>
      <c r="D59" s="34"/>
      <c r="E59" s="33"/>
      <c r="F59" s="33"/>
      <c r="G59" s="35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3"/>
      <c r="D60" s="34">
        <v>86.3</v>
      </c>
      <c r="E60" s="33"/>
      <c r="F60" s="33">
        <v>72.2</v>
      </c>
      <c r="G60" s="35"/>
      <c r="H60" s="33">
        <v>25.8</v>
      </c>
      <c r="I60" s="33"/>
      <c r="J60" s="39">
        <v>14.5</v>
      </c>
      <c r="K60" s="39"/>
      <c r="L60" s="39">
        <v>36.299999999999997</v>
      </c>
      <c r="M60" s="39"/>
    </row>
    <row r="61" spans="1:13" ht="18.75">
      <c r="A61" s="31" t="s">
        <v>79</v>
      </c>
      <c r="B61" s="32">
        <v>23.2</v>
      </c>
      <c r="C61" s="33"/>
      <c r="D61" s="34">
        <v>31.4</v>
      </c>
      <c r="E61" s="33"/>
      <c r="F61" s="33">
        <v>32.4</v>
      </c>
      <c r="G61" s="35"/>
      <c r="H61" s="33">
        <v>38.299999999999997</v>
      </c>
      <c r="I61" s="33"/>
      <c r="J61" s="39">
        <v>37</v>
      </c>
      <c r="K61" s="39"/>
      <c r="L61" s="39">
        <v>44.92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>
        <v>11.4</v>
      </c>
      <c r="D63" s="34"/>
      <c r="E63" s="33">
        <v>14.2</v>
      </c>
      <c r="F63" s="33"/>
      <c r="G63" s="35">
        <v>7.97</v>
      </c>
      <c r="H63" s="33"/>
      <c r="I63" s="33">
        <v>5.71</v>
      </c>
      <c r="J63" s="39"/>
      <c r="K63" s="39">
        <v>6.4</v>
      </c>
      <c r="M63" s="39">
        <v>6</v>
      </c>
    </row>
    <row r="64" spans="1:13" ht="18.75">
      <c r="A64" s="36" t="s">
        <v>81</v>
      </c>
      <c r="B64" s="33"/>
      <c r="C64" s="33">
        <v>9.6300000000000008</v>
      </c>
      <c r="D64" s="34"/>
      <c r="E64" s="33">
        <v>6.8</v>
      </c>
      <c r="F64" s="33"/>
      <c r="G64" s="37">
        <v>11.46</v>
      </c>
      <c r="H64" s="33"/>
      <c r="I64" s="33">
        <v>10.08</v>
      </c>
      <c r="J64" s="39"/>
      <c r="K64" s="39">
        <v>9.6</v>
      </c>
      <c r="L64" s="39"/>
      <c r="M64" s="39">
        <v>14.5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7.2</v>
      </c>
      <c r="C67" s="33">
        <v>6.3</v>
      </c>
      <c r="D67" s="34">
        <v>8.4</v>
      </c>
      <c r="E67" s="33">
        <v>4.3099999999999996</v>
      </c>
      <c r="F67" s="33">
        <v>1.25</v>
      </c>
      <c r="G67" s="35">
        <v>2.5</v>
      </c>
      <c r="H67" s="33">
        <v>0.85</v>
      </c>
      <c r="I67" s="33">
        <v>2.5</v>
      </c>
      <c r="J67" s="39">
        <v>0.65</v>
      </c>
      <c r="K67" s="39">
        <v>15.4</v>
      </c>
      <c r="L67" s="39">
        <v>1.82</v>
      </c>
      <c r="M67" s="39">
        <v>15.1</v>
      </c>
    </row>
    <row r="68" spans="1:13" ht="18.75">
      <c r="A68" s="41" t="s">
        <v>84</v>
      </c>
      <c r="B68" s="42">
        <v>9.31</v>
      </c>
      <c r="C68" s="33">
        <v>4.8499999999999996</v>
      </c>
      <c r="D68" s="34">
        <v>9.68</v>
      </c>
      <c r="E68" s="33">
        <v>2.1</v>
      </c>
      <c r="F68" s="33">
        <v>2.61</v>
      </c>
      <c r="G68" s="35">
        <v>4.2</v>
      </c>
      <c r="H68" s="33">
        <v>1.88</v>
      </c>
      <c r="I68" s="33">
        <v>2.8</v>
      </c>
      <c r="J68" s="39">
        <v>1.03</v>
      </c>
      <c r="K68" s="39">
        <v>14.8</v>
      </c>
      <c r="L68" s="39">
        <v>2.37</v>
      </c>
      <c r="M68" s="39">
        <v>15.6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4" workbookViewId="0">
      <selection activeCell="M35" sqref="M3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253</v>
      </c>
      <c r="D2" s="124"/>
      <c r="E2" s="124"/>
      <c r="F2" s="125" t="s">
        <v>254</v>
      </c>
      <c r="G2" s="125"/>
      <c r="H2" s="125"/>
      <c r="I2" s="126" t="s">
        <v>256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33900</v>
      </c>
      <c r="D4" s="116"/>
      <c r="E4" s="116"/>
      <c r="F4" s="116">
        <v>34850</v>
      </c>
      <c r="G4" s="116"/>
      <c r="H4" s="116"/>
      <c r="I4" s="116">
        <v>35790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51000</v>
      </c>
      <c r="D5" s="116"/>
      <c r="E5" s="116"/>
      <c r="F5" s="116">
        <v>52170</v>
      </c>
      <c r="G5" s="116"/>
      <c r="H5" s="116"/>
      <c r="I5" s="116">
        <v>53400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C4-'28日'!I4</f>
        <v>900</v>
      </c>
      <c r="D6" s="132"/>
      <c r="E6" s="132"/>
      <c r="F6" s="133">
        <f>F4-C4</f>
        <v>950</v>
      </c>
      <c r="G6" s="134"/>
      <c r="H6" s="135"/>
      <c r="I6" s="133">
        <f>I4-F4</f>
        <v>940</v>
      </c>
      <c r="J6" s="134"/>
      <c r="K6" s="135"/>
      <c r="L6" s="131">
        <f>C6+F6+I6</f>
        <v>2790</v>
      </c>
      <c r="M6" s="131">
        <f>C7+F7+I7</f>
        <v>3610</v>
      </c>
    </row>
    <row r="7" spans="1:15" ht="21.95" customHeight="1">
      <c r="A7" s="71"/>
      <c r="B7" s="6" t="s">
        <v>8</v>
      </c>
      <c r="C7" s="132">
        <f>C5-'28日'!I5</f>
        <v>1210</v>
      </c>
      <c r="D7" s="132"/>
      <c r="E7" s="132"/>
      <c r="F7" s="133">
        <f>F5-C5</f>
        <v>1170</v>
      </c>
      <c r="G7" s="134"/>
      <c r="H7" s="135"/>
      <c r="I7" s="133">
        <f>I5-F5</f>
        <v>1230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43</v>
      </c>
      <c r="D9" s="116"/>
      <c r="E9" s="116"/>
      <c r="F9" s="116">
        <v>49</v>
      </c>
      <c r="G9" s="116"/>
      <c r="H9" s="116"/>
      <c r="I9" s="116">
        <v>42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43</v>
      </c>
      <c r="D10" s="116"/>
      <c r="E10" s="116"/>
      <c r="F10" s="116">
        <v>49</v>
      </c>
      <c r="G10" s="116"/>
      <c r="H10" s="116"/>
      <c r="I10" s="116">
        <v>42</v>
      </c>
      <c r="J10" s="116"/>
      <c r="K10" s="116"/>
    </row>
    <row r="11" spans="1:15" ht="21.95" customHeight="1">
      <c r="A11" s="73" t="s">
        <v>13</v>
      </c>
      <c r="B11" s="8" t="s">
        <v>14</v>
      </c>
      <c r="C11" s="56" t="s">
        <v>251</v>
      </c>
      <c r="D11" s="56" t="s">
        <v>93</v>
      </c>
      <c r="E11" s="56" t="s">
        <v>93</v>
      </c>
      <c r="F11" s="57" t="s">
        <v>251</v>
      </c>
      <c r="G11" s="57" t="s">
        <v>93</v>
      </c>
      <c r="H11" s="57" t="s">
        <v>93</v>
      </c>
      <c r="I11" s="58" t="s">
        <v>251</v>
      </c>
      <c r="J11" s="58" t="s">
        <v>93</v>
      </c>
      <c r="K11" s="58" t="s">
        <v>93</v>
      </c>
    </row>
    <row r="12" spans="1:15" ht="21.95" customHeight="1">
      <c r="A12" s="73"/>
      <c r="B12" s="8" t="s">
        <v>15</v>
      </c>
      <c r="C12" s="56">
        <v>60</v>
      </c>
      <c r="D12" s="56">
        <v>60</v>
      </c>
      <c r="E12" s="56">
        <v>60</v>
      </c>
      <c r="F12" s="57">
        <v>60</v>
      </c>
      <c r="G12" s="57">
        <v>60</v>
      </c>
      <c r="H12" s="57">
        <v>60</v>
      </c>
      <c r="I12" s="58">
        <v>60</v>
      </c>
      <c r="J12" s="58">
        <v>60</v>
      </c>
      <c r="K12" s="58">
        <v>60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56">
        <v>550</v>
      </c>
      <c r="D15" s="9">
        <v>510</v>
      </c>
      <c r="E15" s="9">
        <v>480</v>
      </c>
      <c r="F15" s="57">
        <v>480</v>
      </c>
      <c r="G15" s="9">
        <v>450</v>
      </c>
      <c r="H15" s="9">
        <v>420</v>
      </c>
      <c r="I15" s="9">
        <v>410</v>
      </c>
      <c r="J15" s="9">
        <v>380</v>
      </c>
      <c r="K15" s="9">
        <v>350</v>
      </c>
    </row>
    <row r="16" spans="1:15" ht="21.9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21</v>
      </c>
      <c r="J16" s="115"/>
      <c r="K16" s="115"/>
    </row>
    <row r="17" spans="1:11" ht="21.95" customHeight="1">
      <c r="A17" s="75" t="s">
        <v>22</v>
      </c>
      <c r="B17" s="12" t="s">
        <v>14</v>
      </c>
      <c r="C17" s="56" t="s">
        <v>93</v>
      </c>
      <c r="D17" s="56" t="s">
        <v>93</v>
      </c>
      <c r="E17" s="56" t="s">
        <v>93</v>
      </c>
      <c r="F17" s="57" t="s">
        <v>93</v>
      </c>
      <c r="G17" s="57" t="s">
        <v>93</v>
      </c>
      <c r="H17" s="57" t="s">
        <v>93</v>
      </c>
      <c r="I17" s="58" t="s">
        <v>93</v>
      </c>
      <c r="J17" s="58" t="s">
        <v>93</v>
      </c>
      <c r="K17" s="58" t="s">
        <v>93</v>
      </c>
    </row>
    <row r="18" spans="1:11" ht="21.95" customHeight="1">
      <c r="A18" s="75"/>
      <c r="B18" s="12" t="s">
        <v>15</v>
      </c>
      <c r="C18" s="56">
        <v>50</v>
      </c>
      <c r="D18" s="56">
        <v>50</v>
      </c>
      <c r="E18" s="56">
        <v>50</v>
      </c>
      <c r="F18" s="57">
        <v>50</v>
      </c>
      <c r="G18" s="57">
        <v>50</v>
      </c>
      <c r="H18" s="57">
        <v>50</v>
      </c>
      <c r="I18" s="58">
        <v>50</v>
      </c>
      <c r="J18" s="58">
        <v>50</v>
      </c>
      <c r="K18" s="58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56">
        <v>550</v>
      </c>
      <c r="D21" s="9">
        <v>500</v>
      </c>
      <c r="E21" s="9">
        <v>440</v>
      </c>
      <c r="F21" s="57">
        <v>440</v>
      </c>
      <c r="G21" s="9">
        <v>400</v>
      </c>
      <c r="H21" s="9">
        <v>350</v>
      </c>
      <c r="I21" s="9">
        <v>340</v>
      </c>
      <c r="J21" s="9">
        <v>310</v>
      </c>
      <c r="K21" s="9">
        <v>280</v>
      </c>
    </row>
    <row r="22" spans="1:11" ht="21.9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26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2290</v>
      </c>
      <c r="D23" s="94"/>
      <c r="E23" s="94"/>
      <c r="F23" s="94">
        <v>2290</v>
      </c>
      <c r="G23" s="94"/>
      <c r="H23" s="94"/>
      <c r="I23" s="94">
        <v>2200</v>
      </c>
      <c r="J23" s="94"/>
      <c r="K23" s="94"/>
    </row>
    <row r="24" spans="1:11" ht="21.95" customHeight="1">
      <c r="A24" s="77"/>
      <c r="B24" s="13" t="s">
        <v>29</v>
      </c>
      <c r="C24" s="94">
        <f>790+770</f>
        <v>1560</v>
      </c>
      <c r="D24" s="94"/>
      <c r="E24" s="94"/>
      <c r="F24" s="94">
        <f>790+770</f>
        <v>1560</v>
      </c>
      <c r="G24" s="94"/>
      <c r="H24" s="94"/>
      <c r="I24" s="94">
        <v>1430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 t="s">
        <v>259</v>
      </c>
      <c r="D28" s="107"/>
      <c r="E28" s="108"/>
      <c r="F28" s="106"/>
      <c r="G28" s="107"/>
      <c r="H28" s="108"/>
      <c r="I28" s="106" t="s">
        <v>260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35</v>
      </c>
      <c r="B31" s="96"/>
      <c r="C31" s="97" t="s">
        <v>252</v>
      </c>
      <c r="D31" s="98"/>
      <c r="E31" s="99"/>
      <c r="F31" s="97" t="s">
        <v>255</v>
      </c>
      <c r="G31" s="98"/>
      <c r="H31" s="99"/>
      <c r="I31" s="97" t="s">
        <v>257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9.07</v>
      </c>
      <c r="F35" s="9">
        <v>9.1</v>
      </c>
      <c r="G35" s="9">
        <v>9.0399999999999991</v>
      </c>
      <c r="H35" s="9">
        <v>9.0500000000000007</v>
      </c>
      <c r="I35" s="9">
        <v>9.09</v>
      </c>
      <c r="J35" s="39">
        <v>9.09</v>
      </c>
    </row>
    <row r="36" spans="1:10" ht="15.75">
      <c r="A36" s="79"/>
      <c r="B36" s="82"/>
      <c r="C36" s="17" t="s">
        <v>48</v>
      </c>
      <c r="D36" s="17" t="s">
        <v>49</v>
      </c>
      <c r="E36" s="9">
        <v>6.7</v>
      </c>
      <c r="F36" s="9">
        <v>6.43</v>
      </c>
      <c r="G36" s="9">
        <v>5.61</v>
      </c>
      <c r="H36" s="9">
        <v>5.77</v>
      </c>
      <c r="I36" s="9">
        <v>6.03</v>
      </c>
      <c r="J36" s="39">
        <v>5.81</v>
      </c>
    </row>
    <row r="37" spans="1:10" ht="18.75">
      <c r="A37" s="79"/>
      <c r="B37" s="82"/>
      <c r="C37" s="18" t="s">
        <v>50</v>
      </c>
      <c r="D37" s="17" t="s">
        <v>51</v>
      </c>
      <c r="E37" s="9">
        <v>4.9000000000000004</v>
      </c>
      <c r="F37" s="9">
        <v>4.88</v>
      </c>
      <c r="G37" s="19">
        <v>5.13</v>
      </c>
      <c r="H37" s="9">
        <v>6.4</v>
      </c>
      <c r="I37" s="9">
        <v>6.4</v>
      </c>
      <c r="J37" s="39">
        <v>6.7</v>
      </c>
    </row>
    <row r="38" spans="1:10" ht="16.5">
      <c r="A38" s="79"/>
      <c r="B38" s="82"/>
      <c r="C38" s="20" t="s">
        <v>52</v>
      </c>
      <c r="D38" s="17" t="s">
        <v>53</v>
      </c>
      <c r="E38" s="19">
        <v>5.94</v>
      </c>
      <c r="F38" s="19">
        <v>6.8</v>
      </c>
      <c r="G38" s="19">
        <v>1.7</v>
      </c>
      <c r="H38" s="19">
        <v>1.92</v>
      </c>
      <c r="I38" s="9">
        <v>2.12</v>
      </c>
      <c r="J38" s="39">
        <v>2.08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0.3</v>
      </c>
      <c r="F39" s="9">
        <v>0.3</v>
      </c>
      <c r="G39" s="9">
        <v>0.5</v>
      </c>
      <c r="H39" s="9">
        <v>0.5</v>
      </c>
      <c r="I39" s="9">
        <v>0.2</v>
      </c>
      <c r="J39" s="39">
        <v>0.2</v>
      </c>
    </row>
    <row r="40" spans="1:10" ht="15.75">
      <c r="A40" s="79"/>
      <c r="B40" s="82"/>
      <c r="C40" s="18" t="s">
        <v>46</v>
      </c>
      <c r="D40" s="18" t="s">
        <v>55</v>
      </c>
      <c r="E40" s="9">
        <v>9.4499999999999993</v>
      </c>
      <c r="F40" s="9">
        <v>9.5</v>
      </c>
      <c r="G40" s="9">
        <v>9.5</v>
      </c>
      <c r="H40" s="9">
        <v>9.48</v>
      </c>
      <c r="I40" s="9">
        <v>9.3800000000000008</v>
      </c>
      <c r="J40" s="39">
        <v>9.4</v>
      </c>
    </row>
    <row r="41" spans="1:10" ht="15.75">
      <c r="A41" s="79"/>
      <c r="B41" s="82"/>
      <c r="C41" s="17" t="s">
        <v>48</v>
      </c>
      <c r="D41" s="17" t="s">
        <v>56</v>
      </c>
      <c r="E41" s="9">
        <v>10.199999999999999</v>
      </c>
      <c r="F41" s="9">
        <v>9.8699999999999992</v>
      </c>
      <c r="G41" s="9">
        <v>10.4</v>
      </c>
      <c r="H41" s="9">
        <v>11.3</v>
      </c>
      <c r="I41" s="9">
        <v>11.1</v>
      </c>
      <c r="J41" s="39">
        <v>10.5</v>
      </c>
    </row>
    <row r="42" spans="1:10" ht="15.75">
      <c r="A42" s="79"/>
      <c r="B42" s="8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79"/>
      <c r="B43" s="82"/>
      <c r="C43" s="21" t="s">
        <v>59</v>
      </c>
      <c r="D43" s="23" t="s">
        <v>60</v>
      </c>
      <c r="E43" s="9">
        <v>0.4</v>
      </c>
      <c r="F43" s="9">
        <v>0.36</v>
      </c>
      <c r="G43" s="9">
        <v>0.32</v>
      </c>
      <c r="H43" s="9">
        <v>0.31900000000000001</v>
      </c>
      <c r="I43" s="9">
        <v>0.3</v>
      </c>
      <c r="J43" s="39">
        <v>0.35</v>
      </c>
    </row>
    <row r="44" spans="1:10" ht="18.75">
      <c r="A44" s="79"/>
      <c r="B44" s="82"/>
      <c r="C44" s="18" t="s">
        <v>50</v>
      </c>
      <c r="D44" s="17" t="s">
        <v>61</v>
      </c>
      <c r="E44" s="9">
        <v>260</v>
      </c>
      <c r="F44" s="9">
        <v>229</v>
      </c>
      <c r="G44" s="9">
        <v>238</v>
      </c>
      <c r="H44" s="9">
        <v>250</v>
      </c>
      <c r="I44" s="9">
        <v>312</v>
      </c>
      <c r="J44" s="39">
        <v>330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5.41</v>
      </c>
      <c r="F45" s="9">
        <v>5.56</v>
      </c>
      <c r="G45" s="9">
        <v>5.7</v>
      </c>
      <c r="H45" s="9">
        <v>5.64</v>
      </c>
      <c r="I45" s="9">
        <v>5.88</v>
      </c>
      <c r="J45" s="39">
        <v>5.61</v>
      </c>
    </row>
    <row r="46" spans="1:10" ht="18.75">
      <c r="A46" s="79"/>
      <c r="B46" s="82"/>
      <c r="C46" s="18" t="s">
        <v>50</v>
      </c>
      <c r="D46" s="17" t="s">
        <v>51</v>
      </c>
      <c r="E46" s="9">
        <v>8.9499999999999993</v>
      </c>
      <c r="F46" s="9">
        <v>7.71</v>
      </c>
      <c r="G46" s="9">
        <v>8.7100000000000009</v>
      </c>
      <c r="H46" s="9">
        <v>8.65</v>
      </c>
      <c r="I46" s="9">
        <v>10.1</v>
      </c>
      <c r="J46" s="39">
        <v>11.8</v>
      </c>
    </row>
    <row r="47" spans="1:10" ht="16.5">
      <c r="A47" s="79"/>
      <c r="B47" s="82"/>
      <c r="C47" s="20" t="s">
        <v>52</v>
      </c>
      <c r="D47" s="17" t="s">
        <v>65</v>
      </c>
      <c r="E47" s="9">
        <v>5.31</v>
      </c>
      <c r="F47" s="9">
        <v>4.67</v>
      </c>
      <c r="G47" s="9">
        <v>0.8</v>
      </c>
      <c r="H47" s="9">
        <v>0.9</v>
      </c>
      <c r="I47" s="9">
        <v>1.97</v>
      </c>
      <c r="J47" s="39">
        <v>2.35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5.53</v>
      </c>
      <c r="F48" s="9">
        <v>5.7</v>
      </c>
      <c r="G48" s="9">
        <v>5.45</v>
      </c>
      <c r="H48" s="9">
        <v>5.9</v>
      </c>
      <c r="I48" s="9">
        <v>5.52</v>
      </c>
      <c r="J48" s="39">
        <v>5.19</v>
      </c>
    </row>
    <row r="49" spans="1:13" ht="18.75">
      <c r="A49" s="79"/>
      <c r="B49" s="82"/>
      <c r="C49" s="18" t="s">
        <v>50</v>
      </c>
      <c r="D49" s="17" t="s">
        <v>51</v>
      </c>
      <c r="E49" s="9">
        <v>11.2</v>
      </c>
      <c r="F49" s="9">
        <v>10.6</v>
      </c>
      <c r="G49" s="9">
        <v>10.8</v>
      </c>
      <c r="H49" s="9">
        <v>10.199999999999999</v>
      </c>
      <c r="I49" s="9">
        <v>10.7</v>
      </c>
      <c r="J49" s="39">
        <v>12.6</v>
      </c>
    </row>
    <row r="50" spans="1:13" ht="16.5">
      <c r="A50" s="79"/>
      <c r="B50" s="82"/>
      <c r="C50" s="20" t="s">
        <v>52</v>
      </c>
      <c r="D50" s="17" t="s">
        <v>65</v>
      </c>
      <c r="E50" s="9">
        <v>6.86</v>
      </c>
      <c r="F50" s="9">
        <v>5.39</v>
      </c>
      <c r="G50" s="9">
        <v>0.96</v>
      </c>
      <c r="H50" s="9">
        <v>0.72</v>
      </c>
      <c r="I50" s="9">
        <v>1.19</v>
      </c>
      <c r="J50" s="39">
        <v>2.94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9.23</v>
      </c>
      <c r="F52" s="9">
        <v>9.23</v>
      </c>
      <c r="G52" s="9">
        <v>9.16</v>
      </c>
      <c r="H52" s="9">
        <v>9.15</v>
      </c>
      <c r="I52" s="9">
        <v>9.17</v>
      </c>
      <c r="J52" s="39">
        <v>9.15</v>
      </c>
    </row>
    <row r="53" spans="1:13" ht="15.75">
      <c r="A53" s="79"/>
      <c r="B53" s="82"/>
      <c r="C53" s="17" t="s">
        <v>48</v>
      </c>
      <c r="D53" s="17" t="s">
        <v>49</v>
      </c>
      <c r="E53" s="9">
        <v>5.67</v>
      </c>
      <c r="F53" s="9">
        <v>5.9</v>
      </c>
      <c r="G53" s="9">
        <v>6.04</v>
      </c>
      <c r="H53" s="9">
        <v>5.91</v>
      </c>
      <c r="I53" s="9">
        <v>6.05</v>
      </c>
      <c r="J53" s="39">
        <v>6.12</v>
      </c>
    </row>
    <row r="54" spans="1:13" ht="18.75">
      <c r="A54" s="79"/>
      <c r="B54" s="82"/>
      <c r="C54" s="18" t="s">
        <v>50</v>
      </c>
      <c r="D54" s="17" t="s">
        <v>51</v>
      </c>
      <c r="E54" s="9">
        <v>11.5</v>
      </c>
      <c r="F54" s="9">
        <v>11.7</v>
      </c>
      <c r="G54" s="9">
        <v>11.6</v>
      </c>
      <c r="H54" s="9">
        <v>10.8</v>
      </c>
      <c r="I54" s="9">
        <v>10.5</v>
      </c>
      <c r="J54" s="39">
        <v>11.3</v>
      </c>
    </row>
    <row r="55" spans="1:13" ht="16.5">
      <c r="A55" s="79"/>
      <c r="B55" s="93"/>
      <c r="C55" s="24" t="s">
        <v>52</v>
      </c>
      <c r="D55" s="17" t="s">
        <v>70</v>
      </c>
      <c r="E55" s="25">
        <v>6.4</v>
      </c>
      <c r="F55" s="25">
        <v>5.93</v>
      </c>
      <c r="G55" s="25">
        <v>1.25</v>
      </c>
      <c r="H55" s="9">
        <v>1.46</v>
      </c>
      <c r="I55" s="9">
        <v>1.34</v>
      </c>
      <c r="J55" s="39">
        <v>1.78</v>
      </c>
    </row>
    <row r="56" spans="1:13" ht="14.25">
      <c r="A56" s="26" t="s">
        <v>71</v>
      </c>
      <c r="B56" s="26" t="s">
        <v>72</v>
      </c>
      <c r="C56" s="27">
        <v>7.24</v>
      </c>
      <c r="D56" s="26" t="s">
        <v>44</v>
      </c>
      <c r="E56" s="27">
        <v>72</v>
      </c>
      <c r="F56" s="26" t="s">
        <v>73</v>
      </c>
      <c r="G56" s="27">
        <v>80</v>
      </c>
      <c r="H56" s="26" t="s">
        <v>74</v>
      </c>
      <c r="I56" s="27">
        <v>0.01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14.5</v>
      </c>
      <c r="C59" s="33"/>
      <c r="D59" s="34">
        <v>20</v>
      </c>
      <c r="E59" s="33"/>
      <c r="F59" s="33">
        <v>28.2</v>
      </c>
      <c r="G59" s="35"/>
      <c r="H59" s="33">
        <v>35.9</v>
      </c>
      <c r="I59" s="33"/>
      <c r="J59" s="39">
        <v>33.1</v>
      </c>
      <c r="K59" s="39"/>
      <c r="L59" s="39"/>
      <c r="M59" s="39"/>
    </row>
    <row r="60" spans="1:13" ht="18.75">
      <c r="A60" s="31" t="s">
        <v>78</v>
      </c>
      <c r="B60" s="32">
        <v>49.5</v>
      </c>
      <c r="C60" s="33"/>
      <c r="D60" s="34"/>
      <c r="E60" s="33"/>
      <c r="F60" s="33"/>
      <c r="G60" s="35"/>
      <c r="H60" s="33"/>
      <c r="I60" s="33"/>
      <c r="J60" s="39"/>
      <c r="K60" s="39"/>
      <c r="L60" s="39">
        <v>70</v>
      </c>
      <c r="M60" s="39"/>
    </row>
    <row r="61" spans="1:13" ht="18.75">
      <c r="A61" s="31" t="s">
        <v>79</v>
      </c>
      <c r="B61" s="32"/>
      <c r="C61" s="33"/>
      <c r="D61" s="34">
        <v>22.8</v>
      </c>
      <c r="E61" s="33"/>
      <c r="F61" s="33">
        <v>37.799999999999997</v>
      </c>
      <c r="G61" s="35"/>
      <c r="H61" s="33">
        <v>40.6</v>
      </c>
      <c r="I61" s="33"/>
      <c r="J61" s="39">
        <v>42.8</v>
      </c>
      <c r="K61" s="39"/>
      <c r="L61" s="39">
        <v>43.4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>
        <v>16.93</v>
      </c>
      <c r="D63" s="34"/>
      <c r="E63" s="33">
        <v>17.420000000000002</v>
      </c>
      <c r="F63" s="33"/>
      <c r="G63" s="35">
        <v>17.7</v>
      </c>
      <c r="H63" s="33"/>
      <c r="I63" s="33">
        <v>20.100000000000001</v>
      </c>
      <c r="J63" s="39"/>
      <c r="K63" s="39">
        <v>18.5</v>
      </c>
      <c r="M63" s="39"/>
    </row>
    <row r="64" spans="1:13" ht="18.75">
      <c r="A64" s="36" t="s">
        <v>81</v>
      </c>
      <c r="B64" s="33"/>
      <c r="C64" s="33"/>
      <c r="D64" s="34"/>
      <c r="E64" s="33"/>
      <c r="F64" s="33"/>
      <c r="G64" s="37"/>
      <c r="H64" s="33"/>
      <c r="I64" s="33"/>
      <c r="J64" s="39"/>
      <c r="K64" s="39"/>
      <c r="L64" s="39"/>
      <c r="M64" s="39">
        <v>12.2</v>
      </c>
    </row>
    <row r="65" spans="1:13" ht="18.75">
      <c r="A65" s="36" t="s">
        <v>82</v>
      </c>
      <c r="B65" s="33"/>
      <c r="C65" s="33">
        <v>84.78</v>
      </c>
      <c r="D65" s="34"/>
      <c r="E65" s="33">
        <v>42.52</v>
      </c>
      <c r="F65" s="33"/>
      <c r="G65" s="35">
        <v>45.6</v>
      </c>
      <c r="H65" s="33"/>
      <c r="I65" s="33">
        <v>45.2</v>
      </c>
      <c r="J65" s="39"/>
      <c r="K65" s="39">
        <v>58.4</v>
      </c>
      <c r="M65" s="39">
        <v>54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1.3</v>
      </c>
      <c r="C67" s="33">
        <v>13.16</v>
      </c>
      <c r="D67" s="34">
        <v>1.42</v>
      </c>
      <c r="E67" s="33">
        <v>13.25</v>
      </c>
      <c r="F67" s="33">
        <v>0.81</v>
      </c>
      <c r="G67" s="35">
        <v>10.07</v>
      </c>
      <c r="H67" s="33">
        <v>0.9</v>
      </c>
      <c r="I67" s="33">
        <v>9.7200000000000006</v>
      </c>
      <c r="J67" s="39">
        <v>1.06</v>
      </c>
      <c r="K67" s="39">
        <v>10.8</v>
      </c>
      <c r="L67" s="39">
        <v>0.87</v>
      </c>
      <c r="M67" s="39">
        <v>10.4</v>
      </c>
    </row>
    <row r="68" spans="1:13" ht="18.75">
      <c r="A68" s="41" t="s">
        <v>84</v>
      </c>
      <c r="B68" s="42">
        <v>3.62</v>
      </c>
      <c r="C68" s="33">
        <v>12.46</v>
      </c>
      <c r="D68" s="34">
        <v>2.71</v>
      </c>
      <c r="E68" s="33">
        <v>12.43</v>
      </c>
      <c r="F68" s="33">
        <v>1.4</v>
      </c>
      <c r="G68" s="35">
        <v>9.8000000000000007</v>
      </c>
      <c r="H68" s="33">
        <v>1.05</v>
      </c>
      <c r="I68" s="33">
        <v>9.44</v>
      </c>
      <c r="J68" s="39">
        <v>1.18</v>
      </c>
      <c r="K68" s="39">
        <v>10.4</v>
      </c>
      <c r="L68" s="39">
        <v>1.23</v>
      </c>
      <c r="M68" s="39">
        <v>10.199999999999999</v>
      </c>
    </row>
    <row r="69" spans="1:13" ht="18.75">
      <c r="A69" s="41" t="s">
        <v>85</v>
      </c>
      <c r="B69" s="42">
        <v>2.67</v>
      </c>
      <c r="C69" s="33">
        <v>13.68</v>
      </c>
      <c r="D69" s="34">
        <v>1.84</v>
      </c>
      <c r="E69" s="33">
        <v>12.92</v>
      </c>
      <c r="F69" s="33">
        <v>0.96</v>
      </c>
      <c r="G69" s="35">
        <v>9.5</v>
      </c>
      <c r="H69" s="33">
        <v>1.1200000000000001</v>
      </c>
      <c r="I69" s="33">
        <v>8.6</v>
      </c>
      <c r="J69" s="39">
        <v>1.26</v>
      </c>
      <c r="K69" s="39">
        <v>10.9</v>
      </c>
      <c r="L69" s="39">
        <v>1.59</v>
      </c>
      <c r="M69" s="39">
        <v>10.3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261</v>
      </c>
      <c r="D2" s="124"/>
      <c r="E2" s="124"/>
      <c r="F2" s="125" t="s">
        <v>264</v>
      </c>
      <c r="G2" s="125"/>
      <c r="H2" s="125"/>
      <c r="I2" s="126" t="s">
        <v>270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36700</v>
      </c>
      <c r="D4" s="116"/>
      <c r="E4" s="116"/>
      <c r="F4" s="116">
        <v>37590</v>
      </c>
      <c r="G4" s="116"/>
      <c r="H4" s="116"/>
      <c r="I4" s="116">
        <v>38520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54500</v>
      </c>
      <c r="D5" s="116"/>
      <c r="E5" s="116"/>
      <c r="F5" s="116">
        <v>55630</v>
      </c>
      <c r="G5" s="116"/>
      <c r="H5" s="116"/>
      <c r="I5" s="116">
        <v>56990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C4-'29日'!I4</f>
        <v>910</v>
      </c>
      <c r="D6" s="132"/>
      <c r="E6" s="132"/>
      <c r="F6" s="133">
        <f>F4-C4</f>
        <v>890</v>
      </c>
      <c r="G6" s="134"/>
      <c r="H6" s="135"/>
      <c r="I6" s="133">
        <f>I4-F4</f>
        <v>930</v>
      </c>
      <c r="J6" s="134"/>
      <c r="K6" s="135"/>
      <c r="L6" s="131">
        <f>C6+F6+I6</f>
        <v>2730</v>
      </c>
      <c r="M6" s="131">
        <f>C7+F7+I7</f>
        <v>3590</v>
      </c>
    </row>
    <row r="7" spans="1:15" ht="21.95" customHeight="1">
      <c r="A7" s="71"/>
      <c r="B7" s="6" t="s">
        <v>8</v>
      </c>
      <c r="C7" s="132">
        <f>C5-'29日'!I5</f>
        <v>1100</v>
      </c>
      <c r="D7" s="132"/>
      <c r="E7" s="132"/>
      <c r="F7" s="133">
        <f>F5-C5</f>
        <v>1130</v>
      </c>
      <c r="G7" s="134"/>
      <c r="H7" s="135"/>
      <c r="I7" s="133">
        <f>I5-F5</f>
        <v>1360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50</v>
      </c>
      <c r="D9" s="116"/>
      <c r="E9" s="116"/>
      <c r="F9" s="116">
        <v>48</v>
      </c>
      <c r="G9" s="116"/>
      <c r="H9" s="116"/>
      <c r="I9" s="116">
        <v>42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50</v>
      </c>
      <c r="D10" s="116"/>
      <c r="E10" s="116"/>
      <c r="F10" s="116">
        <v>48</v>
      </c>
      <c r="G10" s="116"/>
      <c r="H10" s="116"/>
      <c r="I10" s="116">
        <v>42</v>
      </c>
      <c r="J10" s="116"/>
      <c r="K10" s="116"/>
    </row>
    <row r="11" spans="1:15" ht="21.95" customHeight="1">
      <c r="A11" s="73" t="s">
        <v>13</v>
      </c>
      <c r="B11" s="8" t="s">
        <v>14</v>
      </c>
      <c r="C11" s="59" t="s">
        <v>251</v>
      </c>
      <c r="D11" s="59" t="s">
        <v>93</v>
      </c>
      <c r="E11" s="59" t="s">
        <v>93</v>
      </c>
      <c r="F11" s="60" t="s">
        <v>251</v>
      </c>
      <c r="G11" s="60" t="s">
        <v>93</v>
      </c>
      <c r="H11" s="60" t="s">
        <v>93</v>
      </c>
      <c r="I11" s="61" t="s">
        <v>251</v>
      </c>
      <c r="J11" s="61" t="s">
        <v>93</v>
      </c>
      <c r="K11" s="61" t="s">
        <v>93</v>
      </c>
    </row>
    <row r="12" spans="1:15" ht="21.95" customHeight="1">
      <c r="A12" s="73"/>
      <c r="B12" s="8" t="s">
        <v>15</v>
      </c>
      <c r="C12" s="59">
        <v>60</v>
      </c>
      <c r="D12" s="59">
        <v>60</v>
      </c>
      <c r="E12" s="59">
        <v>60</v>
      </c>
      <c r="F12" s="60">
        <v>60</v>
      </c>
      <c r="G12" s="60">
        <v>60</v>
      </c>
      <c r="H12" s="60">
        <v>80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340</v>
      </c>
      <c r="D15" s="9">
        <v>310</v>
      </c>
      <c r="E15" s="9">
        <v>280</v>
      </c>
      <c r="F15" s="60">
        <v>280</v>
      </c>
      <c r="G15" s="9">
        <v>250</v>
      </c>
      <c r="H15" s="9">
        <v>230</v>
      </c>
      <c r="I15" s="9">
        <v>600</v>
      </c>
      <c r="J15" s="9">
        <v>530</v>
      </c>
      <c r="K15" s="9">
        <v>500</v>
      </c>
    </row>
    <row r="16" spans="1:15" ht="36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266</v>
      </c>
      <c r="J16" s="115"/>
      <c r="K16" s="115"/>
    </row>
    <row r="17" spans="1:11" ht="21.95" customHeight="1">
      <c r="A17" s="75" t="s">
        <v>22</v>
      </c>
      <c r="B17" s="12" t="s">
        <v>14</v>
      </c>
      <c r="C17" s="59" t="s">
        <v>251</v>
      </c>
      <c r="D17" s="59" t="s">
        <v>93</v>
      </c>
      <c r="E17" s="59" t="s">
        <v>93</v>
      </c>
      <c r="F17" s="60" t="s">
        <v>251</v>
      </c>
      <c r="G17" s="60" t="s">
        <v>93</v>
      </c>
      <c r="H17" s="60" t="s">
        <v>93</v>
      </c>
      <c r="I17" s="61" t="s">
        <v>93</v>
      </c>
      <c r="J17" s="61" t="s">
        <v>93</v>
      </c>
      <c r="K17" s="61" t="s">
        <v>93</v>
      </c>
    </row>
    <row r="18" spans="1:11" ht="21.95" customHeight="1">
      <c r="A18" s="75"/>
      <c r="B18" s="12" t="s">
        <v>15</v>
      </c>
      <c r="C18" s="59">
        <v>50</v>
      </c>
      <c r="D18" s="59">
        <v>50</v>
      </c>
      <c r="E18" s="59">
        <v>50</v>
      </c>
      <c r="F18" s="60">
        <v>50</v>
      </c>
      <c r="G18" s="60">
        <v>50</v>
      </c>
      <c r="H18" s="60">
        <v>70</v>
      </c>
      <c r="I18" s="61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270</v>
      </c>
      <c r="D21" s="9">
        <v>220</v>
      </c>
      <c r="E21" s="9">
        <v>180</v>
      </c>
      <c r="F21" s="60">
        <v>180</v>
      </c>
      <c r="G21" s="9">
        <v>130</v>
      </c>
      <c r="H21" s="9">
        <v>80</v>
      </c>
      <c r="I21" s="9">
        <v>600</v>
      </c>
      <c r="J21" s="9">
        <v>590</v>
      </c>
      <c r="K21" s="9">
        <v>580</v>
      </c>
    </row>
    <row r="22" spans="1:11" ht="31.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267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2200</v>
      </c>
      <c r="D23" s="94"/>
      <c r="E23" s="94"/>
      <c r="F23" s="94">
        <v>2000</v>
      </c>
      <c r="G23" s="94"/>
      <c r="H23" s="94"/>
      <c r="I23" s="94">
        <v>1900</v>
      </c>
      <c r="J23" s="94"/>
      <c r="K23" s="94"/>
    </row>
    <row r="24" spans="1:11" ht="21.95" customHeight="1">
      <c r="A24" s="77"/>
      <c r="B24" s="13" t="s">
        <v>29</v>
      </c>
      <c r="C24" s="94">
        <v>1430</v>
      </c>
      <c r="D24" s="94"/>
      <c r="E24" s="94"/>
      <c r="F24" s="94">
        <f>670+640</f>
        <v>1310</v>
      </c>
      <c r="G24" s="94"/>
      <c r="H24" s="94"/>
      <c r="I24" s="94">
        <v>1100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 t="s">
        <v>271</v>
      </c>
      <c r="D28" s="107"/>
      <c r="E28" s="108"/>
      <c r="F28" s="106" t="s">
        <v>268</v>
      </c>
      <c r="G28" s="107"/>
      <c r="H28" s="108"/>
      <c r="I28" s="141" t="s">
        <v>278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35</v>
      </c>
      <c r="B31" s="96"/>
      <c r="C31" s="97" t="s">
        <v>262</v>
      </c>
      <c r="D31" s="98"/>
      <c r="E31" s="99"/>
      <c r="F31" s="97" t="s">
        <v>265</v>
      </c>
      <c r="G31" s="98"/>
      <c r="H31" s="99"/>
      <c r="I31" s="97" t="s">
        <v>269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9</v>
      </c>
      <c r="F35" s="9">
        <v>9.02</v>
      </c>
      <c r="G35" s="9">
        <v>8.84</v>
      </c>
      <c r="H35" s="9">
        <v>8.94</v>
      </c>
      <c r="I35" s="9">
        <v>8.9499999999999993</v>
      </c>
      <c r="J35" s="39">
        <v>9.17</v>
      </c>
    </row>
    <row r="36" spans="1:10" ht="15.75">
      <c r="A36" s="79"/>
      <c r="B36" s="82"/>
      <c r="C36" s="17" t="s">
        <v>48</v>
      </c>
      <c r="D36" s="17" t="s">
        <v>49</v>
      </c>
      <c r="E36" s="9">
        <v>5.48</v>
      </c>
      <c r="F36" s="9">
        <v>5.22</v>
      </c>
      <c r="G36" s="9">
        <v>5.76</v>
      </c>
      <c r="H36" s="9">
        <v>5.83</v>
      </c>
      <c r="I36" s="9">
        <v>6.93</v>
      </c>
      <c r="J36" s="39">
        <v>6.33</v>
      </c>
    </row>
    <row r="37" spans="1:10" ht="18.75">
      <c r="A37" s="79"/>
      <c r="B37" s="82"/>
      <c r="C37" s="18" t="s">
        <v>50</v>
      </c>
      <c r="D37" s="17" t="s">
        <v>51</v>
      </c>
      <c r="E37" s="9">
        <v>6.3</v>
      </c>
      <c r="F37" s="9">
        <v>6.7</v>
      </c>
      <c r="G37" s="19">
        <v>6.46</v>
      </c>
      <c r="H37" s="9">
        <v>4.78</v>
      </c>
      <c r="I37" s="9">
        <v>5.89</v>
      </c>
      <c r="J37" s="39">
        <v>6.17</v>
      </c>
    </row>
    <row r="38" spans="1:10" ht="16.5">
      <c r="A38" s="79"/>
      <c r="B38" s="82"/>
      <c r="C38" s="20" t="s">
        <v>52</v>
      </c>
      <c r="D38" s="17" t="s">
        <v>53</v>
      </c>
      <c r="E38" s="19">
        <v>6.83</v>
      </c>
      <c r="F38" s="19">
        <v>5.72</v>
      </c>
      <c r="G38" s="19">
        <v>4.8</v>
      </c>
      <c r="H38" s="19">
        <v>5.95</v>
      </c>
      <c r="I38" s="9">
        <v>8.56</v>
      </c>
      <c r="J38" s="39">
        <v>8.9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0.2</v>
      </c>
      <c r="F39" s="9">
        <v>0.2</v>
      </c>
      <c r="G39" s="9">
        <v>0.5</v>
      </c>
      <c r="H39" s="9">
        <v>0.5</v>
      </c>
      <c r="I39" s="9">
        <v>0.2</v>
      </c>
      <c r="J39" s="39">
        <v>0.2</v>
      </c>
    </row>
    <row r="40" spans="1:10" ht="15.75">
      <c r="A40" s="79"/>
      <c r="B40" s="82"/>
      <c r="C40" s="18" t="s">
        <v>46</v>
      </c>
      <c r="D40" s="18" t="s">
        <v>55</v>
      </c>
      <c r="E40" s="9">
        <v>9.3000000000000007</v>
      </c>
      <c r="F40" s="9">
        <v>9.2799999999999994</v>
      </c>
      <c r="G40" s="9">
        <v>9.25</v>
      </c>
      <c r="H40" s="9">
        <v>9.23</v>
      </c>
      <c r="I40" s="9">
        <v>9.4499999999999993</v>
      </c>
      <c r="J40" s="39">
        <v>9.57</v>
      </c>
    </row>
    <row r="41" spans="1:10" ht="15.75">
      <c r="A41" s="79"/>
      <c r="B41" s="82"/>
      <c r="C41" s="17" t="s">
        <v>48</v>
      </c>
      <c r="D41" s="17" t="s">
        <v>56</v>
      </c>
      <c r="E41" s="9">
        <v>11.25</v>
      </c>
      <c r="F41" s="9">
        <v>10.86</v>
      </c>
      <c r="G41" s="9">
        <v>10.37</v>
      </c>
      <c r="H41" s="9">
        <v>10.15</v>
      </c>
      <c r="I41" s="9">
        <v>11.7</v>
      </c>
      <c r="J41" s="39">
        <v>10.199999999999999</v>
      </c>
    </row>
    <row r="42" spans="1:10" ht="15.75">
      <c r="A42" s="79"/>
      <c r="B42" s="82"/>
      <c r="C42" s="21" t="s">
        <v>57</v>
      </c>
      <c r="D42" s="22" t="s">
        <v>58</v>
      </c>
      <c r="E42" s="5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79"/>
      <c r="B43" s="82"/>
      <c r="C43" s="21" t="s">
        <v>59</v>
      </c>
      <c r="D43" s="23" t="s">
        <v>60</v>
      </c>
      <c r="E43" s="9">
        <v>0.39</v>
      </c>
      <c r="F43" s="9">
        <v>0.35</v>
      </c>
      <c r="G43" s="9">
        <v>0.36</v>
      </c>
      <c r="H43" s="9">
        <v>0.39</v>
      </c>
      <c r="I43" s="9">
        <v>0.35</v>
      </c>
      <c r="J43" s="39">
        <v>0.49</v>
      </c>
    </row>
    <row r="44" spans="1:10" ht="18.75">
      <c r="A44" s="79"/>
      <c r="B44" s="82"/>
      <c r="C44" s="18" t="s">
        <v>50</v>
      </c>
      <c r="D44" s="17" t="s">
        <v>61</v>
      </c>
      <c r="E44" s="9">
        <v>290</v>
      </c>
      <c r="F44" s="9">
        <v>250</v>
      </c>
      <c r="G44" s="9">
        <v>258</v>
      </c>
      <c r="H44" s="9">
        <v>248</v>
      </c>
      <c r="I44" s="9">
        <v>250</v>
      </c>
      <c r="J44" s="39">
        <v>244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5.83</v>
      </c>
      <c r="F45" s="9">
        <v>5.69</v>
      </c>
      <c r="G45" s="9">
        <v>5.24</v>
      </c>
      <c r="H45" s="9">
        <v>5.49</v>
      </c>
      <c r="I45" s="9">
        <v>6.07</v>
      </c>
      <c r="J45" s="39">
        <v>6.11</v>
      </c>
    </row>
    <row r="46" spans="1:10" ht="18.75">
      <c r="A46" s="79"/>
      <c r="B46" s="82"/>
      <c r="C46" s="18" t="s">
        <v>50</v>
      </c>
      <c r="D46" s="17" t="s">
        <v>51</v>
      </c>
      <c r="E46" s="9">
        <v>11.5</v>
      </c>
      <c r="F46" s="9">
        <v>10.3</v>
      </c>
      <c r="G46" s="9">
        <v>10.8</v>
      </c>
      <c r="H46" s="9">
        <v>9.69</v>
      </c>
      <c r="I46" s="9">
        <v>9</v>
      </c>
      <c r="J46" s="39">
        <v>10.199999999999999</v>
      </c>
    </row>
    <row r="47" spans="1:10" ht="16.5">
      <c r="A47" s="79"/>
      <c r="B47" s="82"/>
      <c r="C47" s="20" t="s">
        <v>52</v>
      </c>
      <c r="D47" s="17" t="s">
        <v>65</v>
      </c>
      <c r="E47" s="9">
        <v>1.66</v>
      </c>
      <c r="F47" s="9">
        <v>1.37</v>
      </c>
      <c r="G47" s="9">
        <v>5.52</v>
      </c>
      <c r="H47" s="9">
        <v>2.77</v>
      </c>
      <c r="I47" s="9">
        <v>3.01</v>
      </c>
      <c r="J47" s="39">
        <v>3.47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5.61</v>
      </c>
      <c r="F48" s="9">
        <v>5.54</v>
      </c>
      <c r="G48" s="9">
        <v>5.38</v>
      </c>
      <c r="H48" s="9">
        <v>5.51</v>
      </c>
      <c r="I48" s="9">
        <v>5.63</v>
      </c>
      <c r="J48" s="39">
        <v>5.42</v>
      </c>
    </row>
    <row r="49" spans="1:13" ht="18.75">
      <c r="A49" s="79"/>
      <c r="B49" s="82"/>
      <c r="C49" s="18" t="s">
        <v>50</v>
      </c>
      <c r="D49" s="17" t="s">
        <v>51</v>
      </c>
      <c r="E49" s="9">
        <v>13</v>
      </c>
      <c r="F49" s="9">
        <v>10.7</v>
      </c>
      <c r="G49" s="9">
        <v>9.1999999999999993</v>
      </c>
      <c r="H49" s="9">
        <v>11.7</v>
      </c>
      <c r="I49" s="9">
        <v>14.3</v>
      </c>
      <c r="J49" s="39">
        <v>11.6</v>
      </c>
    </row>
    <row r="50" spans="1:13" ht="16.5">
      <c r="A50" s="79"/>
      <c r="B50" s="82"/>
      <c r="C50" s="20" t="s">
        <v>52</v>
      </c>
      <c r="D50" s="17" t="s">
        <v>65</v>
      </c>
      <c r="E50" s="9">
        <v>2.33</v>
      </c>
      <c r="F50" s="9">
        <v>1.68</v>
      </c>
      <c r="G50" s="9">
        <v>4.55</v>
      </c>
      <c r="H50" s="9">
        <v>1.88</v>
      </c>
      <c r="I50" s="9">
        <v>1.1200000000000001</v>
      </c>
      <c r="J50" s="39">
        <v>2.33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9.1999999999999993</v>
      </c>
      <c r="F52" s="9">
        <v>9.18</v>
      </c>
      <c r="G52" s="9">
        <v>9.3000000000000007</v>
      </c>
      <c r="H52" s="9">
        <v>9.1</v>
      </c>
      <c r="I52" s="9">
        <v>9.2100000000000009</v>
      </c>
      <c r="J52" s="39">
        <v>9.14</v>
      </c>
    </row>
    <row r="53" spans="1:13" ht="15.75">
      <c r="A53" s="79"/>
      <c r="B53" s="82"/>
      <c r="C53" s="17" t="s">
        <v>48</v>
      </c>
      <c r="D53" s="17" t="s">
        <v>49</v>
      </c>
      <c r="E53" s="9">
        <v>6.17</v>
      </c>
      <c r="F53" s="9">
        <v>5.92</v>
      </c>
      <c r="G53" s="9">
        <v>5.83</v>
      </c>
      <c r="H53" s="9">
        <v>5.9</v>
      </c>
      <c r="I53" s="9">
        <v>6.36</v>
      </c>
      <c r="J53" s="39">
        <v>5.32</v>
      </c>
    </row>
    <row r="54" spans="1:13" ht="18.75">
      <c r="A54" s="79"/>
      <c r="B54" s="82"/>
      <c r="C54" s="18" t="s">
        <v>50</v>
      </c>
      <c r="D54" s="17" t="s">
        <v>51</v>
      </c>
      <c r="E54" s="9">
        <v>12.5</v>
      </c>
      <c r="F54" s="9">
        <v>10.8</v>
      </c>
      <c r="G54" s="9">
        <v>11.6</v>
      </c>
      <c r="H54" s="9">
        <v>10.9</v>
      </c>
      <c r="I54" s="9">
        <v>8.1999999999999993</v>
      </c>
      <c r="J54" s="39">
        <v>10.1</v>
      </c>
    </row>
    <row r="55" spans="1:13" ht="16.5">
      <c r="A55" s="79"/>
      <c r="B55" s="93"/>
      <c r="C55" s="24" t="s">
        <v>52</v>
      </c>
      <c r="D55" s="17" t="s">
        <v>70</v>
      </c>
      <c r="E55" s="25">
        <v>4.45</v>
      </c>
      <c r="F55" s="25">
        <v>2.86</v>
      </c>
      <c r="G55" s="25">
        <v>6.63</v>
      </c>
      <c r="H55" s="9">
        <v>3.33</v>
      </c>
      <c r="I55" s="9">
        <v>3.47</v>
      </c>
      <c r="J55" s="39">
        <v>4.2300000000000004</v>
      </c>
    </row>
    <row r="56" spans="1:13" ht="14.25">
      <c r="A56" s="26" t="s">
        <v>71</v>
      </c>
      <c r="B56" s="26" t="s">
        <v>72</v>
      </c>
      <c r="C56" s="27">
        <v>7.83</v>
      </c>
      <c r="D56" s="26" t="s">
        <v>44</v>
      </c>
      <c r="E56" s="27">
        <v>83</v>
      </c>
      <c r="F56" s="26" t="s">
        <v>73</v>
      </c>
      <c r="G56" s="27">
        <v>75</v>
      </c>
      <c r="H56" s="26" t="s">
        <v>74</v>
      </c>
      <c r="I56" s="27">
        <v>0.02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/>
      <c r="G59" s="35"/>
      <c r="H59" s="33">
        <v>3.79</v>
      </c>
      <c r="I59" s="33"/>
      <c r="J59" s="39">
        <v>5.61</v>
      </c>
      <c r="K59" s="39"/>
      <c r="L59" s="39">
        <v>12.1</v>
      </c>
      <c r="M59" s="39"/>
    </row>
    <row r="60" spans="1:13" ht="18.75">
      <c r="A60" s="31" t="s">
        <v>78</v>
      </c>
      <c r="B60" s="32">
        <v>67.3</v>
      </c>
      <c r="C60" s="33"/>
      <c r="D60" s="34">
        <v>7.44</v>
      </c>
      <c r="E60" s="33"/>
      <c r="F60" s="33">
        <v>6.89</v>
      </c>
      <c r="G60" s="35"/>
      <c r="H60" s="33"/>
      <c r="I60" s="33"/>
      <c r="J60" s="39">
        <v>94.5</v>
      </c>
      <c r="K60" s="39"/>
      <c r="L60" s="39">
        <v>72.3</v>
      </c>
      <c r="M60" s="39"/>
    </row>
    <row r="61" spans="1:13" ht="18.75">
      <c r="A61" s="31" t="s">
        <v>79</v>
      </c>
      <c r="B61" s="32">
        <v>11</v>
      </c>
      <c r="C61" s="33"/>
      <c r="D61" s="34">
        <v>24.8</v>
      </c>
      <c r="E61" s="33"/>
      <c r="F61" s="33">
        <v>34.700000000000003</v>
      </c>
      <c r="G61" s="35"/>
      <c r="H61" s="33"/>
      <c r="I61" s="33"/>
      <c r="J61" s="39"/>
      <c r="K61" s="39"/>
      <c r="L61" s="39"/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>
        <v>20.8</v>
      </c>
      <c r="J63" s="39"/>
      <c r="K63" s="39">
        <v>21.41</v>
      </c>
      <c r="M63" s="39">
        <v>22.11</v>
      </c>
    </row>
    <row r="64" spans="1:13" ht="18.75">
      <c r="A64" s="36" t="s">
        <v>81</v>
      </c>
      <c r="B64" s="33"/>
      <c r="C64" s="33">
        <v>13.7</v>
      </c>
      <c r="D64" s="34"/>
      <c r="E64" s="33">
        <v>11</v>
      </c>
      <c r="F64" s="33"/>
      <c r="G64" s="37">
        <v>11.67</v>
      </c>
      <c r="H64" s="33"/>
      <c r="I64" s="33">
        <v>11.44</v>
      </c>
      <c r="J64" s="39"/>
      <c r="K64" s="39">
        <v>13.6</v>
      </c>
      <c r="L64" s="39"/>
      <c r="M64" s="39">
        <v>11.76</v>
      </c>
    </row>
    <row r="65" spans="1:13" ht="18.75">
      <c r="A65" s="36" t="s">
        <v>82</v>
      </c>
      <c r="B65" s="33"/>
      <c r="C65" s="33">
        <v>84.2</v>
      </c>
      <c r="D65" s="34"/>
      <c r="E65" s="33">
        <v>95.8</v>
      </c>
      <c r="F65" s="33"/>
      <c r="G65" s="35">
        <v>110</v>
      </c>
      <c r="H65" s="33"/>
      <c r="I65" s="33"/>
      <c r="J65" s="39"/>
      <c r="K65" s="39"/>
      <c r="M65" s="39">
        <v>310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1.33</v>
      </c>
      <c r="C67" s="33">
        <v>5.4</v>
      </c>
      <c r="D67" s="34">
        <v>1.89</v>
      </c>
      <c r="E67" s="33">
        <v>6.7</v>
      </c>
      <c r="F67" s="33">
        <v>1.43</v>
      </c>
      <c r="G67" s="35">
        <v>10.86</v>
      </c>
      <c r="H67" s="33">
        <v>1.38</v>
      </c>
      <c r="I67" s="33">
        <v>10.55</v>
      </c>
      <c r="J67" s="39">
        <v>6.7</v>
      </c>
      <c r="K67" s="39">
        <v>10.59</v>
      </c>
      <c r="L67" s="39">
        <v>3.32</v>
      </c>
      <c r="M67" s="39">
        <v>10.49</v>
      </c>
    </row>
    <row r="68" spans="1:13" ht="18.75">
      <c r="A68" s="41" t="s">
        <v>84</v>
      </c>
      <c r="B68" s="42">
        <v>1.74</v>
      </c>
      <c r="C68" s="33">
        <v>6</v>
      </c>
      <c r="D68" s="34">
        <v>2.16</v>
      </c>
      <c r="E68" s="33">
        <v>7.1</v>
      </c>
      <c r="F68" s="33">
        <v>0.8</v>
      </c>
      <c r="G68" s="35">
        <v>10.24</v>
      </c>
      <c r="H68" s="33">
        <v>0.93</v>
      </c>
      <c r="I68" s="33">
        <v>9.9700000000000006</v>
      </c>
      <c r="J68" s="39">
        <v>4.57</v>
      </c>
      <c r="K68" s="39">
        <v>9.9</v>
      </c>
      <c r="L68" s="39">
        <v>4.5999999999999996</v>
      </c>
      <c r="M68" s="39">
        <v>9.9</v>
      </c>
    </row>
    <row r="69" spans="1:13" ht="18.75">
      <c r="A69" s="41" t="s">
        <v>85</v>
      </c>
      <c r="B69" s="42">
        <v>0.93</v>
      </c>
      <c r="C69" s="33">
        <v>5.7</v>
      </c>
      <c r="D69" s="34">
        <v>1.32</v>
      </c>
      <c r="E69" s="33">
        <v>6.5</v>
      </c>
      <c r="F69" s="33">
        <v>0.76</v>
      </c>
      <c r="G69" s="35">
        <v>10.4</v>
      </c>
      <c r="H69" s="33">
        <v>1.46</v>
      </c>
      <c r="I69" s="33">
        <v>10.51</v>
      </c>
      <c r="J69" s="39"/>
      <c r="K69" s="39"/>
      <c r="L69" s="39">
        <v>5.79</v>
      </c>
      <c r="M69" s="39">
        <v>10.42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tabSelected="1" workbookViewId="0">
      <selection activeCell="I10" sqref="I10:K1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272</v>
      </c>
      <c r="D2" s="124"/>
      <c r="E2" s="124"/>
      <c r="F2" s="125" t="s">
        <v>274</v>
      </c>
      <c r="G2" s="125"/>
      <c r="H2" s="125"/>
      <c r="I2" s="126" t="s">
        <v>277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39540</v>
      </c>
      <c r="D4" s="116"/>
      <c r="E4" s="116"/>
      <c r="F4" s="116">
        <v>40400</v>
      </c>
      <c r="G4" s="116"/>
      <c r="H4" s="116"/>
      <c r="I4" s="116">
        <v>41200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58280</v>
      </c>
      <c r="D5" s="116"/>
      <c r="E5" s="116"/>
      <c r="F5" s="116">
        <v>59600</v>
      </c>
      <c r="G5" s="116"/>
      <c r="H5" s="116"/>
      <c r="I5" s="116">
        <v>60500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C4-'30日'!I4</f>
        <v>1020</v>
      </c>
      <c r="D6" s="132"/>
      <c r="E6" s="132"/>
      <c r="F6" s="133">
        <f>F4-C4</f>
        <v>860</v>
      </c>
      <c r="G6" s="134"/>
      <c r="H6" s="135"/>
      <c r="I6" s="133">
        <f>I4-F4</f>
        <v>800</v>
      </c>
      <c r="J6" s="134"/>
      <c r="K6" s="135"/>
      <c r="L6" s="131">
        <f>C6+F6+I6</f>
        <v>2680</v>
      </c>
      <c r="M6" s="131">
        <f>C7+F7+I7</f>
        <v>3510</v>
      </c>
    </row>
    <row r="7" spans="1:15" ht="21.95" customHeight="1">
      <c r="A7" s="71"/>
      <c r="B7" s="6" t="s">
        <v>8</v>
      </c>
      <c r="C7" s="132">
        <f>C5-'30日'!I5</f>
        <v>1290</v>
      </c>
      <c r="D7" s="132"/>
      <c r="E7" s="132"/>
      <c r="F7" s="133">
        <f>F5-C5</f>
        <v>1320</v>
      </c>
      <c r="G7" s="134"/>
      <c r="H7" s="135"/>
      <c r="I7" s="133">
        <f>I5-F5</f>
        <v>900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50</v>
      </c>
      <c r="D9" s="116"/>
      <c r="E9" s="116"/>
      <c r="F9" s="116">
        <v>44</v>
      </c>
      <c r="G9" s="116"/>
      <c r="H9" s="116"/>
      <c r="I9" s="116">
        <v>47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50</v>
      </c>
      <c r="D10" s="116"/>
      <c r="E10" s="116"/>
      <c r="F10" s="116">
        <v>44</v>
      </c>
      <c r="G10" s="116"/>
      <c r="H10" s="116"/>
      <c r="I10" s="116">
        <v>47</v>
      </c>
      <c r="J10" s="116"/>
      <c r="K10" s="116"/>
    </row>
    <row r="11" spans="1:15" ht="21.95" customHeight="1">
      <c r="A11" s="73" t="s">
        <v>13</v>
      </c>
      <c r="B11" s="8" t="s">
        <v>14</v>
      </c>
      <c r="C11" s="62" t="s">
        <v>251</v>
      </c>
      <c r="D11" s="62" t="s">
        <v>93</v>
      </c>
      <c r="E11" s="62" t="s">
        <v>93</v>
      </c>
      <c r="F11" s="63" t="s">
        <v>251</v>
      </c>
      <c r="G11" s="63" t="s">
        <v>93</v>
      </c>
      <c r="H11" s="63" t="s">
        <v>93</v>
      </c>
      <c r="I11" s="64" t="s">
        <v>251</v>
      </c>
      <c r="J11" s="64" t="s">
        <v>93</v>
      </c>
      <c r="K11" s="64" t="s">
        <v>93</v>
      </c>
    </row>
    <row r="12" spans="1:15" ht="21.95" customHeight="1">
      <c r="A12" s="73"/>
      <c r="B12" s="8" t="s">
        <v>15</v>
      </c>
      <c r="C12" s="62">
        <v>60</v>
      </c>
      <c r="D12" s="62">
        <v>60</v>
      </c>
      <c r="E12" s="62">
        <v>60</v>
      </c>
      <c r="F12" s="63">
        <v>60</v>
      </c>
      <c r="G12" s="63">
        <v>60</v>
      </c>
      <c r="H12" s="63">
        <v>60</v>
      </c>
      <c r="I12" s="64">
        <v>60</v>
      </c>
      <c r="J12" s="64">
        <v>60</v>
      </c>
      <c r="K12" s="64">
        <v>60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490</v>
      </c>
      <c r="D15" s="9">
        <v>470</v>
      </c>
      <c r="E15" s="9">
        <v>440</v>
      </c>
      <c r="F15" s="63">
        <v>440</v>
      </c>
      <c r="G15" s="9">
        <v>400</v>
      </c>
      <c r="H15" s="9">
        <v>370</v>
      </c>
      <c r="I15" s="64">
        <v>370</v>
      </c>
      <c r="J15" s="9">
        <v>340</v>
      </c>
      <c r="K15" s="9">
        <v>310</v>
      </c>
    </row>
    <row r="16" spans="1:15" ht="21.9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21</v>
      </c>
      <c r="J16" s="115"/>
      <c r="K16" s="115"/>
    </row>
    <row r="17" spans="1:11" ht="21.95" customHeight="1">
      <c r="A17" s="75" t="s">
        <v>22</v>
      </c>
      <c r="B17" s="12" t="s">
        <v>14</v>
      </c>
      <c r="C17" s="62" t="s">
        <v>93</v>
      </c>
      <c r="D17" s="62" t="s">
        <v>93</v>
      </c>
      <c r="E17" s="62" t="s">
        <v>93</v>
      </c>
      <c r="F17" s="63" t="s">
        <v>93</v>
      </c>
      <c r="G17" s="63" t="s">
        <v>93</v>
      </c>
      <c r="H17" s="63" t="s">
        <v>93</v>
      </c>
      <c r="I17" s="64" t="s">
        <v>93</v>
      </c>
      <c r="J17" s="64" t="s">
        <v>93</v>
      </c>
      <c r="K17" s="64" t="s">
        <v>93</v>
      </c>
    </row>
    <row r="18" spans="1:11" ht="21.95" customHeight="1">
      <c r="A18" s="75"/>
      <c r="B18" s="12" t="s">
        <v>15</v>
      </c>
      <c r="C18" s="62">
        <v>50</v>
      </c>
      <c r="D18" s="62">
        <v>50</v>
      </c>
      <c r="E18" s="62">
        <v>50</v>
      </c>
      <c r="F18" s="63">
        <v>50</v>
      </c>
      <c r="G18" s="63">
        <v>50</v>
      </c>
      <c r="H18" s="63">
        <v>50</v>
      </c>
      <c r="I18" s="64">
        <v>50</v>
      </c>
      <c r="J18" s="64">
        <v>50</v>
      </c>
      <c r="K18" s="64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580</v>
      </c>
      <c r="D21" s="9">
        <v>530</v>
      </c>
      <c r="E21" s="9">
        <v>490</v>
      </c>
      <c r="F21" s="63">
        <v>490</v>
      </c>
      <c r="G21" s="9">
        <v>450</v>
      </c>
      <c r="H21" s="9">
        <v>410</v>
      </c>
      <c r="I21" s="64">
        <v>410</v>
      </c>
      <c r="J21" s="9">
        <v>350</v>
      </c>
      <c r="K21" s="9">
        <v>300</v>
      </c>
    </row>
    <row r="22" spans="1:11" ht="21.9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26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1900</v>
      </c>
      <c r="D23" s="94"/>
      <c r="E23" s="94"/>
      <c r="F23" s="94">
        <v>1900</v>
      </c>
      <c r="G23" s="94"/>
      <c r="H23" s="94"/>
      <c r="I23" s="94">
        <v>1800</v>
      </c>
      <c r="J23" s="94"/>
      <c r="K23" s="94"/>
    </row>
    <row r="24" spans="1:11" ht="21.95" customHeight="1">
      <c r="A24" s="77"/>
      <c r="B24" s="13" t="s">
        <v>29</v>
      </c>
      <c r="C24" s="94">
        <v>1100</v>
      </c>
      <c r="D24" s="94"/>
      <c r="E24" s="94"/>
      <c r="F24" s="94">
        <v>1100</v>
      </c>
      <c r="G24" s="94"/>
      <c r="H24" s="94"/>
      <c r="I24" s="94">
        <v>1100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 t="s">
        <v>275</v>
      </c>
      <c r="D28" s="107"/>
      <c r="E28" s="108"/>
      <c r="F28" s="106" t="s">
        <v>276</v>
      </c>
      <c r="G28" s="107"/>
      <c r="H28" s="108"/>
      <c r="I28" s="106" t="s">
        <v>279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20.2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 customHeight="1">
      <c r="A31" s="95" t="s">
        <v>35</v>
      </c>
      <c r="B31" s="96"/>
      <c r="C31" s="97" t="s">
        <v>262</v>
      </c>
      <c r="D31" s="98"/>
      <c r="E31" s="99"/>
      <c r="F31" s="97" t="s">
        <v>273</v>
      </c>
      <c r="G31" s="98"/>
      <c r="H31" s="99"/>
      <c r="I31" s="97" t="s">
        <v>280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9.0299999999999994</v>
      </c>
      <c r="F35" s="9">
        <v>8.92</v>
      </c>
      <c r="G35" s="9">
        <v>9.02</v>
      </c>
      <c r="H35" s="9">
        <v>9.1</v>
      </c>
      <c r="I35" s="9">
        <v>9.1199999999999992</v>
      </c>
      <c r="J35" s="39">
        <v>9.15</v>
      </c>
    </row>
    <row r="36" spans="1:10" ht="15.75">
      <c r="A36" s="79"/>
      <c r="B36" s="82"/>
      <c r="C36" s="17" t="s">
        <v>48</v>
      </c>
      <c r="D36" s="17" t="s">
        <v>49</v>
      </c>
      <c r="E36" s="9">
        <v>6.05</v>
      </c>
      <c r="F36" s="9">
        <v>5.67</v>
      </c>
      <c r="G36" s="9">
        <v>6.35</v>
      </c>
      <c r="H36" s="9">
        <v>5.97</v>
      </c>
      <c r="I36" s="9">
        <v>5.64</v>
      </c>
      <c r="J36" s="39">
        <v>5.95</v>
      </c>
    </row>
    <row r="37" spans="1:10" ht="18.75">
      <c r="A37" s="79"/>
      <c r="B37" s="82"/>
      <c r="C37" s="18" t="s">
        <v>50</v>
      </c>
      <c r="D37" s="17" t="s">
        <v>51</v>
      </c>
      <c r="E37" s="9">
        <v>6.5</v>
      </c>
      <c r="F37" s="9">
        <v>5.8</v>
      </c>
      <c r="G37" s="19">
        <v>6.59</v>
      </c>
      <c r="H37" s="9">
        <v>6.08</v>
      </c>
      <c r="I37" s="9">
        <v>5.4</v>
      </c>
      <c r="J37" s="39">
        <v>4.7</v>
      </c>
    </row>
    <row r="38" spans="1:10" ht="16.5">
      <c r="A38" s="79"/>
      <c r="B38" s="82"/>
      <c r="C38" s="20" t="s">
        <v>52</v>
      </c>
      <c r="D38" s="17" t="s">
        <v>53</v>
      </c>
      <c r="E38" s="19">
        <v>9.2200000000000006</v>
      </c>
      <c r="F38" s="19">
        <v>7.66</v>
      </c>
      <c r="G38" s="19">
        <v>7.9</v>
      </c>
      <c r="H38" s="19">
        <v>7.43</v>
      </c>
      <c r="I38" s="9">
        <v>6.05</v>
      </c>
      <c r="J38" s="39">
        <v>6.98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0.2</v>
      </c>
      <c r="F39" s="9">
        <v>0.2</v>
      </c>
      <c r="G39" s="9">
        <v>0.3</v>
      </c>
      <c r="H39" s="9">
        <v>0.3</v>
      </c>
      <c r="I39" s="9">
        <v>0.5</v>
      </c>
      <c r="J39" s="39">
        <v>0.5</v>
      </c>
    </row>
    <row r="40" spans="1:10" ht="15.75">
      <c r="A40" s="79"/>
      <c r="B40" s="82"/>
      <c r="C40" s="18" t="s">
        <v>46</v>
      </c>
      <c r="D40" s="18" t="s">
        <v>55</v>
      </c>
      <c r="E40" s="9">
        <v>9.4</v>
      </c>
      <c r="F40" s="9">
        <v>9.48</v>
      </c>
      <c r="G40" s="9">
        <v>9.42</v>
      </c>
      <c r="H40" s="9">
        <v>9.4700000000000006</v>
      </c>
      <c r="I40" s="9">
        <v>9.4700000000000006</v>
      </c>
      <c r="J40" s="39">
        <v>9.5299999999999994</v>
      </c>
    </row>
    <row r="41" spans="1:10" ht="15.75">
      <c r="A41" s="79"/>
      <c r="B41" s="82"/>
      <c r="C41" s="17" t="s">
        <v>48</v>
      </c>
      <c r="D41" s="17" t="s">
        <v>56</v>
      </c>
      <c r="E41" s="9">
        <v>10.5</v>
      </c>
      <c r="F41" s="9">
        <v>11.35</v>
      </c>
      <c r="G41" s="9">
        <v>10.9</v>
      </c>
      <c r="H41" s="9">
        <v>10.43</v>
      </c>
      <c r="I41" s="9">
        <v>10.81</v>
      </c>
      <c r="J41" s="39">
        <v>11.2</v>
      </c>
    </row>
    <row r="42" spans="1:10" ht="15.75">
      <c r="A42" s="79"/>
      <c r="B42" s="82"/>
      <c r="C42" s="21" t="s">
        <v>57</v>
      </c>
      <c r="D42" s="22" t="s">
        <v>58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79"/>
      <c r="B43" s="82"/>
      <c r="C43" s="21" t="s">
        <v>59</v>
      </c>
      <c r="D43" s="23" t="s">
        <v>60</v>
      </c>
      <c r="E43" s="9">
        <v>0.56999999999999995</v>
      </c>
      <c r="F43" s="9">
        <v>0.46</v>
      </c>
      <c r="G43" s="9">
        <v>0.53</v>
      </c>
      <c r="H43" s="9">
        <v>0.28999999999999998</v>
      </c>
      <c r="I43" s="9">
        <v>0.32</v>
      </c>
      <c r="J43" s="39">
        <v>0.51</v>
      </c>
    </row>
    <row r="44" spans="1:10" ht="18.75">
      <c r="A44" s="79"/>
      <c r="B44" s="82"/>
      <c r="C44" s="18" t="s">
        <v>50</v>
      </c>
      <c r="D44" s="17" t="s">
        <v>61</v>
      </c>
      <c r="E44" s="9">
        <v>240</v>
      </c>
      <c r="F44" s="9">
        <v>250</v>
      </c>
      <c r="G44" s="9">
        <v>268</v>
      </c>
      <c r="H44" s="9">
        <v>259</v>
      </c>
      <c r="I44" s="9">
        <v>245</v>
      </c>
      <c r="J44" s="39">
        <v>205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5.92</v>
      </c>
      <c r="F45" s="9">
        <v>5.64</v>
      </c>
      <c r="G45" s="9">
        <v>5.83</v>
      </c>
      <c r="H45" s="9">
        <v>5.54</v>
      </c>
      <c r="I45" s="9">
        <v>5.76</v>
      </c>
      <c r="J45" s="39">
        <v>6.14</v>
      </c>
    </row>
    <row r="46" spans="1:10" ht="18.75">
      <c r="A46" s="79"/>
      <c r="B46" s="82"/>
      <c r="C46" s="18" t="s">
        <v>50</v>
      </c>
      <c r="D46" s="17" t="s">
        <v>51</v>
      </c>
      <c r="E46" s="9">
        <v>8</v>
      </c>
      <c r="F46" s="9">
        <v>7.6</v>
      </c>
      <c r="G46" s="9">
        <v>7.28</v>
      </c>
      <c r="H46" s="9">
        <v>7.06</v>
      </c>
      <c r="I46" s="9">
        <v>7.86</v>
      </c>
      <c r="J46" s="39">
        <v>6.95</v>
      </c>
    </row>
    <row r="47" spans="1:10" ht="16.5">
      <c r="A47" s="79"/>
      <c r="B47" s="82"/>
      <c r="C47" s="20" t="s">
        <v>52</v>
      </c>
      <c r="D47" s="17" t="s">
        <v>65</v>
      </c>
      <c r="E47" s="9">
        <v>2.76</v>
      </c>
      <c r="F47" s="9">
        <v>1.92</v>
      </c>
      <c r="G47" s="9">
        <v>5.18</v>
      </c>
      <c r="H47" s="9">
        <v>3.91</v>
      </c>
      <c r="I47" s="9">
        <v>2.76</v>
      </c>
      <c r="J47" s="39">
        <v>1.86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5.73</v>
      </c>
      <c r="F48" s="9">
        <v>5.53</v>
      </c>
      <c r="G48" s="9">
        <v>5.67</v>
      </c>
      <c r="H48" s="9">
        <v>5.33</v>
      </c>
      <c r="I48" s="9">
        <v>6.15</v>
      </c>
      <c r="J48" s="39">
        <v>6.88</v>
      </c>
    </row>
    <row r="49" spans="1:13" ht="18.75">
      <c r="A49" s="79"/>
      <c r="B49" s="82"/>
      <c r="C49" s="18" t="s">
        <v>50</v>
      </c>
      <c r="D49" s="17" t="s">
        <v>51</v>
      </c>
      <c r="E49" s="9">
        <v>10.4</v>
      </c>
      <c r="F49" s="9">
        <v>14</v>
      </c>
      <c r="G49" s="9">
        <v>13.6</v>
      </c>
      <c r="H49" s="9">
        <v>11.1</v>
      </c>
      <c r="I49" s="9">
        <v>10.6</v>
      </c>
      <c r="J49" s="39">
        <v>13.1</v>
      </c>
    </row>
    <row r="50" spans="1:13" ht="16.5">
      <c r="A50" s="79"/>
      <c r="B50" s="82"/>
      <c r="C50" s="20" t="s">
        <v>52</v>
      </c>
      <c r="D50" s="17" t="s">
        <v>65</v>
      </c>
      <c r="E50" s="9">
        <v>1.89</v>
      </c>
      <c r="F50" s="9">
        <v>1.65</v>
      </c>
      <c r="G50" s="9">
        <v>4.53</v>
      </c>
      <c r="H50" s="9">
        <v>2.2400000000000002</v>
      </c>
      <c r="I50" s="9">
        <v>3.17</v>
      </c>
      <c r="J50" s="39">
        <v>2.95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9.15</v>
      </c>
      <c r="F52" s="9">
        <v>9.2200000000000006</v>
      </c>
      <c r="G52" s="9">
        <v>9.1</v>
      </c>
      <c r="H52" s="9">
        <v>9.18</v>
      </c>
      <c r="I52" s="9">
        <v>9.14</v>
      </c>
      <c r="J52" s="39">
        <v>9.2100000000000009</v>
      </c>
    </row>
    <row r="53" spans="1:13" ht="15.75">
      <c r="A53" s="79"/>
      <c r="B53" s="82"/>
      <c r="C53" s="17" t="s">
        <v>48</v>
      </c>
      <c r="D53" s="17" t="s">
        <v>49</v>
      </c>
      <c r="E53" s="9">
        <v>5.73</v>
      </c>
      <c r="F53" s="9">
        <v>6.31</v>
      </c>
      <c r="G53" s="9">
        <v>6.21</v>
      </c>
      <c r="H53" s="9">
        <v>6</v>
      </c>
      <c r="I53" s="9">
        <v>6.4</v>
      </c>
      <c r="J53" s="39">
        <v>5.86</v>
      </c>
    </row>
    <row r="54" spans="1:13" ht="18.75">
      <c r="A54" s="79"/>
      <c r="B54" s="82"/>
      <c r="C54" s="18" t="s">
        <v>50</v>
      </c>
      <c r="D54" s="17" t="s">
        <v>51</v>
      </c>
      <c r="E54" s="9">
        <v>9.8000000000000007</v>
      </c>
      <c r="F54" s="9">
        <v>11.2</v>
      </c>
      <c r="G54" s="9">
        <v>10.6</v>
      </c>
      <c r="H54" s="9">
        <v>11</v>
      </c>
      <c r="I54" s="9">
        <v>11.2</v>
      </c>
      <c r="J54" s="39">
        <v>9.1999999999999993</v>
      </c>
    </row>
    <row r="55" spans="1:13" ht="16.5">
      <c r="A55" s="79"/>
      <c r="B55" s="93"/>
      <c r="C55" s="24" t="s">
        <v>52</v>
      </c>
      <c r="D55" s="17" t="s">
        <v>70</v>
      </c>
      <c r="E55" s="25">
        <v>3.49</v>
      </c>
      <c r="F55" s="25">
        <v>5.16</v>
      </c>
      <c r="G55" s="25">
        <v>5.34</v>
      </c>
      <c r="H55" s="9">
        <v>6.08</v>
      </c>
      <c r="I55" s="9">
        <v>6.12</v>
      </c>
      <c r="J55" s="39">
        <v>5.64</v>
      </c>
    </row>
    <row r="56" spans="1:13" ht="14.25">
      <c r="A56" s="26" t="s">
        <v>71</v>
      </c>
      <c r="B56" s="26" t="s">
        <v>72</v>
      </c>
      <c r="C56" s="27">
        <v>7.5</v>
      </c>
      <c r="D56" s="26" t="s">
        <v>44</v>
      </c>
      <c r="E56" s="27">
        <v>78</v>
      </c>
      <c r="F56" s="26" t="s">
        <v>73</v>
      </c>
      <c r="G56" s="27">
        <v>69</v>
      </c>
      <c r="H56" s="26" t="s">
        <v>74</v>
      </c>
      <c r="I56" s="27">
        <v>0.01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7.64</v>
      </c>
      <c r="C59" s="33"/>
      <c r="D59" s="34">
        <v>10.199999999999999</v>
      </c>
      <c r="E59" s="33"/>
      <c r="F59" s="33">
        <v>14.96</v>
      </c>
      <c r="G59" s="35"/>
      <c r="H59" s="33">
        <v>18.5</v>
      </c>
      <c r="I59" s="33"/>
      <c r="J59" s="39">
        <v>16.34</v>
      </c>
      <c r="K59" s="39"/>
      <c r="L59" s="39">
        <v>32.229999999999997</v>
      </c>
      <c r="M59" s="39"/>
    </row>
    <row r="60" spans="1:13" ht="18.75">
      <c r="A60" s="31" t="s">
        <v>78</v>
      </c>
      <c r="B60" s="32">
        <v>19.100000000000001</v>
      </c>
      <c r="C60" s="33"/>
      <c r="D60" s="34">
        <v>16.52</v>
      </c>
      <c r="E60" s="33"/>
      <c r="F60" s="33">
        <v>35.5</v>
      </c>
      <c r="G60" s="35"/>
      <c r="H60" s="33">
        <v>38.1</v>
      </c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/>
      <c r="E61" s="33"/>
      <c r="F61" s="33"/>
      <c r="G61" s="35"/>
      <c r="H61" s="33"/>
      <c r="I61" s="33"/>
      <c r="J61" s="39">
        <v>9.5500000000000007</v>
      </c>
      <c r="K61" s="39"/>
      <c r="L61" s="39">
        <v>13.02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/>
      <c r="D63" s="34"/>
      <c r="E63" s="33"/>
      <c r="F63" s="33"/>
      <c r="G63" s="35"/>
      <c r="H63" s="33"/>
      <c r="I63" s="33"/>
      <c r="J63" s="39"/>
      <c r="K63" s="39"/>
      <c r="M63" s="39"/>
    </row>
    <row r="64" spans="1:13" ht="18.75">
      <c r="A64" s="36" t="s">
        <v>81</v>
      </c>
      <c r="B64" s="33"/>
      <c r="C64" s="33">
        <v>14.4</v>
      </c>
      <c r="D64" s="34"/>
      <c r="E64" s="33">
        <v>13.7</v>
      </c>
      <c r="F64" s="33"/>
      <c r="G64" s="37">
        <v>12.1</v>
      </c>
      <c r="H64" s="33"/>
      <c r="I64" s="33">
        <v>11.86</v>
      </c>
      <c r="J64" s="39"/>
      <c r="K64" s="39">
        <v>11.69</v>
      </c>
      <c r="L64" s="39"/>
      <c r="M64" s="39">
        <v>22.86</v>
      </c>
    </row>
    <row r="65" spans="1:13" ht="18.75">
      <c r="A65" s="36" t="s">
        <v>82</v>
      </c>
      <c r="B65" s="33"/>
      <c r="C65" s="33">
        <v>96.4</v>
      </c>
      <c r="D65" s="34"/>
      <c r="E65" s="33">
        <v>93.8</v>
      </c>
      <c r="F65" s="33"/>
      <c r="G65" s="35">
        <v>82.08</v>
      </c>
      <c r="H65" s="33"/>
      <c r="I65" s="33">
        <v>70.58</v>
      </c>
      <c r="J65" s="39"/>
      <c r="K65" s="39">
        <v>68.08</v>
      </c>
      <c r="M65" s="39">
        <v>13.6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1.77</v>
      </c>
      <c r="C67" s="33">
        <v>9.4</v>
      </c>
      <c r="D67" s="34">
        <v>2.38</v>
      </c>
      <c r="E67" s="33">
        <v>8.6</v>
      </c>
      <c r="F67" s="33">
        <v>1.65</v>
      </c>
      <c r="G67" s="35">
        <v>10.31</v>
      </c>
      <c r="H67" s="33">
        <v>1.33</v>
      </c>
      <c r="I67" s="33">
        <v>10.54</v>
      </c>
      <c r="J67" s="39">
        <v>1.53</v>
      </c>
      <c r="K67" s="39">
        <v>10.58</v>
      </c>
      <c r="L67" s="39">
        <v>1.77</v>
      </c>
      <c r="M67" s="39">
        <v>10.56</v>
      </c>
    </row>
    <row r="68" spans="1:13" ht="18.75">
      <c r="A68" s="41" t="s">
        <v>84</v>
      </c>
      <c r="B68" s="42">
        <v>1.59</v>
      </c>
      <c r="C68" s="33">
        <v>10.199999999999999</v>
      </c>
      <c r="D68" s="34">
        <v>1.95</v>
      </c>
      <c r="E68" s="33">
        <v>9.5</v>
      </c>
      <c r="F68" s="33">
        <v>2.5299999999999998</v>
      </c>
      <c r="G68" s="35">
        <v>10.06</v>
      </c>
      <c r="H68" s="33">
        <v>0.88</v>
      </c>
      <c r="I68" s="33">
        <v>9.93</v>
      </c>
      <c r="J68" s="39">
        <v>1.26</v>
      </c>
      <c r="K68" s="39">
        <v>9.99</v>
      </c>
      <c r="L68" s="39">
        <v>0.68</v>
      </c>
      <c r="M68" s="39">
        <v>9.98</v>
      </c>
    </row>
    <row r="69" spans="1:13" ht="18.75">
      <c r="A69" s="41" t="s">
        <v>85</v>
      </c>
      <c r="B69" s="42">
        <v>1.1299999999999999</v>
      </c>
      <c r="C69" s="33">
        <v>9.8000000000000007</v>
      </c>
      <c r="D69" s="34">
        <v>1.34</v>
      </c>
      <c r="E69" s="33">
        <v>10.4</v>
      </c>
      <c r="F69" s="33">
        <v>3.28</v>
      </c>
      <c r="G69" s="35">
        <v>10.39</v>
      </c>
      <c r="H69" s="33">
        <v>1.51</v>
      </c>
      <c r="I69" s="33">
        <v>10.9</v>
      </c>
      <c r="J69" s="39">
        <v>3.07</v>
      </c>
      <c r="K69" s="39">
        <v>10.01</v>
      </c>
      <c r="L69" s="39">
        <v>2.13</v>
      </c>
      <c r="M69" s="39">
        <v>10.47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C28:E30"/>
    <mergeCell ref="F28:H30"/>
    <mergeCell ref="I28:K30"/>
    <mergeCell ref="A28:B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3" verticalDpi="20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11" workbookViewId="0">
      <selection activeCell="E82" sqref="E8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102</v>
      </c>
      <c r="D2" s="124"/>
      <c r="E2" s="124"/>
      <c r="F2" s="125" t="s">
        <v>103</v>
      </c>
      <c r="G2" s="125"/>
      <c r="H2" s="125"/>
      <c r="I2" s="126" t="s">
        <v>104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5000</v>
      </c>
      <c r="D4" s="116"/>
      <c r="E4" s="116"/>
      <c r="F4" s="116">
        <v>5960</v>
      </c>
      <c r="G4" s="116"/>
      <c r="H4" s="116"/>
      <c r="I4" s="116">
        <v>6756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6200</v>
      </c>
      <c r="D5" s="116"/>
      <c r="E5" s="116"/>
      <c r="F5" s="116">
        <v>7380</v>
      </c>
      <c r="G5" s="116"/>
      <c r="H5" s="116"/>
      <c r="I5" s="116">
        <v>8295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C4-'2日'!I4</f>
        <v>792</v>
      </c>
      <c r="D6" s="132"/>
      <c r="E6" s="132"/>
      <c r="F6" s="133">
        <f>F4-C4</f>
        <v>960</v>
      </c>
      <c r="G6" s="134"/>
      <c r="H6" s="135"/>
      <c r="I6" s="133">
        <f>I4-F4</f>
        <v>796</v>
      </c>
      <c r="J6" s="134"/>
      <c r="K6" s="135"/>
      <c r="L6" s="131">
        <f>C6+F6+I6</f>
        <v>2548</v>
      </c>
      <c r="M6" s="131">
        <f>C7+F7+I7</f>
        <v>3136</v>
      </c>
    </row>
    <row r="7" spans="1:15" ht="21.95" customHeight="1">
      <c r="A7" s="71"/>
      <c r="B7" s="6" t="s">
        <v>8</v>
      </c>
      <c r="C7" s="132">
        <f>C5-'2日'!I5</f>
        <v>1041</v>
      </c>
      <c r="D7" s="132"/>
      <c r="E7" s="132"/>
      <c r="F7" s="133">
        <f>F5-C5</f>
        <v>1180</v>
      </c>
      <c r="G7" s="134"/>
      <c r="H7" s="135"/>
      <c r="I7" s="133">
        <f>I5-F5</f>
        <v>915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49</v>
      </c>
      <c r="D9" s="116"/>
      <c r="E9" s="116"/>
      <c r="F9" s="116">
        <v>49</v>
      </c>
      <c r="G9" s="116"/>
      <c r="H9" s="116"/>
      <c r="I9" s="116">
        <v>43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49</v>
      </c>
      <c r="D10" s="116"/>
      <c r="E10" s="116"/>
      <c r="F10" s="116">
        <v>49</v>
      </c>
      <c r="G10" s="116"/>
      <c r="H10" s="116"/>
      <c r="I10" s="116">
        <v>43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70</v>
      </c>
      <c r="D12" s="9">
        <v>70</v>
      </c>
      <c r="E12" s="9">
        <v>70</v>
      </c>
      <c r="F12" s="9">
        <v>70</v>
      </c>
      <c r="G12" s="9">
        <v>80</v>
      </c>
      <c r="H12" s="9">
        <v>80</v>
      </c>
      <c r="I12" s="9">
        <v>80</v>
      </c>
      <c r="J12" s="9">
        <v>80</v>
      </c>
      <c r="K12" s="9">
        <v>80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111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590</v>
      </c>
      <c r="D15" s="9">
        <v>590</v>
      </c>
      <c r="E15" s="9">
        <v>590</v>
      </c>
      <c r="F15" s="9">
        <v>590</v>
      </c>
      <c r="G15" s="9">
        <v>550</v>
      </c>
      <c r="H15" s="9">
        <v>500</v>
      </c>
      <c r="I15" s="9">
        <v>500</v>
      </c>
      <c r="J15" s="9">
        <v>470</v>
      </c>
      <c r="K15" s="9">
        <v>440</v>
      </c>
    </row>
    <row r="16" spans="1:15" ht="21.9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21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50</v>
      </c>
      <c r="D18" s="9">
        <v>50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550</v>
      </c>
      <c r="D21" s="9">
        <v>510</v>
      </c>
      <c r="E21" s="9">
        <v>470</v>
      </c>
      <c r="F21" s="9">
        <v>470</v>
      </c>
      <c r="G21" s="9">
        <v>430</v>
      </c>
      <c r="H21" s="9">
        <v>390</v>
      </c>
      <c r="I21" s="9">
        <v>380</v>
      </c>
      <c r="J21" s="9">
        <v>340</v>
      </c>
      <c r="K21" s="9">
        <v>300</v>
      </c>
    </row>
    <row r="22" spans="1:11" ht="30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26</v>
      </c>
      <c r="J22" s="115"/>
      <c r="K22" s="115"/>
    </row>
    <row r="23" spans="1:11" ht="21.95" customHeight="1">
      <c r="A23" s="77" t="s">
        <v>27</v>
      </c>
      <c r="B23" s="13" t="s">
        <v>28</v>
      </c>
      <c r="C23" s="136">
        <v>700</v>
      </c>
      <c r="D23" s="137"/>
      <c r="E23" s="138"/>
      <c r="F23" s="136">
        <v>700</v>
      </c>
      <c r="G23" s="137"/>
      <c r="H23" s="138"/>
      <c r="I23" s="136">
        <v>550</v>
      </c>
      <c r="J23" s="137"/>
      <c r="K23" s="138"/>
    </row>
    <row r="24" spans="1:11" ht="21.95" customHeight="1">
      <c r="A24" s="77"/>
      <c r="B24" s="13" t="s">
        <v>29</v>
      </c>
      <c r="C24" s="136">
        <v>0</v>
      </c>
      <c r="D24" s="137"/>
      <c r="E24" s="138"/>
      <c r="F24" s="136">
        <v>0</v>
      </c>
      <c r="G24" s="137"/>
      <c r="H24" s="138"/>
      <c r="I24" s="136">
        <v>0</v>
      </c>
      <c r="J24" s="137"/>
      <c r="K24" s="138"/>
    </row>
    <row r="25" spans="1:11" ht="21.95" customHeight="1">
      <c r="A25" s="74" t="s">
        <v>30</v>
      </c>
      <c r="B25" s="10" t="s">
        <v>31</v>
      </c>
      <c r="C25" s="136">
        <v>32</v>
      </c>
      <c r="D25" s="137"/>
      <c r="E25" s="138"/>
      <c r="F25" s="136">
        <v>32</v>
      </c>
      <c r="G25" s="137"/>
      <c r="H25" s="138"/>
      <c r="I25" s="136">
        <v>32</v>
      </c>
      <c r="J25" s="137"/>
      <c r="K25" s="138"/>
    </row>
    <row r="26" spans="1:11" ht="21.95" customHeight="1">
      <c r="A26" s="74"/>
      <c r="B26" s="10" t="s">
        <v>32</v>
      </c>
      <c r="C26" s="136">
        <v>242</v>
      </c>
      <c r="D26" s="137"/>
      <c r="E26" s="138"/>
      <c r="F26" s="136">
        <v>242</v>
      </c>
      <c r="G26" s="137"/>
      <c r="H26" s="138"/>
      <c r="I26" s="136">
        <v>242</v>
      </c>
      <c r="J26" s="137"/>
      <c r="K26" s="138"/>
    </row>
    <row r="27" spans="1:11" ht="21.95" customHeight="1">
      <c r="A27" s="74"/>
      <c r="B27" s="10" t="s">
        <v>33</v>
      </c>
      <c r="C27" s="136">
        <v>7</v>
      </c>
      <c r="D27" s="137"/>
      <c r="E27" s="138"/>
      <c r="F27" s="136">
        <v>7</v>
      </c>
      <c r="G27" s="137"/>
      <c r="H27" s="138"/>
      <c r="I27" s="136">
        <v>7</v>
      </c>
      <c r="J27" s="137"/>
      <c r="K27" s="138"/>
    </row>
    <row r="28" spans="1:11" ht="76.5" customHeight="1">
      <c r="A28" s="100" t="s">
        <v>34</v>
      </c>
      <c r="B28" s="101"/>
      <c r="C28" s="106" t="s">
        <v>112</v>
      </c>
      <c r="D28" s="107"/>
      <c r="E28" s="108"/>
      <c r="F28" s="106" t="s">
        <v>113</v>
      </c>
      <c r="G28" s="107"/>
      <c r="H28" s="108"/>
      <c r="I28" s="106" t="s">
        <v>114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35</v>
      </c>
      <c r="B31" s="96"/>
      <c r="C31" s="97" t="s">
        <v>115</v>
      </c>
      <c r="D31" s="98"/>
      <c r="E31" s="99"/>
      <c r="F31" s="97" t="s">
        <v>116</v>
      </c>
      <c r="G31" s="98"/>
      <c r="H31" s="99"/>
      <c r="I31" s="97" t="s">
        <v>99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9.15</v>
      </c>
      <c r="F35" s="9">
        <v>9.17</v>
      </c>
      <c r="G35" s="9">
        <v>9.02</v>
      </c>
      <c r="H35" s="9">
        <v>9.0500000000000007</v>
      </c>
      <c r="I35" s="9">
        <v>9.07</v>
      </c>
      <c r="J35" s="39">
        <v>9.0299999999999994</v>
      </c>
    </row>
    <row r="36" spans="1:10" ht="15.75">
      <c r="A36" s="79"/>
      <c r="B36" s="82"/>
      <c r="C36" s="17" t="s">
        <v>48</v>
      </c>
      <c r="D36" s="17" t="s">
        <v>49</v>
      </c>
      <c r="E36" s="9">
        <v>6.47</v>
      </c>
      <c r="F36" s="9">
        <v>5.83</v>
      </c>
      <c r="G36" s="9">
        <v>5.47</v>
      </c>
      <c r="H36" s="9">
        <v>6.22</v>
      </c>
      <c r="I36" s="9">
        <v>6.38</v>
      </c>
      <c r="J36" s="39">
        <v>5.96</v>
      </c>
    </row>
    <row r="37" spans="1:10" ht="18.75">
      <c r="A37" s="79"/>
      <c r="B37" s="82"/>
      <c r="C37" s="18" t="s">
        <v>50</v>
      </c>
      <c r="D37" s="17" t="s">
        <v>51</v>
      </c>
      <c r="E37" s="9">
        <v>4.43</v>
      </c>
      <c r="F37" s="9">
        <v>3.78</v>
      </c>
      <c r="G37" s="19">
        <v>1.53</v>
      </c>
      <c r="H37" s="9">
        <v>1.5</v>
      </c>
      <c r="I37" s="9">
        <v>7</v>
      </c>
      <c r="J37" s="39">
        <v>7.6</v>
      </c>
    </row>
    <row r="38" spans="1:10" ht="16.5">
      <c r="A38" s="79"/>
      <c r="B38" s="82"/>
      <c r="C38" s="20" t="s">
        <v>52</v>
      </c>
      <c r="D38" s="17" t="s">
        <v>53</v>
      </c>
      <c r="E38" s="19">
        <v>9.1999999999999993</v>
      </c>
      <c r="F38" s="19">
        <v>8.9</v>
      </c>
      <c r="G38" s="19">
        <v>12.2</v>
      </c>
      <c r="H38" s="19">
        <v>9.5</v>
      </c>
      <c r="I38" s="9">
        <v>6.61</v>
      </c>
      <c r="J38" s="39">
        <v>10.28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0.5</v>
      </c>
      <c r="F39" s="9">
        <v>0.5</v>
      </c>
      <c r="G39" s="9">
        <v>0.6</v>
      </c>
      <c r="H39" s="9">
        <v>0.6</v>
      </c>
      <c r="I39" s="9">
        <v>0.2</v>
      </c>
      <c r="J39" s="39">
        <v>0.2</v>
      </c>
    </row>
    <row r="40" spans="1:10" ht="15.75">
      <c r="A40" s="79"/>
      <c r="B40" s="82"/>
      <c r="C40" s="18" t="s">
        <v>46</v>
      </c>
      <c r="D40" s="18" t="s">
        <v>55</v>
      </c>
      <c r="E40" s="9">
        <v>9.51</v>
      </c>
      <c r="F40" s="9">
        <v>9.5399999999999991</v>
      </c>
      <c r="G40" s="9">
        <v>9.26</v>
      </c>
      <c r="H40" s="9">
        <v>9.14</v>
      </c>
      <c r="I40" s="9">
        <v>9.33</v>
      </c>
      <c r="J40" s="39">
        <v>9.25</v>
      </c>
    </row>
    <row r="41" spans="1:10" ht="15.75">
      <c r="A41" s="79"/>
      <c r="B41" s="82"/>
      <c r="C41" s="17" t="s">
        <v>48</v>
      </c>
      <c r="D41" s="17" t="s">
        <v>56</v>
      </c>
      <c r="E41" s="9">
        <v>11.82</v>
      </c>
      <c r="F41" s="9">
        <v>11.93</v>
      </c>
      <c r="G41" s="9">
        <v>11.64</v>
      </c>
      <c r="H41" s="9">
        <v>10.86</v>
      </c>
      <c r="I41" s="9">
        <v>12.24</v>
      </c>
      <c r="J41" s="39">
        <v>11.93</v>
      </c>
    </row>
    <row r="42" spans="1:10" ht="15.75">
      <c r="A42" s="79"/>
      <c r="B42" s="82"/>
      <c r="C42" s="21" t="s">
        <v>57</v>
      </c>
      <c r="D42" s="22" t="s">
        <v>58</v>
      </c>
      <c r="E42" s="9">
        <v>0.2</v>
      </c>
      <c r="F42" s="9">
        <v>0.27</v>
      </c>
      <c r="G42" s="9">
        <v>0.16</v>
      </c>
      <c r="H42" s="9">
        <v>0.15</v>
      </c>
      <c r="I42" s="9">
        <v>0.2</v>
      </c>
      <c r="J42" s="39">
        <v>0.16</v>
      </c>
    </row>
    <row r="43" spans="1:10" ht="16.5">
      <c r="A43" s="79"/>
      <c r="B43" s="82"/>
      <c r="C43" s="21" t="s">
        <v>59</v>
      </c>
      <c r="D43" s="23" t="s">
        <v>60</v>
      </c>
      <c r="E43" s="9">
        <v>0.63</v>
      </c>
      <c r="F43" s="9">
        <v>0.8</v>
      </c>
      <c r="G43" s="9">
        <v>0.69</v>
      </c>
      <c r="H43" s="9">
        <v>0.53</v>
      </c>
      <c r="I43" s="9">
        <v>0.44</v>
      </c>
      <c r="J43" s="39">
        <v>0.45</v>
      </c>
    </row>
    <row r="44" spans="1:10" ht="18.75">
      <c r="A44" s="79"/>
      <c r="B44" s="82"/>
      <c r="C44" s="18" t="s">
        <v>50</v>
      </c>
      <c r="D44" s="17" t="s">
        <v>61</v>
      </c>
      <c r="E44" s="9">
        <v>359</v>
      </c>
      <c r="F44" s="9">
        <v>343</v>
      </c>
      <c r="G44" s="9">
        <v>355</v>
      </c>
      <c r="H44" s="9">
        <v>368</v>
      </c>
      <c r="I44" s="9">
        <v>360</v>
      </c>
      <c r="J44" s="39">
        <v>346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8.7200000000000006</v>
      </c>
      <c r="F45" s="9">
        <v>7.76</v>
      </c>
      <c r="G45" s="9">
        <v>7.19</v>
      </c>
      <c r="H45" s="9">
        <v>7.37</v>
      </c>
      <c r="I45" s="9">
        <v>8.17</v>
      </c>
      <c r="J45" s="39">
        <v>7.66</v>
      </c>
    </row>
    <row r="46" spans="1:10" ht="18.75">
      <c r="A46" s="79"/>
      <c r="B46" s="82"/>
      <c r="C46" s="18" t="s">
        <v>50</v>
      </c>
      <c r="D46" s="17" t="s">
        <v>51</v>
      </c>
      <c r="E46" s="9">
        <v>5.08</v>
      </c>
      <c r="F46" s="9">
        <v>4.63</v>
      </c>
      <c r="G46" s="9">
        <v>6.2</v>
      </c>
      <c r="H46" s="9">
        <v>6.01</v>
      </c>
      <c r="I46" s="9">
        <v>13.1</v>
      </c>
      <c r="J46" s="39">
        <v>11.2</v>
      </c>
    </row>
    <row r="47" spans="1:10" ht="16.5">
      <c r="A47" s="79"/>
      <c r="B47" s="82"/>
      <c r="C47" s="20" t="s">
        <v>52</v>
      </c>
      <c r="D47" s="17" t="s">
        <v>65</v>
      </c>
      <c r="E47" s="9">
        <v>2.39</v>
      </c>
      <c r="F47" s="9">
        <v>4.2300000000000004</v>
      </c>
      <c r="G47" s="9">
        <v>3.93</v>
      </c>
      <c r="H47" s="9">
        <v>9.5</v>
      </c>
      <c r="I47" s="9">
        <v>7.5</v>
      </c>
      <c r="J47" s="39">
        <v>5.81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7.64</v>
      </c>
      <c r="F48" s="9">
        <v>6.81</v>
      </c>
      <c r="G48" s="9">
        <v>7.24</v>
      </c>
      <c r="H48" s="9">
        <v>7.49</v>
      </c>
      <c r="I48" s="9">
        <v>7.75</v>
      </c>
      <c r="J48" s="39">
        <v>7.46</v>
      </c>
    </row>
    <row r="49" spans="1:13" ht="18.75">
      <c r="A49" s="79"/>
      <c r="B49" s="82"/>
      <c r="C49" s="18" t="s">
        <v>50</v>
      </c>
      <c r="D49" s="17" t="s">
        <v>51</v>
      </c>
      <c r="E49" s="9">
        <v>17.3</v>
      </c>
      <c r="F49" s="9">
        <v>14.6</v>
      </c>
      <c r="G49" s="9">
        <v>7.1</v>
      </c>
      <c r="H49" s="9">
        <v>5.7</v>
      </c>
      <c r="I49" s="9">
        <v>7.2</v>
      </c>
      <c r="J49" s="39">
        <v>8.6999999999999993</v>
      </c>
    </row>
    <row r="50" spans="1:13" ht="16.5">
      <c r="A50" s="79"/>
      <c r="B50" s="82"/>
      <c r="C50" s="20" t="s">
        <v>52</v>
      </c>
      <c r="D50" s="17" t="s">
        <v>65</v>
      </c>
      <c r="E50" s="9">
        <v>3.17</v>
      </c>
      <c r="F50" s="9">
        <v>2.2599999999999998</v>
      </c>
      <c r="G50" s="9">
        <v>4.5999999999999996</v>
      </c>
      <c r="H50" s="9">
        <v>5.39</v>
      </c>
      <c r="I50" s="9">
        <v>2.5299999999999998</v>
      </c>
      <c r="J50" s="39">
        <v>3.14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9.24</v>
      </c>
      <c r="F52" s="9">
        <v>9.2100000000000009</v>
      </c>
      <c r="G52" s="9">
        <v>9.16</v>
      </c>
      <c r="H52" s="9">
        <v>8.99</v>
      </c>
      <c r="I52" s="9">
        <v>9.1199999999999992</v>
      </c>
      <c r="J52" s="39">
        <v>9.08</v>
      </c>
    </row>
    <row r="53" spans="1:13" ht="15.75">
      <c r="A53" s="79"/>
      <c r="B53" s="82"/>
      <c r="C53" s="17" t="s">
        <v>48</v>
      </c>
      <c r="D53" s="17" t="s">
        <v>49</v>
      </c>
      <c r="E53" s="9">
        <v>7.93</v>
      </c>
      <c r="F53" s="9">
        <v>8.84</v>
      </c>
      <c r="G53" s="9">
        <v>7.76</v>
      </c>
      <c r="H53" s="9">
        <v>7.3</v>
      </c>
      <c r="I53" s="9">
        <v>8.26</v>
      </c>
      <c r="J53" s="39">
        <v>7.65</v>
      </c>
    </row>
    <row r="54" spans="1:13" ht="18.75">
      <c r="A54" s="79"/>
      <c r="B54" s="82"/>
      <c r="C54" s="18" t="s">
        <v>50</v>
      </c>
      <c r="D54" s="17" t="s">
        <v>51</v>
      </c>
      <c r="E54" s="9">
        <v>10.9</v>
      </c>
      <c r="F54" s="9">
        <v>11.7</v>
      </c>
      <c r="G54" s="9">
        <v>6.2</v>
      </c>
      <c r="H54" s="9">
        <v>10.199999999999999</v>
      </c>
      <c r="I54" s="9">
        <v>8.1999999999999993</v>
      </c>
      <c r="J54" s="39">
        <v>10.199999999999999</v>
      </c>
    </row>
    <row r="55" spans="1:13" ht="16.5">
      <c r="A55" s="79"/>
      <c r="B55" s="93"/>
      <c r="C55" s="24" t="s">
        <v>52</v>
      </c>
      <c r="D55" s="17" t="s">
        <v>70</v>
      </c>
      <c r="E55" s="25">
        <v>2.46</v>
      </c>
      <c r="F55" s="25">
        <v>2.78</v>
      </c>
      <c r="G55" s="25">
        <v>4.8899999999999997</v>
      </c>
      <c r="H55" s="9">
        <v>5.17</v>
      </c>
      <c r="I55" s="9">
        <v>1.2</v>
      </c>
      <c r="J55" s="39">
        <v>2.3199999999999998</v>
      </c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9.9600000000000009</v>
      </c>
      <c r="C59" s="33"/>
      <c r="D59" s="34">
        <v>14.29</v>
      </c>
      <c r="E59" s="33"/>
      <c r="F59" s="33">
        <v>16.399999999999999</v>
      </c>
      <c r="G59" s="35"/>
      <c r="H59" s="33">
        <v>22.1</v>
      </c>
      <c r="I59" s="33"/>
      <c r="J59" s="39">
        <v>27</v>
      </c>
      <c r="K59" s="39"/>
      <c r="L59" s="39">
        <v>35.799999999999997</v>
      </c>
      <c r="M59" s="39"/>
    </row>
    <row r="60" spans="1:13" ht="18.75">
      <c r="A60" s="31" t="s">
        <v>78</v>
      </c>
      <c r="B60" s="32">
        <v>39.94</v>
      </c>
      <c r="C60" s="33"/>
      <c r="D60" s="34"/>
      <c r="E60" s="33"/>
      <c r="F60" s="33"/>
      <c r="G60" s="35"/>
      <c r="H60" s="33"/>
      <c r="I60" s="33"/>
      <c r="J60" s="39"/>
      <c r="K60" s="39"/>
      <c r="L60" s="39"/>
      <c r="M60" s="39"/>
    </row>
    <row r="61" spans="1:13" ht="18.75">
      <c r="A61" s="31" t="s">
        <v>79</v>
      </c>
      <c r="B61" s="32"/>
      <c r="C61" s="33"/>
      <c r="D61" s="34">
        <v>59.32</v>
      </c>
      <c r="E61" s="33"/>
      <c r="F61" s="33">
        <v>56.1</v>
      </c>
      <c r="G61" s="35"/>
      <c r="H61" s="33">
        <v>62.2</v>
      </c>
      <c r="I61" s="33"/>
      <c r="J61" s="39">
        <v>51.4</v>
      </c>
      <c r="K61" s="39"/>
      <c r="L61" s="39">
        <v>55.3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>
        <v>5.82</v>
      </c>
      <c r="D63" s="34"/>
      <c r="E63" s="33">
        <v>7.23</v>
      </c>
      <c r="F63" s="33"/>
      <c r="G63" s="35">
        <v>7.97</v>
      </c>
      <c r="H63" s="33"/>
      <c r="I63" s="33">
        <v>7.68</v>
      </c>
      <c r="J63" s="39"/>
      <c r="K63" s="39">
        <v>6.4</v>
      </c>
      <c r="M63" s="39">
        <v>5.9</v>
      </c>
    </row>
    <row r="64" spans="1:13" ht="18.75">
      <c r="A64" s="36" t="s">
        <v>81</v>
      </c>
      <c r="B64" s="33"/>
      <c r="C64" s="33">
        <v>13.02</v>
      </c>
      <c r="D64" s="34"/>
      <c r="E64" s="33">
        <v>15.05</v>
      </c>
      <c r="F64" s="33"/>
      <c r="G64" s="37">
        <v>12.85</v>
      </c>
      <c r="H64" s="33"/>
      <c r="I64" s="33">
        <v>13.11</v>
      </c>
      <c r="J64" s="39"/>
      <c r="K64" s="39">
        <v>13.4</v>
      </c>
      <c r="L64" s="39"/>
      <c r="M64" s="39">
        <v>46.9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2.14</v>
      </c>
      <c r="C67" s="33">
        <v>14.58</v>
      </c>
      <c r="D67" s="34">
        <v>1.78</v>
      </c>
      <c r="E67" s="33">
        <v>15.05</v>
      </c>
      <c r="F67" s="33">
        <v>5.58</v>
      </c>
      <c r="G67" s="35">
        <v>10.37</v>
      </c>
      <c r="H67" s="33">
        <v>2.71</v>
      </c>
      <c r="I67" s="33">
        <v>16.29</v>
      </c>
      <c r="J67" s="39">
        <v>3.43</v>
      </c>
      <c r="K67" s="39">
        <v>12.6</v>
      </c>
      <c r="L67" s="39">
        <v>2.82</v>
      </c>
      <c r="M67" s="39">
        <v>6.9</v>
      </c>
    </row>
    <row r="68" spans="1:13" ht="18.75">
      <c r="A68" s="41" t="s">
        <v>84</v>
      </c>
      <c r="B68" s="42">
        <v>3.13</v>
      </c>
      <c r="C68" s="33">
        <v>13.92</v>
      </c>
      <c r="D68" s="34">
        <v>2.56</v>
      </c>
      <c r="E68" s="33">
        <v>15.36</v>
      </c>
      <c r="F68" s="33">
        <v>6.86</v>
      </c>
      <c r="G68" s="35">
        <v>16.93</v>
      </c>
      <c r="H68" s="33">
        <v>10.6</v>
      </c>
      <c r="I68" s="33">
        <v>17.39</v>
      </c>
      <c r="J68" s="39">
        <v>2.83</v>
      </c>
      <c r="K68" s="39">
        <v>14.8</v>
      </c>
      <c r="L68" s="39">
        <v>1.75</v>
      </c>
      <c r="M68" s="39">
        <v>7.3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117</v>
      </c>
      <c r="D2" s="124"/>
      <c r="E2" s="124"/>
      <c r="F2" s="125" t="s">
        <v>118</v>
      </c>
      <c r="G2" s="125"/>
      <c r="H2" s="125"/>
      <c r="I2" s="126" t="s">
        <v>119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7528</v>
      </c>
      <c r="D4" s="116"/>
      <c r="E4" s="116"/>
      <c r="F4" s="116">
        <v>7800</v>
      </c>
      <c r="G4" s="116"/>
      <c r="H4" s="116"/>
      <c r="I4" s="116">
        <v>8780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9154</v>
      </c>
      <c r="D5" s="116"/>
      <c r="E5" s="116"/>
      <c r="F5" s="116">
        <v>10430</v>
      </c>
      <c r="G5" s="116"/>
      <c r="H5" s="116"/>
      <c r="I5" s="116">
        <v>11750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C4-'3日'!I4</f>
        <v>772</v>
      </c>
      <c r="D6" s="132"/>
      <c r="E6" s="132"/>
      <c r="F6" s="133">
        <f>F4-C4</f>
        <v>272</v>
      </c>
      <c r="G6" s="134"/>
      <c r="H6" s="135"/>
      <c r="I6" s="133">
        <f>I4-F4</f>
        <v>980</v>
      </c>
      <c r="J6" s="134"/>
      <c r="K6" s="135"/>
      <c r="L6" s="131">
        <f>C6+F6+I6</f>
        <v>2024</v>
      </c>
      <c r="M6" s="131">
        <f>C7+F7+I7</f>
        <v>3455</v>
      </c>
    </row>
    <row r="7" spans="1:15" ht="21.95" customHeight="1">
      <c r="A7" s="71"/>
      <c r="B7" s="6" t="s">
        <v>8</v>
      </c>
      <c r="C7" s="132">
        <f>C5-'3日'!I5</f>
        <v>859</v>
      </c>
      <c r="D7" s="132"/>
      <c r="E7" s="132"/>
      <c r="F7" s="133">
        <f>F5-C5</f>
        <v>1276</v>
      </c>
      <c r="G7" s="134"/>
      <c r="H7" s="135"/>
      <c r="I7" s="133">
        <f>I5-F5</f>
        <v>1320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48</v>
      </c>
      <c r="D9" s="116"/>
      <c r="E9" s="116"/>
      <c r="F9" s="116">
        <v>45</v>
      </c>
      <c r="G9" s="116"/>
      <c r="H9" s="116"/>
      <c r="I9" s="116">
        <v>49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35</v>
      </c>
      <c r="D10" s="116"/>
      <c r="E10" s="116"/>
      <c r="F10" s="116">
        <v>45</v>
      </c>
      <c r="G10" s="116"/>
      <c r="H10" s="116"/>
      <c r="I10" s="116">
        <v>49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80</v>
      </c>
      <c r="D12" s="9">
        <v>80</v>
      </c>
      <c r="E12" s="9">
        <v>80</v>
      </c>
      <c r="F12" s="9">
        <v>80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440</v>
      </c>
      <c r="D15" s="9">
        <v>390</v>
      </c>
      <c r="E15" s="9">
        <v>350</v>
      </c>
      <c r="F15" s="9">
        <v>350</v>
      </c>
      <c r="G15" s="9">
        <v>320</v>
      </c>
      <c r="H15" s="9">
        <v>270</v>
      </c>
      <c r="I15" s="9">
        <v>270</v>
      </c>
      <c r="J15" s="9">
        <v>590</v>
      </c>
      <c r="K15" s="9">
        <v>550</v>
      </c>
    </row>
    <row r="16" spans="1:15" ht="21.9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120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50</v>
      </c>
      <c r="D18" s="9">
        <v>50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300</v>
      </c>
      <c r="D21" s="9">
        <v>260</v>
      </c>
      <c r="E21" s="9">
        <v>230</v>
      </c>
      <c r="F21" s="9">
        <v>230</v>
      </c>
      <c r="G21" s="9">
        <v>200</v>
      </c>
      <c r="H21" s="9">
        <v>170</v>
      </c>
      <c r="I21" s="9">
        <v>170</v>
      </c>
      <c r="J21" s="9">
        <v>560</v>
      </c>
      <c r="K21" s="9">
        <v>520</v>
      </c>
    </row>
    <row r="22" spans="1:11" ht="21.9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121</v>
      </c>
      <c r="J22" s="115"/>
      <c r="K22" s="115"/>
    </row>
    <row r="23" spans="1:11" ht="21.95" customHeight="1">
      <c r="A23" s="77" t="s">
        <v>27</v>
      </c>
      <c r="B23" s="13" t="s">
        <v>28</v>
      </c>
      <c r="C23" s="136">
        <f>550-140</f>
        <v>410</v>
      </c>
      <c r="D23" s="137"/>
      <c r="E23" s="138"/>
      <c r="F23" s="94">
        <v>410</v>
      </c>
      <c r="G23" s="94"/>
      <c r="H23" s="94"/>
      <c r="I23" s="94">
        <v>210</v>
      </c>
      <c r="J23" s="94"/>
      <c r="K23" s="94"/>
    </row>
    <row r="24" spans="1:11" ht="21.95" customHeight="1">
      <c r="A24" s="77"/>
      <c r="B24" s="13" t="s">
        <v>29</v>
      </c>
      <c r="C24" s="136">
        <v>0</v>
      </c>
      <c r="D24" s="137"/>
      <c r="E24" s="138"/>
      <c r="F24" s="94">
        <v>2010</v>
      </c>
      <c r="G24" s="94"/>
      <c r="H24" s="94"/>
      <c r="I24" s="94">
        <v>1870</v>
      </c>
      <c r="J24" s="94"/>
      <c r="K24" s="94"/>
    </row>
    <row r="25" spans="1:11" ht="21.95" customHeight="1">
      <c r="A25" s="74" t="s">
        <v>30</v>
      </c>
      <c r="B25" s="10" t="s">
        <v>31</v>
      </c>
      <c r="C25" s="136">
        <v>32</v>
      </c>
      <c r="D25" s="137"/>
      <c r="E25" s="138"/>
      <c r="F25" s="136">
        <v>32</v>
      </c>
      <c r="G25" s="137"/>
      <c r="H25" s="138"/>
      <c r="I25" s="136">
        <v>32</v>
      </c>
      <c r="J25" s="137"/>
      <c r="K25" s="138"/>
    </row>
    <row r="26" spans="1:11" ht="21.95" customHeight="1">
      <c r="A26" s="74"/>
      <c r="B26" s="10" t="s">
        <v>32</v>
      </c>
      <c r="C26" s="136">
        <v>242</v>
      </c>
      <c r="D26" s="137"/>
      <c r="E26" s="138"/>
      <c r="F26" s="136">
        <v>242</v>
      </c>
      <c r="G26" s="137"/>
      <c r="H26" s="138"/>
      <c r="I26" s="136">
        <v>242</v>
      </c>
      <c r="J26" s="137"/>
      <c r="K26" s="138"/>
    </row>
    <row r="27" spans="1:11" ht="21.95" customHeight="1">
      <c r="A27" s="74"/>
      <c r="B27" s="10" t="s">
        <v>33</v>
      </c>
      <c r="C27" s="136">
        <v>7</v>
      </c>
      <c r="D27" s="137"/>
      <c r="E27" s="138"/>
      <c r="F27" s="136">
        <v>7</v>
      </c>
      <c r="G27" s="137"/>
      <c r="H27" s="138"/>
      <c r="I27" s="136">
        <v>7</v>
      </c>
      <c r="J27" s="137"/>
      <c r="K27" s="138"/>
    </row>
    <row r="28" spans="1:11" ht="76.5" customHeight="1">
      <c r="A28" s="100" t="s">
        <v>34</v>
      </c>
      <c r="B28" s="101"/>
      <c r="C28" s="106" t="s">
        <v>122</v>
      </c>
      <c r="D28" s="107"/>
      <c r="E28" s="108"/>
      <c r="F28" s="106" t="s">
        <v>123</v>
      </c>
      <c r="G28" s="107"/>
      <c r="H28" s="108"/>
      <c r="I28" s="106" t="s">
        <v>124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35</v>
      </c>
      <c r="B31" s="96"/>
      <c r="C31" s="97" t="s">
        <v>125</v>
      </c>
      <c r="D31" s="98"/>
      <c r="E31" s="99"/>
      <c r="F31" s="97" t="s">
        <v>36</v>
      </c>
      <c r="G31" s="98"/>
      <c r="H31" s="99"/>
      <c r="I31" s="97" t="s">
        <v>98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/>
      <c r="I34" s="9"/>
      <c r="J34" s="39"/>
    </row>
    <row r="35" spans="1:10" ht="15.75">
      <c r="A35" s="79"/>
      <c r="B35" s="82"/>
      <c r="C35" s="18" t="s">
        <v>46</v>
      </c>
      <c r="D35" s="18" t="s">
        <v>47</v>
      </c>
      <c r="E35" s="9">
        <v>9.1300000000000008</v>
      </c>
      <c r="F35" s="9">
        <v>9.0299999999999994</v>
      </c>
      <c r="G35" s="9">
        <v>9.01</v>
      </c>
      <c r="H35" s="9"/>
      <c r="I35" s="9"/>
      <c r="J35" s="39"/>
    </row>
    <row r="36" spans="1:10" ht="15.75">
      <c r="A36" s="79"/>
      <c r="B36" s="82"/>
      <c r="C36" s="17" t="s">
        <v>48</v>
      </c>
      <c r="D36" s="17" t="s">
        <v>49</v>
      </c>
      <c r="E36" s="9">
        <v>5.53</v>
      </c>
      <c r="F36" s="9">
        <v>5.74</v>
      </c>
      <c r="G36" s="9">
        <v>4.96</v>
      </c>
      <c r="H36" s="9"/>
      <c r="I36" s="9"/>
      <c r="J36" s="39"/>
    </row>
    <row r="37" spans="1:10" ht="18.75">
      <c r="A37" s="79"/>
      <c r="B37" s="82"/>
      <c r="C37" s="18" t="s">
        <v>50</v>
      </c>
      <c r="D37" s="17" t="s">
        <v>51</v>
      </c>
      <c r="E37" s="9">
        <v>8.8000000000000007</v>
      </c>
      <c r="F37" s="9">
        <v>9.17</v>
      </c>
      <c r="G37" s="19">
        <v>3.67</v>
      </c>
      <c r="H37" s="9"/>
      <c r="I37" s="9"/>
      <c r="J37" s="39"/>
    </row>
    <row r="38" spans="1:10" ht="16.5">
      <c r="A38" s="79"/>
      <c r="B38" s="82"/>
      <c r="C38" s="20" t="s">
        <v>52</v>
      </c>
      <c r="D38" s="17" t="s">
        <v>53</v>
      </c>
      <c r="E38" s="19">
        <v>8.01</v>
      </c>
      <c r="F38" s="19">
        <v>8.39</v>
      </c>
      <c r="G38" s="19">
        <v>3.34</v>
      </c>
      <c r="H38" s="19"/>
      <c r="I38" s="9"/>
      <c r="J38" s="39"/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0.8</v>
      </c>
      <c r="F39" s="9">
        <v>0.8</v>
      </c>
      <c r="G39" s="9">
        <v>0.5</v>
      </c>
      <c r="H39" s="9"/>
      <c r="I39" s="9"/>
      <c r="J39" s="39"/>
    </row>
    <row r="40" spans="1:10" ht="15.75">
      <c r="A40" s="79"/>
      <c r="B40" s="82"/>
      <c r="C40" s="18" t="s">
        <v>46</v>
      </c>
      <c r="D40" s="18" t="s">
        <v>55</v>
      </c>
      <c r="E40" s="9">
        <v>9.31</v>
      </c>
      <c r="F40" s="9">
        <v>9.1999999999999993</v>
      </c>
      <c r="G40" s="9">
        <v>9.08</v>
      </c>
      <c r="H40" s="9"/>
      <c r="I40" s="9"/>
      <c r="J40" s="39"/>
    </row>
    <row r="41" spans="1:10" ht="15.75">
      <c r="A41" s="79"/>
      <c r="B41" s="82"/>
      <c r="C41" s="17" t="s">
        <v>48</v>
      </c>
      <c r="D41" s="17" t="s">
        <v>56</v>
      </c>
      <c r="E41" s="9">
        <v>11.6</v>
      </c>
      <c r="F41" s="9">
        <v>10.81</v>
      </c>
      <c r="G41" s="9">
        <v>11.17</v>
      </c>
      <c r="H41" s="9"/>
      <c r="I41" s="9"/>
      <c r="J41" s="39"/>
    </row>
    <row r="42" spans="1:10" ht="15.75">
      <c r="A42" s="79"/>
      <c r="B42" s="82"/>
      <c r="C42" s="21" t="s">
        <v>57</v>
      </c>
      <c r="D42" s="22" t="s">
        <v>58</v>
      </c>
      <c r="E42" s="9">
        <v>0.17</v>
      </c>
      <c r="F42" s="9">
        <v>0.12</v>
      </c>
      <c r="G42" s="9">
        <v>0</v>
      </c>
      <c r="H42" s="9"/>
      <c r="I42" s="9"/>
      <c r="J42" s="39"/>
    </row>
    <row r="43" spans="1:10" ht="16.5">
      <c r="A43" s="79"/>
      <c r="B43" s="82"/>
      <c r="C43" s="21" t="s">
        <v>59</v>
      </c>
      <c r="D43" s="23" t="s">
        <v>60</v>
      </c>
      <c r="E43" s="9">
        <v>0.48</v>
      </c>
      <c r="F43" s="9">
        <v>1.44</v>
      </c>
      <c r="G43" s="9">
        <v>0.78</v>
      </c>
      <c r="H43" s="9"/>
      <c r="I43" s="9"/>
      <c r="J43" s="39"/>
    </row>
    <row r="44" spans="1:10" ht="18.75">
      <c r="A44" s="79"/>
      <c r="B44" s="82"/>
      <c r="C44" s="18" t="s">
        <v>50</v>
      </c>
      <c r="D44" s="17" t="s">
        <v>61</v>
      </c>
      <c r="E44" s="9">
        <v>330</v>
      </c>
      <c r="F44" s="9">
        <v>328</v>
      </c>
      <c r="G44" s="9">
        <v>269</v>
      </c>
      <c r="H44" s="9"/>
      <c r="I44" s="9"/>
      <c r="J44" s="39"/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7.43</v>
      </c>
      <c r="F45" s="9">
        <v>6.33</v>
      </c>
      <c r="G45" s="9"/>
      <c r="H45" s="9"/>
      <c r="I45" s="9"/>
      <c r="J45" s="39"/>
    </row>
    <row r="46" spans="1:10" ht="18.75">
      <c r="A46" s="79"/>
      <c r="B46" s="82"/>
      <c r="C46" s="18" t="s">
        <v>50</v>
      </c>
      <c r="D46" s="17" t="s">
        <v>51</v>
      </c>
      <c r="E46" s="9">
        <v>10.199999999999999</v>
      </c>
      <c r="F46" s="9">
        <v>12.8</v>
      </c>
      <c r="G46" s="9"/>
      <c r="H46" s="9"/>
      <c r="I46" s="9"/>
      <c r="J46" s="39"/>
    </row>
    <row r="47" spans="1:10" ht="16.5">
      <c r="A47" s="79"/>
      <c r="B47" s="82"/>
      <c r="C47" s="20" t="s">
        <v>52</v>
      </c>
      <c r="D47" s="17" t="s">
        <v>65</v>
      </c>
      <c r="E47" s="9">
        <v>4.8</v>
      </c>
      <c r="F47" s="9">
        <v>7.8</v>
      </c>
      <c r="G47" s="9"/>
      <c r="H47" s="9"/>
      <c r="I47" s="9"/>
      <c r="J47" s="39"/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7.57</v>
      </c>
      <c r="F48" s="9">
        <v>6.8</v>
      </c>
      <c r="G48" s="9"/>
      <c r="H48" s="9"/>
      <c r="I48" s="9"/>
      <c r="J48" s="39"/>
    </row>
    <row r="49" spans="1:13" ht="18.75">
      <c r="A49" s="79"/>
      <c r="B49" s="82"/>
      <c r="C49" s="18" t="s">
        <v>50</v>
      </c>
      <c r="D49" s="17" t="s">
        <v>51</v>
      </c>
      <c r="E49" s="9">
        <v>8.4</v>
      </c>
      <c r="F49" s="9">
        <v>11.8</v>
      </c>
      <c r="G49" s="9"/>
      <c r="H49" s="9"/>
      <c r="I49" s="9"/>
      <c r="J49" s="39"/>
    </row>
    <row r="50" spans="1:13" ht="16.5">
      <c r="A50" s="79"/>
      <c r="B50" s="82"/>
      <c r="C50" s="20" t="s">
        <v>52</v>
      </c>
      <c r="D50" s="17" t="s">
        <v>65</v>
      </c>
      <c r="E50" s="9">
        <v>2.75</v>
      </c>
      <c r="F50" s="9">
        <v>5.65</v>
      </c>
      <c r="G50" s="9"/>
      <c r="H50" s="9"/>
      <c r="I50" s="9"/>
      <c r="J50" s="39"/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9.3000000000000007</v>
      </c>
      <c r="F52" s="9">
        <v>9.14</v>
      </c>
      <c r="G52" s="9">
        <v>9.1</v>
      </c>
      <c r="H52" s="9">
        <v>9.11</v>
      </c>
      <c r="I52" s="9">
        <v>9.15</v>
      </c>
      <c r="J52" s="39">
        <v>9.01</v>
      </c>
    </row>
    <row r="53" spans="1:13" ht="15.75">
      <c r="A53" s="79"/>
      <c r="B53" s="82"/>
      <c r="C53" s="17" t="s">
        <v>48</v>
      </c>
      <c r="D53" s="17" t="s">
        <v>49</v>
      </c>
      <c r="E53" s="9">
        <v>8</v>
      </c>
      <c r="F53" s="9">
        <v>7.7</v>
      </c>
      <c r="G53" s="9">
        <v>7.94</v>
      </c>
      <c r="H53" s="9">
        <v>6.83</v>
      </c>
      <c r="I53" s="9">
        <v>7.03</v>
      </c>
      <c r="J53" s="39">
        <v>7.69</v>
      </c>
    </row>
    <row r="54" spans="1:13" ht="18.75">
      <c r="A54" s="79"/>
      <c r="B54" s="82"/>
      <c r="C54" s="18" t="s">
        <v>50</v>
      </c>
      <c r="D54" s="17" t="s">
        <v>51</v>
      </c>
      <c r="E54" s="9">
        <v>9.5</v>
      </c>
      <c r="F54" s="9">
        <v>10.199999999999999</v>
      </c>
      <c r="G54" s="9">
        <v>10.1</v>
      </c>
      <c r="H54" s="9">
        <v>9.9</v>
      </c>
      <c r="I54" s="9">
        <v>10.9</v>
      </c>
      <c r="J54" s="39">
        <v>9.8000000000000007</v>
      </c>
    </row>
    <row r="55" spans="1:13" ht="16.5">
      <c r="A55" s="79"/>
      <c r="B55" s="93"/>
      <c r="C55" s="24" t="s">
        <v>52</v>
      </c>
      <c r="D55" s="17" t="s">
        <v>70</v>
      </c>
      <c r="E55" s="25">
        <v>3.13</v>
      </c>
      <c r="F55" s="25">
        <v>4.79</v>
      </c>
      <c r="G55" s="25">
        <v>5.9</v>
      </c>
      <c r="H55" s="9">
        <v>4.9400000000000004</v>
      </c>
      <c r="I55" s="9">
        <v>2.75</v>
      </c>
      <c r="J55" s="39">
        <v>4.99</v>
      </c>
    </row>
    <row r="56" spans="1:13" ht="14.25">
      <c r="A56" s="26" t="s">
        <v>71</v>
      </c>
      <c r="B56" s="26" t="s">
        <v>72</v>
      </c>
      <c r="C56" s="27">
        <v>8.1199999999999992</v>
      </c>
      <c r="D56" s="26" t="s">
        <v>44</v>
      </c>
      <c r="E56" s="27">
        <v>81</v>
      </c>
      <c r="F56" s="26" t="s">
        <v>73</v>
      </c>
      <c r="G56" s="27">
        <v>80</v>
      </c>
      <c r="H56" s="26" t="s">
        <v>74</v>
      </c>
      <c r="I56" s="27">
        <v>0.02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25.6</v>
      </c>
      <c r="C59" s="33"/>
      <c r="D59" s="34">
        <v>33.5</v>
      </c>
      <c r="E59" s="33"/>
      <c r="F59" s="33"/>
      <c r="G59" s="35"/>
      <c r="H59" s="33">
        <v>7.28</v>
      </c>
      <c r="I59" s="33"/>
      <c r="J59" s="39">
        <v>9.81</v>
      </c>
      <c r="K59" s="39"/>
      <c r="L59" s="39">
        <v>6.52</v>
      </c>
      <c r="M59" s="39"/>
    </row>
    <row r="60" spans="1:13" ht="18.75">
      <c r="A60" s="31" t="s">
        <v>78</v>
      </c>
      <c r="B60" s="32"/>
      <c r="C60" s="33"/>
      <c r="D60" s="34"/>
      <c r="E60" s="33"/>
      <c r="F60" s="33">
        <v>93.33</v>
      </c>
      <c r="G60" s="35"/>
      <c r="H60" s="33">
        <v>29.6</v>
      </c>
      <c r="I60" s="33"/>
      <c r="J60" s="39">
        <v>30.1</v>
      </c>
      <c r="K60" s="39"/>
      <c r="L60" s="39">
        <v>25.7</v>
      </c>
      <c r="M60" s="39"/>
    </row>
    <row r="61" spans="1:13" ht="18.75">
      <c r="A61" s="31" t="s">
        <v>79</v>
      </c>
      <c r="B61" s="32">
        <v>49.5</v>
      </c>
      <c r="C61" s="33"/>
      <c r="D61" s="34">
        <v>56</v>
      </c>
      <c r="E61" s="33"/>
      <c r="F61" s="33">
        <v>49.98</v>
      </c>
      <c r="G61" s="35"/>
      <c r="H61" s="33"/>
      <c r="I61" s="33"/>
      <c r="J61" s="39"/>
      <c r="K61" s="39"/>
      <c r="L61" s="39"/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>
        <v>7.61</v>
      </c>
      <c r="D63" s="34"/>
      <c r="E63" s="33">
        <v>14</v>
      </c>
      <c r="F63" s="33"/>
      <c r="G63" s="35">
        <v>12.9</v>
      </c>
      <c r="H63" s="33"/>
      <c r="I63" s="33">
        <v>13.7</v>
      </c>
      <c r="J63" s="39"/>
      <c r="K63" s="39">
        <v>24.33</v>
      </c>
      <c r="M63" s="39">
        <v>30.2</v>
      </c>
    </row>
    <row r="64" spans="1:13" ht="18.75">
      <c r="A64" s="36" t="s">
        <v>81</v>
      </c>
      <c r="B64" s="33"/>
      <c r="C64" s="33">
        <v>43.1</v>
      </c>
      <c r="D64" s="34"/>
      <c r="E64" s="33">
        <v>31.87</v>
      </c>
      <c r="F64" s="33"/>
      <c r="G64" s="37">
        <v>29.7</v>
      </c>
      <c r="H64" s="33"/>
      <c r="I64" s="33">
        <v>31.2</v>
      </c>
      <c r="J64" s="39"/>
      <c r="K64" s="39">
        <v>13.34</v>
      </c>
      <c r="L64" s="39"/>
      <c r="M64" s="39">
        <v>72.5</v>
      </c>
    </row>
    <row r="65" spans="1:13" ht="18.75">
      <c r="A65" s="36" t="s">
        <v>82</v>
      </c>
      <c r="B65" s="33"/>
      <c r="D65" s="34"/>
      <c r="F65" s="33"/>
      <c r="G65" s="35"/>
      <c r="H65" s="33"/>
      <c r="I65" s="33"/>
      <c r="J65" s="39"/>
      <c r="K65" s="39"/>
      <c r="M65" s="39"/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1.72</v>
      </c>
      <c r="C67" s="33">
        <v>6.43</v>
      </c>
      <c r="D67" s="34">
        <v>3.34</v>
      </c>
      <c r="E67" s="33">
        <v>6.72</v>
      </c>
      <c r="F67" s="33">
        <v>3.6</v>
      </c>
      <c r="G67" s="35">
        <v>6.77</v>
      </c>
      <c r="H67" s="33">
        <v>1.29</v>
      </c>
      <c r="I67" s="33">
        <v>6.09</v>
      </c>
      <c r="J67" s="39">
        <v>3.36</v>
      </c>
      <c r="K67" s="39">
        <v>3.4</v>
      </c>
      <c r="L67" s="39">
        <v>4.4400000000000004</v>
      </c>
      <c r="M67" s="39">
        <v>4.0999999999999996</v>
      </c>
    </row>
    <row r="68" spans="1:13" ht="18.75">
      <c r="A68" s="41" t="s">
        <v>84</v>
      </c>
      <c r="B68" s="42">
        <v>2.59</v>
      </c>
      <c r="C68" s="33">
        <v>7.07</v>
      </c>
      <c r="D68" s="34">
        <v>5.61</v>
      </c>
      <c r="E68" s="33">
        <v>7.39</v>
      </c>
      <c r="F68" s="33">
        <v>2.84</v>
      </c>
      <c r="G68" s="35">
        <v>6.37</v>
      </c>
      <c r="H68" s="33">
        <v>2.78</v>
      </c>
      <c r="I68" s="33">
        <v>6.54</v>
      </c>
      <c r="J68" s="39">
        <v>6.7</v>
      </c>
      <c r="K68" s="39">
        <v>10.5</v>
      </c>
      <c r="L68" s="39">
        <v>2.68</v>
      </c>
      <c r="M68" s="39">
        <v>8.6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117</v>
      </c>
      <c r="D2" s="124"/>
      <c r="E2" s="124"/>
      <c r="F2" s="125" t="s">
        <v>118</v>
      </c>
      <c r="G2" s="125"/>
      <c r="H2" s="125"/>
      <c r="I2" s="126" t="s">
        <v>119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9690</v>
      </c>
      <c r="D4" s="116"/>
      <c r="E4" s="116"/>
      <c r="F4" s="116">
        <v>10480</v>
      </c>
      <c r="G4" s="116"/>
      <c r="H4" s="116"/>
      <c r="I4" s="116">
        <v>11400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13200</v>
      </c>
      <c r="D5" s="116"/>
      <c r="E5" s="116"/>
      <c r="F5" s="116">
        <v>14480</v>
      </c>
      <c r="G5" s="116"/>
      <c r="H5" s="116"/>
      <c r="I5" s="116">
        <v>15670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C4-'4日'!I4</f>
        <v>910</v>
      </c>
      <c r="D6" s="132"/>
      <c r="E6" s="132"/>
      <c r="F6" s="133">
        <f>F4-C4</f>
        <v>790</v>
      </c>
      <c r="G6" s="134"/>
      <c r="H6" s="135"/>
      <c r="I6" s="133">
        <f>I4-F4</f>
        <v>920</v>
      </c>
      <c r="J6" s="134"/>
      <c r="K6" s="135"/>
      <c r="L6" s="131">
        <f>C6+F6+I6</f>
        <v>2620</v>
      </c>
      <c r="M6" s="131">
        <f>C7+F7+I7</f>
        <v>3920</v>
      </c>
    </row>
    <row r="7" spans="1:15" ht="21.95" customHeight="1">
      <c r="A7" s="71"/>
      <c r="B7" s="6" t="s">
        <v>8</v>
      </c>
      <c r="C7" s="132">
        <f>C5-'4日'!I5</f>
        <v>1450</v>
      </c>
      <c r="D7" s="132"/>
      <c r="E7" s="132"/>
      <c r="F7" s="133">
        <f>F5-C5</f>
        <v>1280</v>
      </c>
      <c r="G7" s="134"/>
      <c r="H7" s="135"/>
      <c r="I7" s="133">
        <f>I5-F5</f>
        <v>1190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42</v>
      </c>
      <c r="D9" s="116"/>
      <c r="E9" s="116"/>
      <c r="F9" s="116">
        <v>50</v>
      </c>
      <c r="G9" s="116"/>
      <c r="H9" s="116"/>
      <c r="I9" s="116">
        <v>47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42</v>
      </c>
      <c r="D10" s="116"/>
      <c r="E10" s="116"/>
      <c r="F10" s="116">
        <v>50</v>
      </c>
      <c r="G10" s="116"/>
      <c r="H10" s="116"/>
      <c r="I10" s="116">
        <v>47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550</v>
      </c>
      <c r="D15" s="9">
        <v>320</v>
      </c>
      <c r="E15" s="9">
        <v>480</v>
      </c>
      <c r="F15" s="9">
        <v>480</v>
      </c>
      <c r="G15" s="9">
        <v>450</v>
      </c>
      <c r="H15" s="9">
        <v>420</v>
      </c>
      <c r="I15" s="9">
        <v>420</v>
      </c>
      <c r="J15" s="9">
        <v>390</v>
      </c>
      <c r="K15" s="9">
        <v>350</v>
      </c>
    </row>
    <row r="16" spans="1:15" ht="21.9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21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50</v>
      </c>
      <c r="D18" s="9">
        <v>50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520</v>
      </c>
      <c r="D21" s="9">
        <v>490</v>
      </c>
      <c r="E21" s="9">
        <v>450</v>
      </c>
      <c r="F21" s="9">
        <v>450</v>
      </c>
      <c r="G21" s="9">
        <v>400</v>
      </c>
      <c r="H21" s="9">
        <v>350</v>
      </c>
      <c r="I21" s="9">
        <v>350</v>
      </c>
      <c r="J21" s="9">
        <v>310</v>
      </c>
      <c r="K21" s="9">
        <v>270</v>
      </c>
    </row>
    <row r="22" spans="1:11" ht="36.7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26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40</v>
      </c>
      <c r="D23" s="94"/>
      <c r="E23" s="94"/>
      <c r="F23" s="94">
        <v>1840</v>
      </c>
      <c r="G23" s="94"/>
      <c r="H23" s="94"/>
      <c r="I23" s="94">
        <v>1620</v>
      </c>
      <c r="J23" s="94"/>
      <c r="K23" s="94"/>
    </row>
    <row r="24" spans="1:11" ht="21.95" customHeight="1">
      <c r="A24" s="77"/>
      <c r="B24" s="13" t="s">
        <v>29</v>
      </c>
      <c r="C24" s="94">
        <v>1870</v>
      </c>
      <c r="D24" s="94"/>
      <c r="E24" s="94"/>
      <c r="F24" s="94">
        <v>1870</v>
      </c>
      <c r="G24" s="94"/>
      <c r="H24" s="94"/>
      <c r="I24" s="94">
        <v>1730</v>
      </c>
      <c r="J24" s="94"/>
      <c r="K24" s="94"/>
    </row>
    <row r="25" spans="1:11" ht="21.95" customHeight="1">
      <c r="A25" s="74" t="s">
        <v>30</v>
      </c>
      <c r="B25" s="10" t="s">
        <v>31</v>
      </c>
      <c r="C25" s="136">
        <v>32</v>
      </c>
      <c r="D25" s="137"/>
      <c r="E25" s="138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136">
        <v>242</v>
      </c>
      <c r="D26" s="137"/>
      <c r="E26" s="138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136">
        <v>7</v>
      </c>
      <c r="D27" s="137"/>
      <c r="E27" s="138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 t="s">
        <v>126</v>
      </c>
      <c r="D28" s="107"/>
      <c r="E28" s="108"/>
      <c r="F28" s="106"/>
      <c r="G28" s="107"/>
      <c r="H28" s="108"/>
      <c r="I28" s="106" t="s">
        <v>127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35</v>
      </c>
      <c r="B31" s="96"/>
      <c r="C31" s="97" t="s">
        <v>128</v>
      </c>
      <c r="D31" s="98"/>
      <c r="E31" s="99"/>
      <c r="F31" s="97" t="s">
        <v>129</v>
      </c>
      <c r="G31" s="98"/>
      <c r="H31" s="99"/>
      <c r="I31" s="97" t="s">
        <v>98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/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/>
      <c r="F35" s="9">
        <v>9</v>
      </c>
      <c r="G35" s="9">
        <v>9.06</v>
      </c>
      <c r="H35" s="9">
        <v>9.06</v>
      </c>
      <c r="I35" s="9">
        <v>9.14</v>
      </c>
      <c r="J35" s="39">
        <v>9.0299999999999994</v>
      </c>
    </row>
    <row r="36" spans="1:10" ht="15.75">
      <c r="A36" s="79"/>
      <c r="B36" s="82"/>
      <c r="C36" s="17" t="s">
        <v>48</v>
      </c>
      <c r="D36" s="17" t="s">
        <v>49</v>
      </c>
      <c r="E36" s="9"/>
      <c r="F36" s="9">
        <v>5.9</v>
      </c>
      <c r="G36" s="9">
        <v>6.14</v>
      </c>
      <c r="H36" s="9">
        <v>6.96</v>
      </c>
      <c r="I36" s="9">
        <v>7.17</v>
      </c>
      <c r="J36" s="39">
        <v>6.87</v>
      </c>
    </row>
    <row r="37" spans="1:10" ht="18.75">
      <c r="A37" s="79"/>
      <c r="B37" s="82"/>
      <c r="C37" s="18" t="s">
        <v>50</v>
      </c>
      <c r="D37" s="17" t="s">
        <v>51</v>
      </c>
      <c r="E37" s="9"/>
      <c r="F37" s="9">
        <v>9.9</v>
      </c>
      <c r="G37" s="19">
        <v>6.3</v>
      </c>
      <c r="H37" s="9">
        <v>6.19</v>
      </c>
      <c r="I37" s="9">
        <v>9.8000000000000007</v>
      </c>
      <c r="J37" s="39">
        <v>8.15</v>
      </c>
    </row>
    <row r="38" spans="1:10" ht="16.5">
      <c r="A38" s="79"/>
      <c r="B38" s="82"/>
      <c r="C38" s="20" t="s">
        <v>52</v>
      </c>
      <c r="D38" s="17" t="s">
        <v>53</v>
      </c>
      <c r="E38" s="19"/>
      <c r="F38" s="19">
        <v>8.74</v>
      </c>
      <c r="G38" s="19">
        <v>8.11</v>
      </c>
      <c r="H38" s="19">
        <v>8.9</v>
      </c>
      <c r="I38" s="9">
        <v>9.0299999999999994</v>
      </c>
      <c r="J38" s="39">
        <v>7.93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/>
      <c r="F39" s="9">
        <v>0.2</v>
      </c>
      <c r="G39" s="9">
        <v>0.4</v>
      </c>
      <c r="H39" s="9">
        <v>0.4</v>
      </c>
      <c r="I39" s="9">
        <v>0.5</v>
      </c>
      <c r="J39" s="39">
        <v>0.5</v>
      </c>
    </row>
    <row r="40" spans="1:10" ht="15.75">
      <c r="A40" s="79"/>
      <c r="B40" s="82"/>
      <c r="C40" s="18" t="s">
        <v>46</v>
      </c>
      <c r="D40" s="18" t="s">
        <v>55</v>
      </c>
      <c r="E40" s="9"/>
      <c r="F40" s="9">
        <v>9.19</v>
      </c>
      <c r="G40" s="9">
        <v>9.34</v>
      </c>
      <c r="H40" s="9">
        <v>9.3000000000000007</v>
      </c>
      <c r="I40" s="9">
        <v>9.39</v>
      </c>
      <c r="J40" s="39">
        <v>9.23</v>
      </c>
    </row>
    <row r="41" spans="1:10" ht="15.75">
      <c r="A41" s="79"/>
      <c r="B41" s="82"/>
      <c r="C41" s="17" t="s">
        <v>48</v>
      </c>
      <c r="D41" s="17" t="s">
        <v>56</v>
      </c>
      <c r="E41" s="9"/>
      <c r="F41" s="9">
        <v>11.3</v>
      </c>
      <c r="G41" s="9">
        <v>8.01</v>
      </c>
      <c r="H41" s="9">
        <v>7.83</v>
      </c>
      <c r="I41" s="9">
        <v>10.83</v>
      </c>
      <c r="J41" s="39">
        <v>9.3699999999999992</v>
      </c>
    </row>
    <row r="42" spans="1:10" ht="15.75">
      <c r="A42" s="79"/>
      <c r="B42" s="82"/>
      <c r="C42" s="21" t="s">
        <v>57</v>
      </c>
      <c r="D42" s="22" t="s">
        <v>58</v>
      </c>
      <c r="E42" s="9"/>
      <c r="F42" s="9">
        <v>0.16</v>
      </c>
      <c r="G42" s="9">
        <v>0.03</v>
      </c>
      <c r="H42" s="9">
        <v>7.0000000000000007E-2</v>
      </c>
      <c r="I42" s="9">
        <v>7.0000000000000007E-2</v>
      </c>
      <c r="J42" s="39">
        <v>0.09</v>
      </c>
    </row>
    <row r="43" spans="1:10" ht="16.5">
      <c r="A43" s="79"/>
      <c r="B43" s="82"/>
      <c r="C43" s="21" t="s">
        <v>59</v>
      </c>
      <c r="D43" s="23" t="s">
        <v>60</v>
      </c>
      <c r="E43" s="9"/>
      <c r="F43" s="9">
        <v>0.54</v>
      </c>
      <c r="G43" s="9">
        <v>124</v>
      </c>
      <c r="H43" s="9">
        <v>133</v>
      </c>
      <c r="I43" s="9">
        <v>0.34</v>
      </c>
      <c r="J43" s="39">
        <v>0.35</v>
      </c>
    </row>
    <row r="44" spans="1:10" ht="18.75">
      <c r="A44" s="79"/>
      <c r="B44" s="82"/>
      <c r="C44" s="18" t="s">
        <v>50</v>
      </c>
      <c r="D44" s="17" t="s">
        <v>61</v>
      </c>
      <c r="E44" s="9"/>
      <c r="F44" s="9">
        <v>291</v>
      </c>
      <c r="G44" s="9">
        <v>234</v>
      </c>
      <c r="H44" s="9">
        <v>226</v>
      </c>
      <c r="I44" s="9">
        <v>265</v>
      </c>
      <c r="J44" s="39">
        <v>241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/>
      <c r="F45" s="9">
        <v>6.2</v>
      </c>
      <c r="G45" s="9">
        <v>6.33</v>
      </c>
      <c r="H45" s="9">
        <v>6.42</v>
      </c>
      <c r="I45" s="9">
        <v>6.32</v>
      </c>
      <c r="J45" s="39">
        <v>6.4</v>
      </c>
    </row>
    <row r="46" spans="1:10" ht="18.75">
      <c r="A46" s="79"/>
      <c r="B46" s="82"/>
      <c r="C46" s="18" t="s">
        <v>50</v>
      </c>
      <c r="D46" s="17" t="s">
        <v>51</v>
      </c>
      <c r="E46" s="9"/>
      <c r="F46" s="9">
        <v>14.8</v>
      </c>
      <c r="G46" s="9">
        <v>13.3</v>
      </c>
      <c r="H46" s="9">
        <v>16.7</v>
      </c>
      <c r="I46" s="9">
        <v>10.8</v>
      </c>
      <c r="J46" s="39">
        <v>9.1</v>
      </c>
    </row>
    <row r="47" spans="1:10" ht="16.5">
      <c r="A47" s="79"/>
      <c r="B47" s="82"/>
      <c r="C47" s="20" t="s">
        <v>52</v>
      </c>
      <c r="D47" s="17" t="s">
        <v>65</v>
      </c>
      <c r="E47" s="9"/>
      <c r="F47" s="9">
        <v>7.13</v>
      </c>
      <c r="G47" s="9">
        <v>1.93</v>
      </c>
      <c r="H47" s="9">
        <v>2.11</v>
      </c>
      <c r="I47" s="9">
        <v>1.24</v>
      </c>
      <c r="J47" s="39">
        <v>4.21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/>
      <c r="F48" s="9">
        <v>5.7</v>
      </c>
      <c r="G48" s="9">
        <v>6.14</v>
      </c>
      <c r="H48" s="9">
        <v>5.23</v>
      </c>
      <c r="I48" s="9">
        <v>6.72</v>
      </c>
      <c r="J48" s="39">
        <v>6.33</v>
      </c>
    </row>
    <row r="49" spans="1:13" ht="18.75">
      <c r="A49" s="79"/>
      <c r="B49" s="82"/>
      <c r="C49" s="18" t="s">
        <v>50</v>
      </c>
      <c r="D49" s="17" t="s">
        <v>51</v>
      </c>
      <c r="E49" s="9"/>
      <c r="F49" s="9">
        <v>18.3</v>
      </c>
      <c r="G49" s="9">
        <v>13.7</v>
      </c>
      <c r="H49" s="9">
        <v>15.1</v>
      </c>
      <c r="I49" s="9">
        <v>9.6</v>
      </c>
      <c r="J49" s="39">
        <v>7.2</v>
      </c>
    </row>
    <row r="50" spans="1:13" ht="16.5">
      <c r="A50" s="79"/>
      <c r="B50" s="82"/>
      <c r="C50" s="20" t="s">
        <v>52</v>
      </c>
      <c r="D50" s="17" t="s">
        <v>65</v>
      </c>
      <c r="E50" s="9"/>
      <c r="F50" s="9">
        <v>2.9</v>
      </c>
      <c r="G50" s="9">
        <v>5.14</v>
      </c>
      <c r="H50" s="9">
        <v>2.4</v>
      </c>
      <c r="I50" s="9">
        <v>3.36</v>
      </c>
      <c r="J50" s="39">
        <v>7.54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9.1</v>
      </c>
      <c r="F52" s="9">
        <v>9.1999999999999993</v>
      </c>
      <c r="G52" s="9">
        <v>9.07</v>
      </c>
      <c r="H52" s="9">
        <v>9.0399999999999991</v>
      </c>
      <c r="I52" s="9">
        <v>9.08</v>
      </c>
      <c r="J52" s="39">
        <v>9.06</v>
      </c>
    </row>
    <row r="53" spans="1:13" ht="15.75">
      <c r="A53" s="79"/>
      <c r="B53" s="82"/>
      <c r="C53" s="17" t="s">
        <v>48</v>
      </c>
      <c r="D53" s="17" t="s">
        <v>49</v>
      </c>
      <c r="E53" s="9">
        <v>6.87</v>
      </c>
      <c r="F53" s="9">
        <v>6.41</v>
      </c>
      <c r="G53" s="9">
        <v>8.26</v>
      </c>
      <c r="H53" s="9">
        <v>7.97</v>
      </c>
      <c r="I53" s="9">
        <v>7.26</v>
      </c>
      <c r="J53" s="39">
        <v>6.84</v>
      </c>
    </row>
    <row r="54" spans="1:13" ht="18.75">
      <c r="A54" s="79"/>
      <c r="B54" s="82"/>
      <c r="C54" s="18" t="s">
        <v>50</v>
      </c>
      <c r="D54" s="17" t="s">
        <v>51</v>
      </c>
      <c r="E54" s="9">
        <v>8.3000000000000007</v>
      </c>
      <c r="F54" s="9">
        <v>10.5</v>
      </c>
      <c r="G54" s="9">
        <v>11.6</v>
      </c>
      <c r="H54" s="9">
        <v>10.199999999999999</v>
      </c>
      <c r="I54" s="9">
        <v>11.9</v>
      </c>
      <c r="J54" s="39">
        <v>12.3</v>
      </c>
    </row>
    <row r="55" spans="1:13" ht="16.5">
      <c r="A55" s="79"/>
      <c r="B55" s="93"/>
      <c r="C55" s="24" t="s">
        <v>52</v>
      </c>
      <c r="D55" s="17" t="s">
        <v>70</v>
      </c>
      <c r="E55" s="25">
        <v>6.77</v>
      </c>
      <c r="F55" s="25">
        <v>5.89</v>
      </c>
      <c r="G55" s="25">
        <v>1.55</v>
      </c>
      <c r="H55" s="9">
        <v>2.2999999999999998</v>
      </c>
      <c r="I55" s="9">
        <v>5.82</v>
      </c>
      <c r="J55" s="39">
        <v>7.11</v>
      </c>
    </row>
    <row r="56" spans="1:13" ht="14.25">
      <c r="A56" s="26" t="s">
        <v>71</v>
      </c>
      <c r="B56" s="26" t="s">
        <v>72</v>
      </c>
      <c r="C56" s="27"/>
      <c r="D56" s="26" t="s">
        <v>44</v>
      </c>
      <c r="E56" s="27"/>
      <c r="F56" s="26" t="s">
        <v>73</v>
      </c>
      <c r="G56" s="27"/>
      <c r="H56" s="26" t="s">
        <v>74</v>
      </c>
      <c r="I56" s="27"/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4.79</v>
      </c>
      <c r="C59" s="33"/>
      <c r="D59" s="34">
        <v>7.34</v>
      </c>
      <c r="E59" s="33"/>
      <c r="F59" s="33">
        <v>8.74</v>
      </c>
      <c r="G59" s="35"/>
      <c r="H59" s="33">
        <v>12.2</v>
      </c>
      <c r="I59" s="33"/>
      <c r="J59" s="39">
        <v>80.400000000000006</v>
      </c>
      <c r="K59" s="39"/>
      <c r="L59" s="39"/>
      <c r="M59" s="39"/>
    </row>
    <row r="60" spans="1:13" ht="18.75">
      <c r="A60" s="31" t="s">
        <v>78</v>
      </c>
      <c r="B60" s="32">
        <v>23.5</v>
      </c>
      <c r="C60" s="33"/>
      <c r="D60" s="34">
        <v>56</v>
      </c>
      <c r="E60" s="33"/>
      <c r="F60" s="33"/>
      <c r="G60" s="35"/>
      <c r="H60" s="33"/>
      <c r="I60" s="33"/>
      <c r="J60" s="39"/>
      <c r="K60" s="39"/>
      <c r="L60" s="39">
        <v>88</v>
      </c>
      <c r="M60" s="39"/>
    </row>
    <row r="61" spans="1:13" ht="18.75">
      <c r="A61" s="31" t="s">
        <v>79</v>
      </c>
      <c r="B61" s="32"/>
      <c r="C61" s="33"/>
      <c r="D61" s="34"/>
      <c r="E61" s="33"/>
      <c r="F61" s="33">
        <v>45.72</v>
      </c>
      <c r="G61" s="35"/>
      <c r="H61" s="33">
        <v>44.1</v>
      </c>
      <c r="I61" s="33"/>
      <c r="J61" s="39">
        <v>40.6</v>
      </c>
      <c r="K61" s="39"/>
      <c r="L61" s="39">
        <v>38.6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>
        <v>23.5</v>
      </c>
      <c r="D63" s="34"/>
      <c r="E63" s="33">
        <v>15.3</v>
      </c>
      <c r="F63" s="33"/>
      <c r="G63" s="35">
        <v>19.97</v>
      </c>
      <c r="H63" s="33"/>
      <c r="I63" s="33">
        <v>27.47</v>
      </c>
      <c r="J63" s="39"/>
      <c r="K63" s="39">
        <v>13.5</v>
      </c>
      <c r="M63" s="39">
        <v>21.38</v>
      </c>
    </row>
    <row r="64" spans="1:13" ht="18.75">
      <c r="A64" s="36" t="s">
        <v>81</v>
      </c>
      <c r="B64" s="33"/>
      <c r="C64" s="33">
        <v>49.5</v>
      </c>
      <c r="D64" s="34"/>
      <c r="E64" s="33">
        <v>16.23</v>
      </c>
      <c r="F64" s="33"/>
      <c r="G64" s="37">
        <v>2.0299999999999998</v>
      </c>
      <c r="H64" s="33"/>
      <c r="I64" s="33">
        <v>48.7</v>
      </c>
      <c r="J64" s="39"/>
      <c r="K64" s="39">
        <v>38</v>
      </c>
      <c r="L64" s="39"/>
      <c r="M64" s="39">
        <v>28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2.68</v>
      </c>
      <c r="C67" s="33">
        <v>6.47</v>
      </c>
      <c r="D67" s="34">
        <v>2.36</v>
      </c>
      <c r="E67" s="33">
        <v>6.72</v>
      </c>
      <c r="F67" s="33">
        <v>11.4</v>
      </c>
      <c r="G67" s="35">
        <v>6.83</v>
      </c>
      <c r="H67" s="33">
        <v>8.4</v>
      </c>
      <c r="I67" s="33">
        <v>4.32</v>
      </c>
      <c r="J67" s="39">
        <v>0.79</v>
      </c>
      <c r="K67" s="39">
        <v>7.03</v>
      </c>
      <c r="L67" s="39">
        <v>1.71</v>
      </c>
      <c r="M67" s="39">
        <v>7.11</v>
      </c>
    </row>
    <row r="68" spans="1:13" ht="18.75">
      <c r="A68" s="41" t="s">
        <v>84</v>
      </c>
      <c r="B68" s="42">
        <v>2.08</v>
      </c>
      <c r="C68" s="33">
        <v>6.18</v>
      </c>
      <c r="D68" s="34">
        <v>1.75</v>
      </c>
      <c r="E68" s="33">
        <v>6.63</v>
      </c>
      <c r="F68" s="33">
        <v>0.12</v>
      </c>
      <c r="G68" s="35">
        <v>6.68</v>
      </c>
      <c r="H68" s="33">
        <v>9.31</v>
      </c>
      <c r="I68" s="33">
        <v>6.85</v>
      </c>
      <c r="J68" s="39">
        <v>1.43</v>
      </c>
      <c r="K68" s="39">
        <v>6.34</v>
      </c>
      <c r="L68" s="39">
        <v>2.59</v>
      </c>
      <c r="M68" s="39">
        <v>6.33</v>
      </c>
    </row>
    <row r="69" spans="1:13" ht="18.75">
      <c r="A69" s="41" t="s">
        <v>85</v>
      </c>
      <c r="B69" s="42"/>
      <c r="C69" s="33"/>
      <c r="D69" s="34"/>
      <c r="E69" s="33"/>
      <c r="F69" s="33"/>
      <c r="G69" s="35"/>
      <c r="H69" s="33"/>
      <c r="I69" s="33"/>
      <c r="J69" s="39"/>
      <c r="K69" s="39"/>
      <c r="L69" s="39"/>
      <c r="M69" s="39"/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C56" sqref="C56: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130</v>
      </c>
      <c r="D2" s="124"/>
      <c r="E2" s="124"/>
      <c r="F2" s="125" t="s">
        <v>131</v>
      </c>
      <c r="G2" s="125"/>
      <c r="H2" s="125"/>
      <c r="I2" s="126" t="s">
        <v>132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12200</v>
      </c>
      <c r="D4" s="116"/>
      <c r="E4" s="116"/>
      <c r="F4" s="116">
        <v>13200</v>
      </c>
      <c r="G4" s="116"/>
      <c r="H4" s="116"/>
      <c r="I4" s="116">
        <v>14159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16700</v>
      </c>
      <c r="D5" s="116"/>
      <c r="E5" s="116"/>
      <c r="F5" s="116">
        <v>17900</v>
      </c>
      <c r="G5" s="116"/>
      <c r="H5" s="116"/>
      <c r="I5" s="116">
        <v>19011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C4-'5日'!I4</f>
        <v>800</v>
      </c>
      <c r="D6" s="132"/>
      <c r="E6" s="132"/>
      <c r="F6" s="133">
        <f>F4-C4</f>
        <v>1000</v>
      </c>
      <c r="G6" s="134"/>
      <c r="H6" s="135"/>
      <c r="I6" s="133">
        <f>I4-F4</f>
        <v>959</v>
      </c>
      <c r="J6" s="134"/>
      <c r="K6" s="135"/>
      <c r="L6" s="131">
        <f>C6+F6+I6</f>
        <v>2759</v>
      </c>
      <c r="M6" s="131">
        <f>C7+F7+I7</f>
        <v>3341</v>
      </c>
    </row>
    <row r="7" spans="1:15" ht="21.95" customHeight="1">
      <c r="A7" s="71"/>
      <c r="B7" s="6" t="s">
        <v>8</v>
      </c>
      <c r="C7" s="132">
        <f>C5-'5日'!I5</f>
        <v>1030</v>
      </c>
      <c r="D7" s="132"/>
      <c r="E7" s="132"/>
      <c r="F7" s="133">
        <f>F5-C5</f>
        <v>1200</v>
      </c>
      <c r="G7" s="134"/>
      <c r="H7" s="135"/>
      <c r="I7" s="133">
        <f>I5-F5</f>
        <v>1111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45</v>
      </c>
      <c r="D9" s="116"/>
      <c r="E9" s="116"/>
      <c r="F9" s="116">
        <v>45</v>
      </c>
      <c r="G9" s="116"/>
      <c r="H9" s="116"/>
      <c r="I9" s="116">
        <v>46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45</v>
      </c>
      <c r="D10" s="116"/>
      <c r="E10" s="116"/>
      <c r="F10" s="116">
        <v>45</v>
      </c>
      <c r="G10" s="116"/>
      <c r="H10" s="116"/>
      <c r="I10" s="116">
        <v>46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350</v>
      </c>
      <c r="D15" s="9">
        <v>320</v>
      </c>
      <c r="E15" s="9">
        <v>290</v>
      </c>
      <c r="F15" s="9">
        <v>290</v>
      </c>
      <c r="G15" s="9">
        <v>250</v>
      </c>
      <c r="H15" s="9">
        <v>220</v>
      </c>
      <c r="I15" s="9">
        <v>220</v>
      </c>
      <c r="J15" s="9">
        <v>600</v>
      </c>
      <c r="K15" s="9">
        <v>590</v>
      </c>
    </row>
    <row r="16" spans="1:15" ht="31.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133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50</v>
      </c>
      <c r="D18" s="9">
        <v>50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33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270</v>
      </c>
      <c r="D21" s="9">
        <v>230</v>
      </c>
      <c r="E21" s="9">
        <v>190</v>
      </c>
      <c r="F21" s="9">
        <v>190</v>
      </c>
      <c r="G21" s="9">
        <v>130</v>
      </c>
      <c r="H21" s="9">
        <v>70</v>
      </c>
      <c r="I21" s="9">
        <v>70</v>
      </c>
      <c r="J21" s="9">
        <v>550</v>
      </c>
      <c r="K21" s="9">
        <v>530</v>
      </c>
    </row>
    <row r="22" spans="1:11" ht="32.2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133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1500</v>
      </c>
      <c r="D23" s="94"/>
      <c r="E23" s="94"/>
      <c r="F23" s="94">
        <v>1350</v>
      </c>
      <c r="G23" s="94"/>
      <c r="H23" s="94"/>
      <c r="I23" s="94">
        <v>1100</v>
      </c>
      <c r="J23" s="94"/>
      <c r="K23" s="94"/>
    </row>
    <row r="24" spans="1:11" ht="21.95" customHeight="1">
      <c r="A24" s="77"/>
      <c r="B24" s="13" t="s">
        <v>29</v>
      </c>
      <c r="C24" s="94">
        <v>1730</v>
      </c>
      <c r="D24" s="94"/>
      <c r="E24" s="94"/>
      <c r="F24" s="94">
        <f>780+760</f>
        <v>1540</v>
      </c>
      <c r="G24" s="94"/>
      <c r="H24" s="94"/>
      <c r="I24" s="94">
        <v>1300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 t="s">
        <v>134</v>
      </c>
      <c r="D28" s="107"/>
      <c r="E28" s="108"/>
      <c r="F28" s="106" t="s">
        <v>135</v>
      </c>
      <c r="G28" s="107"/>
      <c r="H28" s="108"/>
      <c r="I28" s="106" t="s">
        <v>136</v>
      </c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 ht="13.5" customHeight="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35</v>
      </c>
      <c r="B31" s="96"/>
      <c r="C31" s="97" t="s">
        <v>137</v>
      </c>
      <c r="D31" s="98"/>
      <c r="E31" s="99"/>
      <c r="F31" s="97" t="s">
        <v>125</v>
      </c>
      <c r="G31" s="98"/>
      <c r="H31" s="99"/>
      <c r="I31" s="97" t="s">
        <v>110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9.0500000000000007</v>
      </c>
      <c r="F35" s="9">
        <v>9.1199999999999992</v>
      </c>
      <c r="G35" s="9">
        <v>9.1</v>
      </c>
      <c r="H35" s="9">
        <v>9.0299999999999994</v>
      </c>
      <c r="I35" s="9">
        <v>8.93</v>
      </c>
      <c r="J35" s="9">
        <v>9.02</v>
      </c>
    </row>
    <row r="36" spans="1:10" ht="15.75">
      <c r="A36" s="79"/>
      <c r="B36" s="82"/>
      <c r="C36" s="17" t="s">
        <v>48</v>
      </c>
      <c r="D36" s="17" t="s">
        <v>49</v>
      </c>
      <c r="E36" s="9">
        <v>6.65</v>
      </c>
      <c r="F36" s="9">
        <v>6.59</v>
      </c>
      <c r="G36" s="9">
        <v>6.35</v>
      </c>
      <c r="H36" s="9">
        <v>5.9</v>
      </c>
      <c r="I36" s="9">
        <v>6.43</v>
      </c>
      <c r="J36" s="9">
        <v>6.02</v>
      </c>
    </row>
    <row r="37" spans="1:10" ht="18.75">
      <c r="A37" s="79"/>
      <c r="B37" s="82"/>
      <c r="C37" s="18" t="s">
        <v>50</v>
      </c>
      <c r="D37" s="17" t="s">
        <v>51</v>
      </c>
      <c r="E37" s="9">
        <v>9.14</v>
      </c>
      <c r="F37" s="9">
        <v>8.14</v>
      </c>
      <c r="G37" s="9">
        <v>8.4</v>
      </c>
      <c r="H37" s="9">
        <v>7.53</v>
      </c>
      <c r="I37" s="9">
        <v>5.66</v>
      </c>
      <c r="J37" s="9">
        <v>5.73</v>
      </c>
    </row>
    <row r="38" spans="1:10" ht="16.5">
      <c r="A38" s="79"/>
      <c r="B38" s="82"/>
      <c r="C38" s="20" t="s">
        <v>52</v>
      </c>
      <c r="D38" s="17" t="s">
        <v>53</v>
      </c>
      <c r="E38" s="9">
        <v>5.2</v>
      </c>
      <c r="F38" s="9">
        <v>8.2799999999999994</v>
      </c>
      <c r="G38" s="9">
        <v>7.87</v>
      </c>
      <c r="H38" s="9">
        <v>8.7100000000000009</v>
      </c>
      <c r="I38" s="9">
        <v>6.83</v>
      </c>
      <c r="J38" s="9">
        <v>13.7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0.6</v>
      </c>
      <c r="F39" s="9">
        <v>0.6</v>
      </c>
      <c r="G39" s="9">
        <v>0.2</v>
      </c>
      <c r="H39" s="9">
        <v>0.2</v>
      </c>
      <c r="I39" s="9">
        <v>0.5</v>
      </c>
      <c r="J39" s="9">
        <v>0.5</v>
      </c>
    </row>
    <row r="40" spans="1:10" ht="15.75">
      <c r="A40" s="79"/>
      <c r="B40" s="82"/>
      <c r="C40" s="18" t="s">
        <v>46</v>
      </c>
      <c r="D40" s="18" t="s">
        <v>55</v>
      </c>
      <c r="E40" s="9">
        <v>9.2100000000000009</v>
      </c>
      <c r="F40" s="9">
        <v>9.2899999999999991</v>
      </c>
      <c r="G40" s="9">
        <v>9.2100000000000009</v>
      </c>
      <c r="H40" s="9">
        <v>9.15</v>
      </c>
      <c r="I40" s="9">
        <v>9.2200000000000006</v>
      </c>
      <c r="J40" s="9">
        <v>9.59</v>
      </c>
    </row>
    <row r="41" spans="1:10" ht="15.75">
      <c r="A41" s="79"/>
      <c r="B41" s="82"/>
      <c r="C41" s="17" t="s">
        <v>48</v>
      </c>
      <c r="D41" s="17" t="s">
        <v>56</v>
      </c>
      <c r="E41" s="9">
        <v>9.11</v>
      </c>
      <c r="F41" s="9">
        <v>9.41</v>
      </c>
      <c r="G41" s="9">
        <v>9.15</v>
      </c>
      <c r="H41" s="9">
        <v>8.9</v>
      </c>
      <c r="I41" s="9">
        <v>10.199999999999999</v>
      </c>
      <c r="J41" s="9">
        <v>8.9600000000000009</v>
      </c>
    </row>
    <row r="42" spans="1:10" ht="15.75">
      <c r="A42" s="79"/>
      <c r="B42" s="82"/>
      <c r="C42" s="21" t="s">
        <v>57</v>
      </c>
      <c r="D42" s="22" t="s">
        <v>58</v>
      </c>
      <c r="E42" s="9">
        <v>7.0000000000000007E-2</v>
      </c>
      <c r="F42" s="9">
        <v>0</v>
      </c>
      <c r="G42" s="9">
        <v>0</v>
      </c>
      <c r="H42" s="9">
        <v>0.09</v>
      </c>
      <c r="I42" s="9">
        <v>0.13</v>
      </c>
      <c r="J42" s="9">
        <v>0.59</v>
      </c>
    </row>
    <row r="43" spans="1:10" ht="16.5">
      <c r="A43" s="79"/>
      <c r="B43" s="82"/>
      <c r="C43" s="21" t="s">
        <v>59</v>
      </c>
      <c r="D43" s="23" t="s">
        <v>60</v>
      </c>
      <c r="E43" s="9">
        <v>0.37</v>
      </c>
      <c r="F43" s="9">
        <v>0.33</v>
      </c>
      <c r="G43" s="9">
        <v>0.3</v>
      </c>
      <c r="H43" s="9">
        <v>0.35</v>
      </c>
      <c r="I43" s="9">
        <v>128</v>
      </c>
      <c r="J43" s="9">
        <v>234</v>
      </c>
    </row>
    <row r="44" spans="1:10" ht="18.75">
      <c r="A44" s="79"/>
      <c r="B44" s="82"/>
      <c r="C44" s="18" t="s">
        <v>50</v>
      </c>
      <c r="D44" s="17" t="s">
        <v>61</v>
      </c>
      <c r="E44" s="9">
        <v>238</v>
      </c>
      <c r="F44" s="9">
        <v>246</v>
      </c>
      <c r="G44" s="9">
        <v>288</v>
      </c>
      <c r="H44" s="9">
        <v>295</v>
      </c>
      <c r="I44" s="9">
        <v>270</v>
      </c>
      <c r="J44" s="9">
        <v>276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6.21</v>
      </c>
      <c r="F45" s="9">
        <v>6.02</v>
      </c>
      <c r="G45" s="9">
        <v>5.79</v>
      </c>
      <c r="H45" s="9">
        <v>5.9</v>
      </c>
      <c r="I45" s="9">
        <v>5.42</v>
      </c>
      <c r="J45" s="9">
        <v>5.13</v>
      </c>
    </row>
    <row r="46" spans="1:10" ht="18.75">
      <c r="A46" s="79"/>
      <c r="B46" s="82"/>
      <c r="C46" s="18" t="s">
        <v>50</v>
      </c>
      <c r="D46" s="17" t="s">
        <v>51</v>
      </c>
      <c r="E46" s="9">
        <v>8.6</v>
      </c>
      <c r="F46" s="9">
        <v>7.3</v>
      </c>
      <c r="G46" s="9">
        <v>9.9</v>
      </c>
      <c r="H46" s="9">
        <v>12</v>
      </c>
      <c r="I46" s="9">
        <v>9.43</v>
      </c>
      <c r="J46" s="9">
        <v>11.1</v>
      </c>
    </row>
    <row r="47" spans="1:10" ht="16.5">
      <c r="A47" s="79"/>
      <c r="B47" s="82"/>
      <c r="C47" s="20" t="s">
        <v>52</v>
      </c>
      <c r="D47" s="17" t="s">
        <v>65</v>
      </c>
      <c r="E47" s="9">
        <v>6.2</v>
      </c>
      <c r="F47" s="9">
        <v>5.36</v>
      </c>
      <c r="G47" s="9">
        <v>4.28</v>
      </c>
      <c r="H47" s="9">
        <v>3.8</v>
      </c>
      <c r="I47" s="9">
        <v>1.1299999999999999</v>
      </c>
      <c r="J47" s="9">
        <v>1.41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6.14</v>
      </c>
      <c r="F48" s="9">
        <v>6.31</v>
      </c>
      <c r="G48" s="9">
        <v>6</v>
      </c>
      <c r="H48" s="9">
        <v>5.8</v>
      </c>
      <c r="I48" s="9">
        <v>5.07</v>
      </c>
      <c r="J48" s="9">
        <v>5.1100000000000003</v>
      </c>
    </row>
    <row r="49" spans="1:13" ht="18.75">
      <c r="A49" s="79"/>
      <c r="B49" s="82"/>
      <c r="C49" s="18" t="s">
        <v>50</v>
      </c>
      <c r="D49" s="17" t="s">
        <v>51</v>
      </c>
      <c r="E49" s="9">
        <v>18.2</v>
      </c>
      <c r="F49" s="9">
        <v>15.8</v>
      </c>
      <c r="G49" s="9">
        <v>7.9</v>
      </c>
      <c r="H49" s="9">
        <v>10.3</v>
      </c>
      <c r="I49" s="9">
        <v>4.7</v>
      </c>
      <c r="J49" s="9">
        <v>8.1</v>
      </c>
    </row>
    <row r="50" spans="1:13" ht="16.5">
      <c r="A50" s="79"/>
      <c r="B50" s="82"/>
      <c r="C50" s="20" t="s">
        <v>52</v>
      </c>
      <c r="D50" s="17" t="s">
        <v>65</v>
      </c>
      <c r="E50" s="9">
        <v>5.4</v>
      </c>
      <c r="F50" s="9">
        <v>5.09</v>
      </c>
      <c r="G50" s="9">
        <v>3.63</v>
      </c>
      <c r="H50" s="9">
        <v>2.0299999999999998</v>
      </c>
      <c r="I50" s="9">
        <v>1.5</v>
      </c>
      <c r="J50" s="9">
        <v>2.2999999999999998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9.02</v>
      </c>
      <c r="F52" s="9">
        <v>9.0399999999999991</v>
      </c>
      <c r="G52" s="9">
        <v>9.06</v>
      </c>
      <c r="H52" s="9">
        <v>9.1</v>
      </c>
      <c r="I52" s="9">
        <v>9.1300000000000008</v>
      </c>
      <c r="J52" s="9">
        <v>9.1</v>
      </c>
    </row>
    <row r="53" spans="1:13" ht="15.75">
      <c r="A53" s="79"/>
      <c r="B53" s="82"/>
      <c r="C53" s="17" t="s">
        <v>48</v>
      </c>
      <c r="D53" s="17" t="s">
        <v>49</v>
      </c>
      <c r="E53" s="9">
        <v>6.94</v>
      </c>
      <c r="F53" s="9">
        <v>5.31</v>
      </c>
      <c r="G53" s="9">
        <v>5.56</v>
      </c>
      <c r="H53" s="9">
        <v>5.7</v>
      </c>
      <c r="I53" s="9">
        <v>5.97</v>
      </c>
      <c r="J53" s="9">
        <v>5.44</v>
      </c>
    </row>
    <row r="54" spans="1:13" ht="18.75">
      <c r="A54" s="79"/>
      <c r="B54" s="82"/>
      <c r="C54" s="18" t="s">
        <v>50</v>
      </c>
      <c r="D54" s="17" t="s">
        <v>51</v>
      </c>
      <c r="E54" s="9">
        <v>13.5</v>
      </c>
      <c r="F54" s="9">
        <v>9.81</v>
      </c>
      <c r="G54" s="9">
        <v>7.6</v>
      </c>
      <c r="H54" s="9">
        <v>8.1999999999999993</v>
      </c>
      <c r="I54" s="9">
        <v>4.5999999999999996</v>
      </c>
      <c r="J54" s="9">
        <v>5.0999999999999996</v>
      </c>
    </row>
    <row r="55" spans="1:13" ht="16.5">
      <c r="A55" s="79"/>
      <c r="B55" s="93"/>
      <c r="C55" s="24" t="s">
        <v>52</v>
      </c>
      <c r="D55" s="17" t="s">
        <v>70</v>
      </c>
      <c r="E55" s="9">
        <v>5.3</v>
      </c>
      <c r="F55" s="9">
        <v>4.7</v>
      </c>
      <c r="G55" s="9">
        <v>6.42</v>
      </c>
      <c r="H55" s="9">
        <v>7.79</v>
      </c>
      <c r="I55" s="9">
        <v>0.8</v>
      </c>
      <c r="J55" s="9">
        <v>1.3</v>
      </c>
    </row>
    <row r="56" spans="1:13" ht="14.25">
      <c r="A56" s="26" t="s">
        <v>71</v>
      </c>
      <c r="B56" s="26" t="s">
        <v>72</v>
      </c>
      <c r="C56" s="27">
        <v>8</v>
      </c>
      <c r="D56" s="26" t="s">
        <v>44</v>
      </c>
      <c r="E56" s="27">
        <v>77</v>
      </c>
      <c r="F56" s="26" t="s">
        <v>73</v>
      </c>
      <c r="G56" s="27">
        <v>69</v>
      </c>
      <c r="H56" s="26" t="s">
        <v>74</v>
      </c>
      <c r="I56" s="27">
        <v>0.02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2"/>
      <c r="D59" s="32"/>
      <c r="E59" s="32"/>
      <c r="F59" s="32"/>
      <c r="G59" s="35"/>
      <c r="H59" s="33">
        <v>7.49</v>
      </c>
      <c r="I59" s="33"/>
      <c r="J59" s="39">
        <v>4.12</v>
      </c>
      <c r="K59" s="39"/>
      <c r="L59" s="39">
        <v>12.15</v>
      </c>
      <c r="M59" s="39"/>
    </row>
    <row r="60" spans="1:13" ht="18.75">
      <c r="A60" s="31" t="s">
        <v>78</v>
      </c>
      <c r="B60" s="32">
        <v>44.37</v>
      </c>
      <c r="C60" s="32"/>
      <c r="D60" s="32">
        <v>35.299999999999997</v>
      </c>
      <c r="E60" s="32"/>
      <c r="F60" s="32">
        <v>36.799999999999997</v>
      </c>
      <c r="G60" s="35"/>
      <c r="H60" s="33">
        <v>20.3</v>
      </c>
      <c r="I60" s="33"/>
      <c r="J60" s="39"/>
      <c r="K60" s="39"/>
      <c r="L60" s="39"/>
      <c r="M60" s="39"/>
    </row>
    <row r="61" spans="1:13" ht="18.75">
      <c r="A61" s="31" t="s">
        <v>79</v>
      </c>
      <c r="B61" s="32">
        <v>46.24</v>
      </c>
      <c r="C61" s="32"/>
      <c r="D61" s="32">
        <v>45.4</v>
      </c>
      <c r="E61" s="32"/>
      <c r="F61" s="32">
        <v>86</v>
      </c>
      <c r="G61" s="35"/>
      <c r="H61" s="33"/>
      <c r="I61" s="33"/>
      <c r="J61" s="39">
        <v>34.159999999999997</v>
      </c>
      <c r="K61" s="39"/>
      <c r="L61" s="39">
        <v>52.72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>
        <v>8.56</v>
      </c>
      <c r="D63" s="34"/>
      <c r="E63" s="33">
        <v>10.52</v>
      </c>
      <c r="F63" s="33"/>
      <c r="G63" s="35">
        <v>19.45</v>
      </c>
      <c r="H63" s="33"/>
      <c r="I63" s="33">
        <v>19.82</v>
      </c>
      <c r="J63" s="39"/>
      <c r="K63" s="39">
        <v>16.2</v>
      </c>
      <c r="M63" s="39">
        <v>15.05</v>
      </c>
    </row>
    <row r="64" spans="1:13" ht="18.75">
      <c r="A64" s="36" t="s">
        <v>81</v>
      </c>
      <c r="B64" s="33"/>
      <c r="C64" s="33">
        <v>31.08</v>
      </c>
      <c r="D64" s="34"/>
      <c r="E64" s="33">
        <v>34.700000000000003</v>
      </c>
      <c r="F64" s="33"/>
      <c r="G64" s="37">
        <v>26.48</v>
      </c>
      <c r="H64" s="33"/>
      <c r="I64" s="33">
        <v>24.91</v>
      </c>
      <c r="J64" s="39"/>
      <c r="K64" s="39"/>
      <c r="L64" s="39"/>
      <c r="M64" s="39">
        <v>17.07</v>
      </c>
    </row>
    <row r="65" spans="1:13" ht="18.75">
      <c r="A65" s="36" t="s">
        <v>82</v>
      </c>
      <c r="B65" s="33"/>
      <c r="C65" s="33"/>
      <c r="D65" s="34"/>
      <c r="E65" s="33"/>
      <c r="F65" s="33"/>
      <c r="G65" s="35"/>
      <c r="H65" s="33"/>
      <c r="I65" s="33"/>
      <c r="J65" s="39"/>
      <c r="K65" s="39"/>
      <c r="M65" s="39"/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2.04</v>
      </c>
      <c r="C67" s="33">
        <v>6.64</v>
      </c>
      <c r="D67" s="33">
        <v>2.11</v>
      </c>
      <c r="E67" s="33">
        <v>6.94</v>
      </c>
      <c r="F67" s="33">
        <v>2.39</v>
      </c>
      <c r="G67" s="33">
        <v>7.81</v>
      </c>
      <c r="H67" s="33">
        <v>4.04</v>
      </c>
      <c r="I67" s="33">
        <v>7.1</v>
      </c>
      <c r="J67" s="33">
        <v>0.21</v>
      </c>
      <c r="K67" s="33">
        <v>7.7</v>
      </c>
      <c r="L67" s="33">
        <v>1.42</v>
      </c>
      <c r="M67" s="33">
        <v>6.94</v>
      </c>
    </row>
    <row r="68" spans="1:13" ht="18.75">
      <c r="A68" s="41" t="s">
        <v>84</v>
      </c>
      <c r="B68" s="33">
        <v>2.65</v>
      </c>
      <c r="C68" s="33">
        <v>6.28</v>
      </c>
      <c r="D68" s="33">
        <v>2.92</v>
      </c>
      <c r="E68" s="33">
        <v>6.67</v>
      </c>
      <c r="F68" s="33">
        <v>1.78</v>
      </c>
      <c r="G68" s="33">
        <v>6.84</v>
      </c>
      <c r="H68" s="33">
        <v>1.52</v>
      </c>
      <c r="I68" s="33">
        <v>6.78</v>
      </c>
      <c r="J68" s="33">
        <v>1.1200000000000001</v>
      </c>
      <c r="K68" s="33">
        <v>6.92</v>
      </c>
      <c r="L68" s="33">
        <v>2.13</v>
      </c>
      <c r="M68" s="33">
        <v>6.71</v>
      </c>
    </row>
    <row r="69" spans="1:13" ht="18.75">
      <c r="A69" s="41" t="s">
        <v>85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spans="1:13" ht="18.75">
      <c r="A70" s="41" t="s">
        <v>86</v>
      </c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12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130</v>
      </c>
      <c r="D2" s="124"/>
      <c r="E2" s="124"/>
      <c r="F2" s="125" t="s">
        <v>131</v>
      </c>
      <c r="G2" s="125"/>
      <c r="H2" s="125"/>
      <c r="I2" s="126" t="s">
        <v>132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15150</v>
      </c>
      <c r="D4" s="116"/>
      <c r="E4" s="116"/>
      <c r="F4" s="116">
        <v>16050</v>
      </c>
      <c r="G4" s="116"/>
      <c r="H4" s="116"/>
      <c r="I4" s="116">
        <v>16790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20350</v>
      </c>
      <c r="D5" s="116"/>
      <c r="E5" s="116"/>
      <c r="F5" s="116">
        <v>21750</v>
      </c>
      <c r="G5" s="116"/>
      <c r="H5" s="116"/>
      <c r="I5" s="116">
        <v>22700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C4-'6日'!I4</f>
        <v>991</v>
      </c>
      <c r="D6" s="132"/>
      <c r="E6" s="132"/>
      <c r="F6" s="133">
        <f>F4-C4</f>
        <v>900</v>
      </c>
      <c r="G6" s="134"/>
      <c r="H6" s="135"/>
      <c r="I6" s="133">
        <f>I4-F4</f>
        <v>740</v>
      </c>
      <c r="J6" s="134"/>
      <c r="K6" s="135"/>
      <c r="L6" s="131">
        <f>C6+F6+I6</f>
        <v>2631</v>
      </c>
      <c r="M6" s="131">
        <f>C7+F7+I7</f>
        <v>3689</v>
      </c>
    </row>
    <row r="7" spans="1:15" ht="21.95" customHeight="1">
      <c r="A7" s="71"/>
      <c r="B7" s="6" t="s">
        <v>8</v>
      </c>
      <c r="C7" s="132">
        <f>C5-'6日'!I5</f>
        <v>1339</v>
      </c>
      <c r="D7" s="132"/>
      <c r="E7" s="132"/>
      <c r="F7" s="133">
        <f>F5-C5</f>
        <v>1400</v>
      </c>
      <c r="G7" s="134"/>
      <c r="H7" s="135"/>
      <c r="I7" s="133">
        <f>I5-F5</f>
        <v>950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49</v>
      </c>
      <c r="D9" s="116"/>
      <c r="E9" s="116"/>
      <c r="F9" s="116">
        <v>46</v>
      </c>
      <c r="G9" s="116"/>
      <c r="H9" s="116"/>
      <c r="I9" s="116">
        <v>45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49</v>
      </c>
      <c r="D10" s="116"/>
      <c r="E10" s="116"/>
      <c r="F10" s="116">
        <v>46</v>
      </c>
      <c r="G10" s="116"/>
      <c r="H10" s="116"/>
      <c r="I10" s="116">
        <v>45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590</v>
      </c>
      <c r="D15" s="9">
        <v>550</v>
      </c>
      <c r="E15" s="9">
        <v>520</v>
      </c>
      <c r="F15" s="9">
        <v>520</v>
      </c>
      <c r="G15" s="9">
        <v>490</v>
      </c>
      <c r="H15" s="9">
        <v>450</v>
      </c>
      <c r="I15" s="9">
        <v>450</v>
      </c>
      <c r="J15" s="9">
        <v>420</v>
      </c>
      <c r="K15" s="9">
        <v>380</v>
      </c>
    </row>
    <row r="16" spans="1:15" ht="32.2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21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50</v>
      </c>
      <c r="D18" s="9">
        <v>50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530</v>
      </c>
      <c r="D21" s="9">
        <v>480</v>
      </c>
      <c r="E21" s="9">
        <v>460</v>
      </c>
      <c r="F21" s="9">
        <v>460</v>
      </c>
      <c r="G21" s="9">
        <v>410</v>
      </c>
      <c r="H21" s="9">
        <v>370</v>
      </c>
      <c r="I21" s="9">
        <v>370</v>
      </c>
      <c r="J21" s="9">
        <v>340</v>
      </c>
      <c r="K21" s="9">
        <v>290</v>
      </c>
    </row>
    <row r="22" spans="1:11" ht="38.2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26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1100</v>
      </c>
      <c r="D23" s="94"/>
      <c r="E23" s="94"/>
      <c r="F23" s="94">
        <v>1000</v>
      </c>
      <c r="G23" s="94"/>
      <c r="H23" s="94"/>
      <c r="I23" s="94">
        <v>1000</v>
      </c>
      <c r="J23" s="94"/>
      <c r="K23" s="94"/>
    </row>
    <row r="24" spans="1:11" ht="21.95" customHeight="1">
      <c r="A24" s="77"/>
      <c r="B24" s="13" t="s">
        <v>29</v>
      </c>
      <c r="C24" s="94">
        <v>1300</v>
      </c>
      <c r="D24" s="94"/>
      <c r="E24" s="94"/>
      <c r="F24" s="94">
        <v>1300</v>
      </c>
      <c r="G24" s="94"/>
      <c r="H24" s="94"/>
      <c r="I24" s="94">
        <v>1300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/>
      <c r="D28" s="107"/>
      <c r="E28" s="108"/>
      <c r="F28" s="106" t="s">
        <v>138</v>
      </c>
      <c r="G28" s="107"/>
      <c r="H28" s="108"/>
      <c r="I28" s="106"/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35</v>
      </c>
      <c r="B31" s="96"/>
      <c r="C31" s="97" t="s">
        <v>139</v>
      </c>
      <c r="D31" s="98"/>
      <c r="E31" s="99"/>
      <c r="F31" s="97" t="s">
        <v>140</v>
      </c>
      <c r="G31" s="98"/>
      <c r="H31" s="99"/>
      <c r="I31" s="97" t="s">
        <v>115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8.8000000000000007</v>
      </c>
      <c r="F35" s="9">
        <v>8.7899999999999991</v>
      </c>
      <c r="G35" s="9">
        <v>9.0500000000000007</v>
      </c>
      <c r="H35" s="9">
        <v>8.9499999999999993</v>
      </c>
      <c r="I35" s="9">
        <v>8.82</v>
      </c>
      <c r="J35" s="39">
        <v>8.91</v>
      </c>
    </row>
    <row r="36" spans="1:10" ht="15.75">
      <c r="A36" s="79"/>
      <c r="B36" s="82"/>
      <c r="C36" s="17" t="s">
        <v>48</v>
      </c>
      <c r="D36" s="17" t="s">
        <v>49</v>
      </c>
      <c r="E36" s="9">
        <v>6.01</v>
      </c>
      <c r="F36" s="9">
        <v>6.07</v>
      </c>
      <c r="G36" s="9">
        <v>5.93</v>
      </c>
      <c r="H36" s="9">
        <v>5.69</v>
      </c>
      <c r="I36" s="9">
        <v>6.01</v>
      </c>
      <c r="J36" s="39">
        <v>5.59</v>
      </c>
    </row>
    <row r="37" spans="1:10" ht="18.75">
      <c r="A37" s="79"/>
      <c r="B37" s="82"/>
      <c r="C37" s="18" t="s">
        <v>50</v>
      </c>
      <c r="D37" s="17" t="s">
        <v>51</v>
      </c>
      <c r="E37" s="9">
        <v>8.81</v>
      </c>
      <c r="F37" s="9">
        <v>6.56</v>
      </c>
      <c r="G37" s="19">
        <v>7.49</v>
      </c>
      <c r="H37" s="9">
        <v>6.58</v>
      </c>
      <c r="I37" s="9">
        <v>5.64</v>
      </c>
      <c r="J37" s="39">
        <v>6.62</v>
      </c>
    </row>
    <row r="38" spans="1:10" ht="16.5">
      <c r="A38" s="79"/>
      <c r="B38" s="82"/>
      <c r="C38" s="20" t="s">
        <v>52</v>
      </c>
      <c r="D38" s="17" t="s">
        <v>53</v>
      </c>
      <c r="E38" s="9">
        <v>6.7</v>
      </c>
      <c r="F38" s="9">
        <v>6.38</v>
      </c>
      <c r="G38" s="19">
        <v>7.21</v>
      </c>
      <c r="H38" s="19">
        <v>7.27</v>
      </c>
      <c r="I38" s="9">
        <v>6.8</v>
      </c>
      <c r="J38" s="39">
        <v>7.2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0.6</v>
      </c>
      <c r="F39" s="9">
        <v>0.6</v>
      </c>
      <c r="G39" s="9">
        <v>0.5</v>
      </c>
      <c r="H39" s="9">
        <v>0.5</v>
      </c>
      <c r="I39" s="9">
        <v>0.5</v>
      </c>
      <c r="J39" s="39">
        <v>0.5</v>
      </c>
    </row>
    <row r="40" spans="1:10" ht="15.75">
      <c r="A40" s="79"/>
      <c r="B40" s="82"/>
      <c r="C40" s="18" t="s">
        <v>46</v>
      </c>
      <c r="D40" s="18" t="s">
        <v>55</v>
      </c>
      <c r="E40" s="9">
        <v>9.8000000000000007</v>
      </c>
      <c r="F40" s="9">
        <v>9.74</v>
      </c>
      <c r="G40" s="9">
        <v>9.6999999999999993</v>
      </c>
      <c r="H40" s="9">
        <v>9.4499999999999993</v>
      </c>
      <c r="I40" s="9">
        <v>9.36</v>
      </c>
      <c r="J40" s="39">
        <v>9.3800000000000008</v>
      </c>
    </row>
    <row r="41" spans="1:10" ht="15.75">
      <c r="A41" s="79"/>
      <c r="B41" s="82"/>
      <c r="C41" s="17" t="s">
        <v>48</v>
      </c>
      <c r="D41" s="17" t="s">
        <v>56</v>
      </c>
      <c r="E41" s="9">
        <v>9.6199999999999992</v>
      </c>
      <c r="F41" s="9">
        <v>9.58</v>
      </c>
      <c r="G41" s="9">
        <v>9.43</v>
      </c>
      <c r="H41" s="9">
        <v>10.130000000000001</v>
      </c>
      <c r="I41" s="9">
        <v>11.08</v>
      </c>
      <c r="J41" s="39">
        <v>10.84</v>
      </c>
    </row>
    <row r="42" spans="1:10" ht="15.75">
      <c r="A42" s="79"/>
      <c r="B42" s="82"/>
      <c r="C42" s="21" t="s">
        <v>57</v>
      </c>
      <c r="D42" s="22" t="s">
        <v>58</v>
      </c>
      <c r="E42" s="9">
        <v>0.59</v>
      </c>
      <c r="F42" s="9">
        <v>0.52</v>
      </c>
      <c r="G42" s="9">
        <v>0.3</v>
      </c>
      <c r="H42" s="9">
        <v>0.26</v>
      </c>
      <c r="I42" s="9">
        <v>0.26</v>
      </c>
      <c r="J42" s="39">
        <v>0.09</v>
      </c>
    </row>
    <row r="43" spans="1:10" ht="16.5">
      <c r="A43" s="79"/>
      <c r="B43" s="82"/>
      <c r="C43" s="21" t="s">
        <v>59</v>
      </c>
      <c r="D43" s="23" t="s">
        <v>60</v>
      </c>
      <c r="E43" s="9">
        <v>314</v>
      </c>
      <c r="F43" s="9">
        <v>330</v>
      </c>
      <c r="G43" s="9">
        <v>0.46</v>
      </c>
      <c r="H43" s="9">
        <v>0.48</v>
      </c>
      <c r="I43" s="9">
        <v>0.47</v>
      </c>
      <c r="J43" s="39">
        <v>0.49</v>
      </c>
    </row>
    <row r="44" spans="1:10" ht="18.75">
      <c r="A44" s="79"/>
      <c r="B44" s="82"/>
      <c r="C44" s="18" t="s">
        <v>50</v>
      </c>
      <c r="D44" s="17" t="s">
        <v>61</v>
      </c>
      <c r="E44" s="9">
        <v>290</v>
      </c>
      <c r="F44" s="9">
        <v>322</v>
      </c>
      <c r="G44" s="9">
        <v>386</v>
      </c>
      <c r="H44" s="9">
        <v>390</v>
      </c>
      <c r="I44" s="9">
        <v>354</v>
      </c>
      <c r="J44" s="39">
        <v>335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5.15</v>
      </c>
      <c r="F45" s="9">
        <v>4.96</v>
      </c>
      <c r="G45" s="9">
        <v>5.2</v>
      </c>
      <c r="H45" s="9">
        <v>5.46</v>
      </c>
      <c r="I45" s="9">
        <v>6.14</v>
      </c>
      <c r="J45" s="39">
        <v>5.88</v>
      </c>
    </row>
    <row r="46" spans="1:10" ht="18.75">
      <c r="A46" s="79"/>
      <c r="B46" s="82"/>
      <c r="C46" s="18" t="s">
        <v>50</v>
      </c>
      <c r="D46" s="17" t="s">
        <v>51</v>
      </c>
      <c r="E46" s="9">
        <v>6.15</v>
      </c>
      <c r="F46" s="9">
        <v>7.32</v>
      </c>
      <c r="G46" s="9">
        <v>13</v>
      </c>
      <c r="H46" s="9">
        <v>14</v>
      </c>
      <c r="I46" s="9">
        <v>14.1</v>
      </c>
      <c r="J46" s="39">
        <v>12.9</v>
      </c>
    </row>
    <row r="47" spans="1:10" ht="16.5">
      <c r="A47" s="79"/>
      <c r="B47" s="82"/>
      <c r="C47" s="20" t="s">
        <v>52</v>
      </c>
      <c r="D47" s="17" t="s">
        <v>65</v>
      </c>
      <c r="E47" s="9">
        <v>2.2400000000000002</v>
      </c>
      <c r="F47" s="9">
        <v>3.61</v>
      </c>
      <c r="G47" s="9">
        <v>8.74</v>
      </c>
      <c r="H47" s="9">
        <v>4.97</v>
      </c>
      <c r="I47" s="9">
        <v>1.1499999999999999</v>
      </c>
      <c r="J47" s="39">
        <v>2.06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5.36</v>
      </c>
      <c r="F48" s="9">
        <v>5.24</v>
      </c>
      <c r="G48" s="9">
        <v>5.44</v>
      </c>
      <c r="H48" s="9">
        <v>5.63</v>
      </c>
      <c r="I48" s="9">
        <v>5.94</v>
      </c>
      <c r="J48" s="39">
        <v>6.09</v>
      </c>
    </row>
    <row r="49" spans="1:13" ht="18.75">
      <c r="A49" s="79"/>
      <c r="B49" s="82"/>
      <c r="C49" s="18" t="s">
        <v>50</v>
      </c>
      <c r="D49" s="17" t="s">
        <v>51</v>
      </c>
      <c r="E49" s="9">
        <v>9.6</v>
      </c>
      <c r="F49" s="9">
        <v>8.5</v>
      </c>
      <c r="G49" s="9">
        <v>11</v>
      </c>
      <c r="H49" s="9">
        <v>10.199999999999999</v>
      </c>
      <c r="I49" s="9">
        <v>16.8</v>
      </c>
      <c r="J49" s="39">
        <v>17.8</v>
      </c>
    </row>
    <row r="50" spans="1:13" ht="16.5">
      <c r="A50" s="79"/>
      <c r="B50" s="82"/>
      <c r="C50" s="20" t="s">
        <v>52</v>
      </c>
      <c r="D50" s="17" t="s">
        <v>65</v>
      </c>
      <c r="E50" s="9">
        <v>2.33</v>
      </c>
      <c r="F50" s="9">
        <v>2.73</v>
      </c>
      <c r="G50" s="9">
        <v>4.13</v>
      </c>
      <c r="H50" s="9">
        <v>2.83</v>
      </c>
      <c r="I50" s="9">
        <v>2.48</v>
      </c>
      <c r="J50" s="39">
        <v>1.83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9.1199999999999992</v>
      </c>
      <c r="F52" s="9">
        <v>9.15</v>
      </c>
      <c r="G52" s="9">
        <v>9.23</v>
      </c>
      <c r="H52" s="9">
        <v>9.15</v>
      </c>
      <c r="I52" s="9">
        <v>9.1</v>
      </c>
      <c r="J52" s="39">
        <v>9.1199999999999992</v>
      </c>
    </row>
    <row r="53" spans="1:13" ht="15.75">
      <c r="A53" s="79"/>
      <c r="B53" s="82"/>
      <c r="C53" s="17" t="s">
        <v>48</v>
      </c>
      <c r="D53" s="17" t="s">
        <v>49</v>
      </c>
      <c r="E53" s="9">
        <v>5.47</v>
      </c>
      <c r="F53" s="9">
        <v>5.93</v>
      </c>
      <c r="G53" s="9">
        <v>5.36</v>
      </c>
      <c r="H53" s="9">
        <v>5.71</v>
      </c>
      <c r="I53" s="9">
        <v>5.69</v>
      </c>
      <c r="J53" s="39">
        <v>5.84</v>
      </c>
    </row>
    <row r="54" spans="1:13" ht="18.75">
      <c r="A54" s="79"/>
      <c r="B54" s="82"/>
      <c r="C54" s="18" t="s">
        <v>50</v>
      </c>
      <c r="D54" s="17" t="s">
        <v>51</v>
      </c>
      <c r="E54" s="9">
        <v>5.4</v>
      </c>
      <c r="F54" s="9">
        <v>8.9</v>
      </c>
      <c r="G54" s="9">
        <v>7.5</v>
      </c>
      <c r="H54" s="9">
        <v>9.8000000000000007</v>
      </c>
      <c r="I54" s="9">
        <v>7.4</v>
      </c>
      <c r="J54" s="39">
        <v>8.6</v>
      </c>
    </row>
    <row r="55" spans="1:13" ht="16.5">
      <c r="A55" s="79"/>
      <c r="B55" s="93"/>
      <c r="C55" s="24" t="s">
        <v>52</v>
      </c>
      <c r="D55" s="17" t="s">
        <v>70</v>
      </c>
      <c r="E55" s="9">
        <v>2.2999999999999998</v>
      </c>
      <c r="F55" s="9">
        <v>3.9</v>
      </c>
      <c r="G55" s="25">
        <v>6.7</v>
      </c>
      <c r="H55" s="9">
        <v>4.3899999999999997</v>
      </c>
      <c r="I55" s="9">
        <v>4.17</v>
      </c>
      <c r="J55" s="39">
        <v>5.12</v>
      </c>
    </row>
    <row r="56" spans="1:13" ht="14.25">
      <c r="A56" s="26" t="s">
        <v>71</v>
      </c>
      <c r="B56" s="26" t="s">
        <v>72</v>
      </c>
      <c r="C56" s="27">
        <v>8.1199999999999992</v>
      </c>
      <c r="D56" s="26" t="s">
        <v>44</v>
      </c>
      <c r="E56" s="27">
        <v>81</v>
      </c>
      <c r="F56" s="26" t="s">
        <v>73</v>
      </c>
      <c r="G56" s="27">
        <v>73</v>
      </c>
      <c r="H56" s="26" t="s">
        <v>74</v>
      </c>
      <c r="I56" s="27">
        <v>0.01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>
        <v>15.56</v>
      </c>
      <c r="C59" s="32"/>
      <c r="D59" s="32">
        <v>16.45</v>
      </c>
      <c r="E59" s="32"/>
      <c r="F59" s="32">
        <v>34.4</v>
      </c>
      <c r="G59" s="32"/>
      <c r="H59" s="33"/>
      <c r="I59" s="33"/>
      <c r="J59" s="39"/>
      <c r="K59" s="39"/>
      <c r="L59" s="39"/>
      <c r="M59" s="39"/>
    </row>
    <row r="60" spans="1:13" ht="18.75">
      <c r="A60" s="31" t="s">
        <v>78</v>
      </c>
      <c r="B60" s="32"/>
      <c r="C60" s="32"/>
      <c r="D60" s="32"/>
      <c r="E60" s="32"/>
      <c r="F60" s="32"/>
      <c r="G60" s="32"/>
      <c r="H60" s="33">
        <v>48.7</v>
      </c>
      <c r="I60" s="33"/>
      <c r="J60" s="33">
        <v>33.06</v>
      </c>
      <c r="K60" s="39"/>
      <c r="L60" s="39">
        <v>31.13</v>
      </c>
      <c r="M60" s="39"/>
    </row>
    <row r="61" spans="1:13" ht="18.75">
      <c r="A61" s="31" t="s">
        <v>79</v>
      </c>
      <c r="B61" s="32">
        <v>44.3</v>
      </c>
      <c r="C61" s="32"/>
      <c r="D61" s="32">
        <v>52.66</v>
      </c>
      <c r="E61" s="32"/>
      <c r="F61" s="32">
        <v>64.2</v>
      </c>
      <c r="G61" s="32"/>
      <c r="H61" s="33">
        <v>56</v>
      </c>
      <c r="I61" s="33"/>
      <c r="J61" s="33">
        <v>53.05</v>
      </c>
      <c r="K61" s="39"/>
      <c r="L61" s="39">
        <v>56.71</v>
      </c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>
        <v>18.12</v>
      </c>
      <c r="D63" s="33"/>
      <c r="E63" s="33">
        <v>18.37</v>
      </c>
      <c r="F63" s="33"/>
      <c r="G63" s="35">
        <v>16.7</v>
      </c>
      <c r="H63" s="33"/>
      <c r="I63" s="33">
        <v>16.2</v>
      </c>
      <c r="J63" s="39"/>
      <c r="K63" s="39">
        <v>17.899999999999999</v>
      </c>
      <c r="M63" s="39">
        <v>18.3</v>
      </c>
    </row>
    <row r="64" spans="1:13" ht="18.75">
      <c r="A64" s="36" t="s">
        <v>81</v>
      </c>
      <c r="B64" s="33"/>
      <c r="C64" s="33">
        <v>12.17</v>
      </c>
      <c r="D64" s="33"/>
      <c r="E64" s="33">
        <v>11.69</v>
      </c>
      <c r="F64" s="33"/>
      <c r="G64" s="37">
        <v>23.12</v>
      </c>
      <c r="H64" s="33"/>
      <c r="I64" s="33">
        <v>18.600000000000001</v>
      </c>
      <c r="J64" s="39"/>
      <c r="K64" s="39">
        <v>19.600000000000001</v>
      </c>
      <c r="L64" s="39"/>
      <c r="M64" s="39">
        <v>21.2</v>
      </c>
    </row>
    <row r="65" spans="1:13" ht="18.75">
      <c r="A65" s="36" t="s">
        <v>82</v>
      </c>
      <c r="B65" s="33"/>
      <c r="C65" s="33"/>
      <c r="D65" s="33"/>
      <c r="E65" s="33">
        <v>2.7</v>
      </c>
      <c r="F65" s="33"/>
      <c r="G65" s="35">
        <v>13.93</v>
      </c>
      <c r="H65" s="33"/>
      <c r="I65" s="33">
        <v>24.84</v>
      </c>
      <c r="J65" s="39"/>
      <c r="K65" s="39">
        <v>27.4</v>
      </c>
      <c r="M65" s="39">
        <v>27.8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2.0099999999999998</v>
      </c>
      <c r="C67" s="33">
        <v>6.8</v>
      </c>
      <c r="D67" s="33">
        <v>2.17</v>
      </c>
      <c r="E67" s="33">
        <v>7.23</v>
      </c>
      <c r="F67" s="33">
        <v>3.21</v>
      </c>
      <c r="G67" s="33">
        <v>7.07</v>
      </c>
      <c r="H67" s="33">
        <v>3.84</v>
      </c>
      <c r="I67" s="33">
        <v>7</v>
      </c>
      <c r="J67" s="39">
        <v>3.24</v>
      </c>
      <c r="K67" s="39">
        <v>7</v>
      </c>
      <c r="L67" s="39">
        <v>3.17</v>
      </c>
      <c r="M67" s="39">
        <v>6.91</v>
      </c>
    </row>
    <row r="68" spans="1:13" ht="18.75">
      <c r="A68" s="41" t="s">
        <v>84</v>
      </c>
      <c r="B68" s="33">
        <v>2.36</v>
      </c>
      <c r="C68" s="33">
        <v>6.43</v>
      </c>
      <c r="D68" s="33">
        <v>2.64</v>
      </c>
      <c r="E68" s="33">
        <v>6.77</v>
      </c>
      <c r="F68" s="33">
        <v>4.83</v>
      </c>
      <c r="G68" s="33">
        <v>6.77</v>
      </c>
      <c r="H68" s="33">
        <v>1.57</v>
      </c>
      <c r="I68" s="33">
        <v>6.81</v>
      </c>
      <c r="J68" s="39">
        <v>1.1499999999999999</v>
      </c>
      <c r="K68" s="39">
        <v>6.74</v>
      </c>
      <c r="L68" s="39">
        <v>1.68</v>
      </c>
      <c r="M68" s="39">
        <v>6.85</v>
      </c>
    </row>
    <row r="69" spans="1:13" ht="18.75">
      <c r="A69" s="41" t="s">
        <v>85</v>
      </c>
      <c r="B69" s="33"/>
      <c r="C69" s="33"/>
      <c r="D69" s="33">
        <v>2.78</v>
      </c>
      <c r="E69" s="33">
        <v>8.49</v>
      </c>
      <c r="F69" s="33">
        <v>5.74</v>
      </c>
      <c r="G69" s="33">
        <v>7.1</v>
      </c>
      <c r="H69" s="33">
        <v>2.59</v>
      </c>
      <c r="I69" s="33">
        <v>6.63</v>
      </c>
      <c r="J69" s="39">
        <v>2.23</v>
      </c>
      <c r="K69" s="39">
        <v>6.92</v>
      </c>
      <c r="L69" s="39">
        <v>3.02</v>
      </c>
      <c r="M69" s="39">
        <v>6.94</v>
      </c>
    </row>
    <row r="70" spans="1:13" ht="18.75">
      <c r="A70" s="41" t="s">
        <v>86</v>
      </c>
      <c r="B70" s="33"/>
      <c r="C70" s="33"/>
      <c r="D70" s="33"/>
      <c r="E70" s="33"/>
      <c r="F70" s="33"/>
      <c r="G70" s="33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E48" sqref="E4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spans="1:15" ht="21" customHeight="1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3"/>
    </row>
    <row r="2" spans="1:15" ht="17.25" customHeight="1">
      <c r="A2" s="127" t="s">
        <v>0</v>
      </c>
      <c r="B2" s="127"/>
      <c r="C2" s="124" t="s">
        <v>87</v>
      </c>
      <c r="D2" s="124"/>
      <c r="E2" s="124"/>
      <c r="F2" s="125" t="s">
        <v>88</v>
      </c>
      <c r="G2" s="125"/>
      <c r="H2" s="125"/>
      <c r="I2" s="126" t="s">
        <v>89</v>
      </c>
      <c r="J2" s="126"/>
      <c r="K2" s="126"/>
    </row>
    <row r="3" spans="1:15" ht="20.25">
      <c r="A3" s="128"/>
      <c r="B3" s="128"/>
      <c r="C3" s="3">
        <v>0</v>
      </c>
      <c r="D3" s="3">
        <v>0.16666666666666699</v>
      </c>
      <c r="E3" s="3">
        <v>0.3125</v>
      </c>
      <c r="F3" s="4">
        <v>0.33333333333333298</v>
      </c>
      <c r="G3" s="4">
        <v>0.5</v>
      </c>
      <c r="H3" s="4">
        <v>0.64583333333333304</v>
      </c>
      <c r="I3" s="38">
        <v>0.66666666666666696</v>
      </c>
      <c r="J3" s="38">
        <v>0.83333333333333304</v>
      </c>
      <c r="K3" s="38">
        <v>0.97916666666666696</v>
      </c>
    </row>
    <row r="4" spans="1:15" ht="21.95" customHeight="1">
      <c r="A4" s="71" t="s">
        <v>4</v>
      </c>
      <c r="B4" s="5" t="s">
        <v>5</v>
      </c>
      <c r="C4" s="116">
        <v>17910</v>
      </c>
      <c r="D4" s="116"/>
      <c r="E4" s="116"/>
      <c r="F4" s="116">
        <v>18700</v>
      </c>
      <c r="G4" s="116"/>
      <c r="H4" s="116"/>
      <c r="I4" s="116">
        <v>19530</v>
      </c>
      <c r="J4" s="116"/>
      <c r="K4" s="116"/>
      <c r="L4" s="129" t="s">
        <v>90</v>
      </c>
      <c r="M4" s="129" t="s">
        <v>91</v>
      </c>
    </row>
    <row r="5" spans="1:15" ht="21.95" customHeight="1">
      <c r="A5" s="71"/>
      <c r="B5" s="6" t="s">
        <v>6</v>
      </c>
      <c r="C5" s="116">
        <v>24000</v>
      </c>
      <c r="D5" s="116"/>
      <c r="E5" s="116"/>
      <c r="F5" s="116">
        <v>25150</v>
      </c>
      <c r="G5" s="116"/>
      <c r="H5" s="116"/>
      <c r="I5" s="116">
        <v>26350</v>
      </c>
      <c r="J5" s="116"/>
      <c r="K5" s="116"/>
      <c r="L5" s="130"/>
      <c r="M5" s="130"/>
    </row>
    <row r="6" spans="1:15" ht="21.95" customHeight="1">
      <c r="A6" s="71"/>
      <c r="B6" s="6" t="s">
        <v>7</v>
      </c>
      <c r="C6" s="132">
        <f>C4-'7日'!I4</f>
        <v>1120</v>
      </c>
      <c r="D6" s="132"/>
      <c r="E6" s="132"/>
      <c r="F6" s="133">
        <f>F4-C4</f>
        <v>790</v>
      </c>
      <c r="G6" s="134"/>
      <c r="H6" s="135"/>
      <c r="I6" s="133">
        <f>I4-F4</f>
        <v>830</v>
      </c>
      <c r="J6" s="134"/>
      <c r="K6" s="135"/>
      <c r="L6" s="131">
        <f>C6+F6+I6</f>
        <v>2740</v>
      </c>
      <c r="M6" s="131">
        <f>C7+F7+I7</f>
        <v>3650</v>
      </c>
    </row>
    <row r="7" spans="1:15" ht="21.95" customHeight="1">
      <c r="A7" s="71"/>
      <c r="B7" s="6" t="s">
        <v>8</v>
      </c>
      <c r="C7" s="132">
        <f>C5-'7日'!I5</f>
        <v>1300</v>
      </c>
      <c r="D7" s="132"/>
      <c r="E7" s="132"/>
      <c r="F7" s="133">
        <f>F5-C5</f>
        <v>1150</v>
      </c>
      <c r="G7" s="134"/>
      <c r="H7" s="135"/>
      <c r="I7" s="133">
        <f>I5-F5</f>
        <v>1200</v>
      </c>
      <c r="J7" s="134"/>
      <c r="K7" s="135"/>
      <c r="L7" s="131"/>
      <c r="M7" s="131"/>
    </row>
    <row r="8" spans="1:15" ht="21.95" customHeight="1">
      <c r="A8" s="71"/>
      <c r="B8" s="6" t="s">
        <v>9</v>
      </c>
      <c r="C8" s="116">
        <v>0</v>
      </c>
      <c r="D8" s="116"/>
      <c r="E8" s="116"/>
      <c r="F8" s="116">
        <v>0</v>
      </c>
      <c r="G8" s="116"/>
      <c r="H8" s="116"/>
      <c r="I8" s="116">
        <v>0</v>
      </c>
      <c r="J8" s="116"/>
      <c r="K8" s="116"/>
    </row>
    <row r="9" spans="1:15" ht="21.95" customHeight="1">
      <c r="A9" s="72" t="s">
        <v>10</v>
      </c>
      <c r="B9" s="7" t="s">
        <v>11</v>
      </c>
      <c r="C9" s="116">
        <v>48</v>
      </c>
      <c r="D9" s="116"/>
      <c r="E9" s="116"/>
      <c r="F9" s="116">
        <v>45</v>
      </c>
      <c r="G9" s="116"/>
      <c r="H9" s="116"/>
      <c r="I9" s="116">
        <v>46</v>
      </c>
      <c r="J9" s="116"/>
      <c r="K9" s="116"/>
      <c r="L9" s="139" t="s">
        <v>92</v>
      </c>
      <c r="M9" s="140"/>
      <c r="N9" s="140"/>
      <c r="O9" s="140"/>
    </row>
    <row r="10" spans="1:15" ht="21.95" customHeight="1">
      <c r="A10" s="72"/>
      <c r="B10" s="7" t="s">
        <v>12</v>
      </c>
      <c r="C10" s="116">
        <v>48</v>
      </c>
      <c r="D10" s="116"/>
      <c r="E10" s="116"/>
      <c r="F10" s="116">
        <v>45</v>
      </c>
      <c r="G10" s="116"/>
      <c r="H10" s="116"/>
      <c r="I10" s="116">
        <v>46</v>
      </c>
      <c r="J10" s="116"/>
      <c r="K10" s="116"/>
    </row>
    <row r="11" spans="1:15" ht="21.95" customHeight="1">
      <c r="A11" s="73" t="s">
        <v>13</v>
      </c>
      <c r="B11" s="8" t="s">
        <v>14</v>
      </c>
      <c r="C11" s="9" t="s">
        <v>93</v>
      </c>
      <c r="D11" s="9" t="s">
        <v>93</v>
      </c>
      <c r="E11" s="9" t="s">
        <v>93</v>
      </c>
      <c r="F11" s="9" t="s">
        <v>93</v>
      </c>
      <c r="G11" s="9" t="s">
        <v>93</v>
      </c>
      <c r="H11" s="9" t="s">
        <v>93</v>
      </c>
      <c r="I11" s="9" t="s">
        <v>93</v>
      </c>
      <c r="J11" s="9" t="s">
        <v>93</v>
      </c>
      <c r="K11" s="9" t="s">
        <v>93</v>
      </c>
    </row>
    <row r="12" spans="1:15" ht="21.95" customHeight="1">
      <c r="A12" s="73"/>
      <c r="B12" s="8" t="s">
        <v>15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  <c r="J12" s="9">
        <v>60</v>
      </c>
      <c r="K12" s="9">
        <v>60</v>
      </c>
    </row>
    <row r="13" spans="1:15" ht="21.95" customHeight="1">
      <c r="A13" s="73"/>
      <c r="B13" s="80" t="s">
        <v>16</v>
      </c>
      <c r="C13" s="94" t="s">
        <v>17</v>
      </c>
      <c r="D13" s="94"/>
      <c r="E13" s="94"/>
      <c r="F13" s="94" t="s">
        <v>17</v>
      </c>
      <c r="G13" s="94"/>
      <c r="H13" s="94"/>
      <c r="I13" s="94" t="s">
        <v>17</v>
      </c>
      <c r="J13" s="94"/>
      <c r="K13" s="94"/>
    </row>
    <row r="14" spans="1:15" ht="28.5" customHeight="1">
      <c r="A14" s="73"/>
      <c r="B14" s="80"/>
      <c r="C14" s="94" t="s">
        <v>17</v>
      </c>
      <c r="D14" s="94"/>
      <c r="E14" s="94"/>
      <c r="F14" s="94" t="s">
        <v>17</v>
      </c>
      <c r="G14" s="94"/>
      <c r="H14" s="94"/>
      <c r="I14" s="94" t="s">
        <v>17</v>
      </c>
      <c r="J14" s="94"/>
      <c r="K14" s="94"/>
    </row>
    <row r="15" spans="1:15" ht="21.95" customHeight="1">
      <c r="A15" s="74" t="s">
        <v>18</v>
      </c>
      <c r="B15" s="10" t="s">
        <v>19</v>
      </c>
      <c r="C15" s="9">
        <v>370</v>
      </c>
      <c r="D15" s="9">
        <v>340</v>
      </c>
      <c r="E15" s="9">
        <v>320</v>
      </c>
      <c r="F15" s="9">
        <v>320</v>
      </c>
      <c r="G15" s="9">
        <v>280</v>
      </c>
      <c r="H15" s="9">
        <v>250</v>
      </c>
      <c r="I15" s="9">
        <v>250</v>
      </c>
      <c r="J15" s="9">
        <v>590</v>
      </c>
      <c r="K15" s="9">
        <v>590</v>
      </c>
    </row>
    <row r="16" spans="1:15" ht="21.95" customHeight="1">
      <c r="A16" s="74"/>
      <c r="B16" s="11" t="s">
        <v>20</v>
      </c>
      <c r="C16" s="115" t="s">
        <v>21</v>
      </c>
      <c r="D16" s="115"/>
      <c r="E16" s="115"/>
      <c r="F16" s="115" t="s">
        <v>21</v>
      </c>
      <c r="G16" s="115"/>
      <c r="H16" s="115"/>
      <c r="I16" s="115" t="s">
        <v>141</v>
      </c>
      <c r="J16" s="115"/>
      <c r="K16" s="115"/>
    </row>
    <row r="17" spans="1:11" ht="21.95" customHeight="1">
      <c r="A17" s="75" t="s">
        <v>22</v>
      </c>
      <c r="B17" s="12" t="s">
        <v>14</v>
      </c>
      <c r="C17" s="9" t="s">
        <v>93</v>
      </c>
      <c r="D17" s="9" t="s">
        <v>93</v>
      </c>
      <c r="E17" s="9" t="s">
        <v>93</v>
      </c>
      <c r="F17" s="9" t="s">
        <v>93</v>
      </c>
      <c r="G17" s="9" t="s">
        <v>93</v>
      </c>
      <c r="H17" s="9" t="s">
        <v>93</v>
      </c>
      <c r="I17" s="9" t="s">
        <v>93</v>
      </c>
      <c r="J17" s="9" t="s">
        <v>93</v>
      </c>
      <c r="K17" s="9" t="s">
        <v>93</v>
      </c>
    </row>
    <row r="18" spans="1:11" ht="21.95" customHeight="1">
      <c r="A18" s="75"/>
      <c r="B18" s="12" t="s">
        <v>15</v>
      </c>
      <c r="C18" s="9">
        <v>50</v>
      </c>
      <c r="D18" s="9">
        <v>50</v>
      </c>
      <c r="E18" s="9">
        <v>50</v>
      </c>
      <c r="F18" s="9">
        <v>50</v>
      </c>
      <c r="G18" s="9">
        <v>50</v>
      </c>
      <c r="H18" s="9">
        <v>50</v>
      </c>
      <c r="I18" s="9">
        <v>50</v>
      </c>
      <c r="J18" s="9">
        <v>50</v>
      </c>
      <c r="K18" s="9">
        <v>50</v>
      </c>
    </row>
    <row r="19" spans="1:11" ht="21.95" customHeight="1">
      <c r="A19" s="75"/>
      <c r="B19" s="81" t="s">
        <v>16</v>
      </c>
      <c r="C19" s="94" t="s">
        <v>17</v>
      </c>
      <c r="D19" s="94"/>
      <c r="E19" s="94"/>
      <c r="F19" s="94" t="s">
        <v>17</v>
      </c>
      <c r="G19" s="94"/>
      <c r="H19" s="94"/>
      <c r="I19" s="94" t="s">
        <v>17</v>
      </c>
      <c r="J19" s="94"/>
      <c r="K19" s="94"/>
    </row>
    <row r="20" spans="1:11" ht="28.5" customHeight="1">
      <c r="A20" s="75"/>
      <c r="B20" s="81"/>
      <c r="C20" s="94" t="s">
        <v>17</v>
      </c>
      <c r="D20" s="94"/>
      <c r="E20" s="94"/>
      <c r="F20" s="94" t="s">
        <v>17</v>
      </c>
      <c r="G20" s="94"/>
      <c r="H20" s="94"/>
      <c r="I20" s="94" t="s">
        <v>17</v>
      </c>
      <c r="J20" s="94"/>
      <c r="K20" s="94"/>
    </row>
    <row r="21" spans="1:11" ht="21.95" customHeight="1">
      <c r="A21" s="76" t="s">
        <v>23</v>
      </c>
      <c r="B21" s="10" t="s">
        <v>24</v>
      </c>
      <c r="C21" s="9">
        <v>280</v>
      </c>
      <c r="D21" s="9">
        <v>240</v>
      </c>
      <c r="E21" s="9">
        <v>200</v>
      </c>
      <c r="F21" s="9">
        <v>200</v>
      </c>
      <c r="G21" s="9">
        <v>140</v>
      </c>
      <c r="H21" s="9">
        <v>80</v>
      </c>
      <c r="I21" s="9">
        <v>80</v>
      </c>
      <c r="J21" s="9">
        <v>590</v>
      </c>
      <c r="K21" s="9">
        <v>530</v>
      </c>
    </row>
    <row r="22" spans="1:11" ht="21.95" customHeight="1">
      <c r="A22" s="76"/>
      <c r="B22" s="11" t="s">
        <v>25</v>
      </c>
      <c r="C22" s="115" t="s">
        <v>26</v>
      </c>
      <c r="D22" s="115"/>
      <c r="E22" s="115"/>
      <c r="F22" s="115" t="s">
        <v>26</v>
      </c>
      <c r="G22" s="115"/>
      <c r="H22" s="115"/>
      <c r="I22" s="115" t="s">
        <v>142</v>
      </c>
      <c r="J22" s="115"/>
      <c r="K22" s="115"/>
    </row>
    <row r="23" spans="1:11" ht="21.95" customHeight="1">
      <c r="A23" s="77" t="s">
        <v>27</v>
      </c>
      <c r="B23" s="13" t="s">
        <v>28</v>
      </c>
      <c r="C23" s="94">
        <v>800</v>
      </c>
      <c r="D23" s="94"/>
      <c r="E23" s="94"/>
      <c r="F23" s="94">
        <f>310+310</f>
        <v>620</v>
      </c>
      <c r="G23" s="94"/>
      <c r="H23" s="94"/>
      <c r="I23" s="94">
        <f>310+310</f>
        <v>620</v>
      </c>
      <c r="J23" s="94"/>
      <c r="K23" s="94"/>
    </row>
    <row r="24" spans="1:11" ht="21.95" customHeight="1">
      <c r="A24" s="77"/>
      <c r="B24" s="13" t="s">
        <v>29</v>
      </c>
      <c r="C24" s="94">
        <v>1120</v>
      </c>
      <c r="D24" s="94"/>
      <c r="E24" s="94"/>
      <c r="F24" s="94">
        <f>1570+1530</f>
        <v>3100</v>
      </c>
      <c r="G24" s="94"/>
      <c r="H24" s="94"/>
      <c r="I24" s="94">
        <f>1570+1530</f>
        <v>3100</v>
      </c>
      <c r="J24" s="94"/>
      <c r="K24" s="94"/>
    </row>
    <row r="25" spans="1:11" ht="21.95" customHeight="1">
      <c r="A25" s="74" t="s">
        <v>30</v>
      </c>
      <c r="B25" s="10" t="s">
        <v>31</v>
      </c>
      <c r="C25" s="94">
        <v>32</v>
      </c>
      <c r="D25" s="94"/>
      <c r="E25" s="94"/>
      <c r="F25" s="94">
        <v>32</v>
      </c>
      <c r="G25" s="94"/>
      <c r="H25" s="94"/>
      <c r="I25" s="94">
        <v>32</v>
      </c>
      <c r="J25" s="94"/>
      <c r="K25" s="94"/>
    </row>
    <row r="26" spans="1:11" ht="21.95" customHeight="1">
      <c r="A26" s="74"/>
      <c r="B26" s="10" t="s">
        <v>32</v>
      </c>
      <c r="C26" s="94">
        <v>242</v>
      </c>
      <c r="D26" s="94"/>
      <c r="E26" s="94"/>
      <c r="F26" s="94">
        <v>242</v>
      </c>
      <c r="G26" s="94"/>
      <c r="H26" s="94"/>
      <c r="I26" s="94">
        <v>242</v>
      </c>
      <c r="J26" s="94"/>
      <c r="K26" s="94"/>
    </row>
    <row r="27" spans="1:11" ht="21.95" customHeight="1">
      <c r="A27" s="74"/>
      <c r="B27" s="10" t="s">
        <v>33</v>
      </c>
      <c r="C27" s="94">
        <v>7</v>
      </c>
      <c r="D27" s="94"/>
      <c r="E27" s="94"/>
      <c r="F27" s="94">
        <v>7</v>
      </c>
      <c r="G27" s="94"/>
      <c r="H27" s="94"/>
      <c r="I27" s="94">
        <v>7</v>
      </c>
      <c r="J27" s="94"/>
      <c r="K27" s="94"/>
    </row>
    <row r="28" spans="1:11" ht="76.5" customHeight="1">
      <c r="A28" s="100" t="s">
        <v>34</v>
      </c>
      <c r="B28" s="101"/>
      <c r="C28" s="106" t="s">
        <v>143</v>
      </c>
      <c r="D28" s="107"/>
      <c r="E28" s="108"/>
      <c r="F28" s="106" t="s">
        <v>144</v>
      </c>
      <c r="G28" s="107"/>
      <c r="H28" s="108"/>
      <c r="I28" s="106"/>
      <c r="J28" s="107"/>
      <c r="K28" s="108"/>
    </row>
    <row r="29" spans="1:11" ht="24" customHeight="1">
      <c r="A29" s="102"/>
      <c r="B29" s="103"/>
      <c r="C29" s="109"/>
      <c r="D29" s="110"/>
      <c r="E29" s="111"/>
      <c r="F29" s="109"/>
      <c r="G29" s="110"/>
      <c r="H29" s="111"/>
      <c r="I29" s="109"/>
      <c r="J29" s="110"/>
      <c r="K29" s="111"/>
    </row>
    <row r="30" spans="1:11">
      <c r="A30" s="104"/>
      <c r="B30" s="105"/>
      <c r="C30" s="112"/>
      <c r="D30" s="113"/>
      <c r="E30" s="114"/>
      <c r="F30" s="112"/>
      <c r="G30" s="113"/>
      <c r="H30" s="114"/>
      <c r="I30" s="112"/>
      <c r="J30" s="113"/>
      <c r="K30" s="114"/>
    </row>
    <row r="31" spans="1:11" ht="14.25">
      <c r="A31" s="95" t="s">
        <v>35</v>
      </c>
      <c r="B31" s="96"/>
      <c r="C31" s="97" t="s">
        <v>145</v>
      </c>
      <c r="D31" s="98"/>
      <c r="E31" s="99"/>
      <c r="F31" s="97" t="s">
        <v>146</v>
      </c>
      <c r="G31" s="98"/>
      <c r="H31" s="99"/>
      <c r="I31" s="97" t="s">
        <v>100</v>
      </c>
      <c r="J31" s="98"/>
      <c r="K31" s="99"/>
    </row>
    <row r="32" spans="1:11" ht="18.75">
      <c r="B32" s="83" t="s">
        <v>37</v>
      </c>
      <c r="C32" s="83"/>
      <c r="D32" s="83"/>
      <c r="E32" s="83"/>
      <c r="F32" s="83"/>
      <c r="G32" s="83"/>
      <c r="H32" s="83"/>
      <c r="I32" s="83"/>
    </row>
    <row r="33" spans="1:10" ht="14.25">
      <c r="A33" s="78"/>
      <c r="B33" s="14" t="s">
        <v>0</v>
      </c>
      <c r="C33" s="15" t="s">
        <v>38</v>
      </c>
      <c r="D33" s="15" t="s">
        <v>39</v>
      </c>
      <c r="E33" s="84" t="s">
        <v>40</v>
      </c>
      <c r="F33" s="85"/>
      <c r="G33" s="86" t="s">
        <v>41</v>
      </c>
      <c r="H33" s="87"/>
      <c r="I33" s="88" t="s">
        <v>42</v>
      </c>
      <c r="J33" s="89"/>
    </row>
    <row r="34" spans="1:10" ht="15.75">
      <c r="A34" s="79"/>
      <c r="B34" s="82" t="s">
        <v>43</v>
      </c>
      <c r="C34" s="17" t="s">
        <v>44</v>
      </c>
      <c r="D34" s="17" t="s">
        <v>45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39">
        <v>0</v>
      </c>
    </row>
    <row r="35" spans="1:10" ht="15.75">
      <c r="A35" s="79"/>
      <c r="B35" s="82"/>
      <c r="C35" s="18" t="s">
        <v>46</v>
      </c>
      <c r="D35" s="18" t="s">
        <v>47</v>
      </c>
      <c r="E35" s="9">
        <v>8.9</v>
      </c>
      <c r="F35" s="9">
        <v>8.92</v>
      </c>
      <c r="G35" s="9">
        <v>8.92</v>
      </c>
      <c r="H35" s="9">
        <v>8.7899999999999991</v>
      </c>
      <c r="I35" s="9">
        <v>8.9600000000000009</v>
      </c>
      <c r="J35" s="39">
        <v>9.11</v>
      </c>
    </row>
    <row r="36" spans="1:10" ht="15.75">
      <c r="A36" s="79"/>
      <c r="B36" s="82"/>
      <c r="C36" s="17" t="s">
        <v>48</v>
      </c>
      <c r="D36" s="17" t="s">
        <v>49</v>
      </c>
      <c r="E36" s="9">
        <v>6.1</v>
      </c>
      <c r="F36" s="9">
        <v>5.89</v>
      </c>
      <c r="G36" s="9">
        <v>6.33</v>
      </c>
      <c r="H36" s="9">
        <v>6.07</v>
      </c>
      <c r="I36" s="9">
        <v>5.93</v>
      </c>
      <c r="J36" s="39">
        <v>5.75</v>
      </c>
    </row>
    <row r="37" spans="1:10" ht="18.75">
      <c r="A37" s="79"/>
      <c r="B37" s="82"/>
      <c r="C37" s="18" t="s">
        <v>50</v>
      </c>
      <c r="D37" s="17" t="s">
        <v>51</v>
      </c>
      <c r="E37" s="9">
        <v>7.4</v>
      </c>
      <c r="F37" s="9">
        <v>8.4</v>
      </c>
      <c r="G37" s="19">
        <v>9.1300000000000008</v>
      </c>
      <c r="H37" s="9">
        <v>7.69</v>
      </c>
      <c r="I37" s="9">
        <v>6.93</v>
      </c>
      <c r="J37" s="39">
        <v>7.65</v>
      </c>
    </row>
    <row r="38" spans="1:10" ht="16.5">
      <c r="A38" s="79"/>
      <c r="B38" s="82"/>
      <c r="C38" s="20" t="s">
        <v>52</v>
      </c>
      <c r="D38" s="17" t="s">
        <v>53</v>
      </c>
      <c r="E38" s="19">
        <v>6.6</v>
      </c>
      <c r="F38" s="19">
        <v>6.2</v>
      </c>
      <c r="G38" s="19">
        <v>5.83</v>
      </c>
      <c r="H38" s="19">
        <v>1.17</v>
      </c>
      <c r="I38" s="9">
        <v>6.85</v>
      </c>
      <c r="J38" s="39">
        <v>4.96</v>
      </c>
    </row>
    <row r="39" spans="1:10" ht="14.25">
      <c r="A39" s="79"/>
      <c r="B39" s="82" t="s">
        <v>54</v>
      </c>
      <c r="C39" s="17" t="s">
        <v>44</v>
      </c>
      <c r="D39" s="17" t="s">
        <v>53</v>
      </c>
      <c r="E39" s="9">
        <v>0.2</v>
      </c>
      <c r="F39" s="9">
        <v>0.2</v>
      </c>
      <c r="G39" s="9">
        <v>0.2</v>
      </c>
      <c r="H39" s="9">
        <v>0.2</v>
      </c>
      <c r="I39" s="9">
        <v>0</v>
      </c>
      <c r="J39" s="39">
        <v>0</v>
      </c>
    </row>
    <row r="40" spans="1:10" ht="15.75">
      <c r="A40" s="79"/>
      <c r="B40" s="82"/>
      <c r="C40" s="18" t="s">
        <v>46</v>
      </c>
      <c r="D40" s="18" t="s">
        <v>55</v>
      </c>
      <c r="E40" s="9">
        <v>9.3800000000000008</v>
      </c>
      <c r="F40" s="9">
        <v>9.36</v>
      </c>
      <c r="G40" s="9">
        <v>9.19</v>
      </c>
      <c r="H40" s="9">
        <v>9.0500000000000007</v>
      </c>
      <c r="I40" s="9">
        <v>9.02</v>
      </c>
      <c r="J40" s="39">
        <v>9.2899999999999991</v>
      </c>
    </row>
    <row r="41" spans="1:10" ht="15.75">
      <c r="A41" s="79"/>
      <c r="B41" s="82"/>
      <c r="C41" s="17" t="s">
        <v>48</v>
      </c>
      <c r="D41" s="17" t="s">
        <v>56</v>
      </c>
      <c r="E41" s="9">
        <v>10.76</v>
      </c>
      <c r="F41" s="9">
        <v>10.5</v>
      </c>
      <c r="G41" s="9">
        <v>10.52</v>
      </c>
      <c r="H41" s="9">
        <v>10.210000000000001</v>
      </c>
      <c r="I41" s="9">
        <v>10.15</v>
      </c>
      <c r="J41" s="39">
        <v>9.8699999999999992</v>
      </c>
    </row>
    <row r="42" spans="1:10" ht="15.75">
      <c r="A42" s="79"/>
      <c r="B42" s="82"/>
      <c r="C42" s="21" t="s">
        <v>57</v>
      </c>
      <c r="D42" s="22" t="s">
        <v>58</v>
      </c>
      <c r="E42" s="9">
        <v>0.04</v>
      </c>
      <c r="F42" s="9">
        <v>0</v>
      </c>
      <c r="G42" s="9">
        <v>0</v>
      </c>
      <c r="H42" s="9">
        <v>0</v>
      </c>
      <c r="I42" s="9">
        <v>0</v>
      </c>
      <c r="J42" s="39">
        <v>0</v>
      </c>
    </row>
    <row r="43" spans="1:10" ht="16.5">
      <c r="A43" s="79"/>
      <c r="B43" s="82"/>
      <c r="C43" s="21" t="s">
        <v>59</v>
      </c>
      <c r="D43" s="23" t="s">
        <v>60</v>
      </c>
      <c r="E43" s="9">
        <v>0.52</v>
      </c>
      <c r="F43" s="9">
        <v>0.48</v>
      </c>
      <c r="G43" s="9">
        <v>0.309</v>
      </c>
      <c r="H43" s="9">
        <v>0.31</v>
      </c>
      <c r="I43" s="9">
        <v>0.33</v>
      </c>
      <c r="J43" s="39">
        <v>0.27</v>
      </c>
    </row>
    <row r="44" spans="1:10" ht="18.75">
      <c r="A44" s="79"/>
      <c r="B44" s="82"/>
      <c r="C44" s="18" t="s">
        <v>50</v>
      </c>
      <c r="D44" s="17" t="s">
        <v>61</v>
      </c>
      <c r="E44" s="9">
        <v>319</v>
      </c>
      <c r="F44" s="9">
        <v>350</v>
      </c>
      <c r="G44" s="9">
        <v>360</v>
      </c>
      <c r="H44" s="9">
        <v>408</v>
      </c>
      <c r="I44" s="9">
        <v>351</v>
      </c>
      <c r="J44" s="39">
        <v>321</v>
      </c>
    </row>
    <row r="45" spans="1:10" ht="15.75">
      <c r="A45" s="79"/>
      <c r="B45" s="82" t="s">
        <v>62</v>
      </c>
      <c r="C45" s="20" t="s">
        <v>63</v>
      </c>
      <c r="D45" s="17" t="s">
        <v>64</v>
      </c>
      <c r="E45" s="9">
        <v>5.71</v>
      </c>
      <c r="F45" s="9">
        <v>5.23</v>
      </c>
      <c r="G45" s="9">
        <v>5.12</v>
      </c>
      <c r="H45" s="9">
        <v>5.0599999999999996</v>
      </c>
      <c r="I45" s="9">
        <v>5.37</v>
      </c>
      <c r="J45" s="39">
        <v>5.5</v>
      </c>
    </row>
    <row r="46" spans="1:10" ht="18.75">
      <c r="A46" s="79"/>
      <c r="B46" s="82"/>
      <c r="C46" s="18" t="s">
        <v>50</v>
      </c>
      <c r="D46" s="17" t="s">
        <v>51</v>
      </c>
      <c r="E46" s="9">
        <v>13.6</v>
      </c>
      <c r="F46" s="9">
        <v>16.399999999999999</v>
      </c>
      <c r="G46" s="9">
        <v>18.3</v>
      </c>
      <c r="H46" s="9">
        <v>16.600000000000001</v>
      </c>
      <c r="I46" s="9">
        <v>14.7</v>
      </c>
      <c r="J46" s="39">
        <v>13.2</v>
      </c>
    </row>
    <row r="47" spans="1:10" ht="16.5">
      <c r="A47" s="79"/>
      <c r="B47" s="82"/>
      <c r="C47" s="20" t="s">
        <v>52</v>
      </c>
      <c r="D47" s="17" t="s">
        <v>65</v>
      </c>
      <c r="E47" s="9">
        <v>2.2999999999999998</v>
      </c>
      <c r="F47" s="9">
        <v>2.5</v>
      </c>
      <c r="G47" s="9">
        <v>0.19</v>
      </c>
      <c r="H47" s="9">
        <v>0.57999999999999996</v>
      </c>
      <c r="I47" s="9">
        <v>1.29</v>
      </c>
      <c r="J47" s="39">
        <v>8.1199999999999992</v>
      </c>
    </row>
    <row r="48" spans="1:10" ht="15.75">
      <c r="A48" s="79"/>
      <c r="B48" s="82" t="s">
        <v>66</v>
      </c>
      <c r="C48" s="20" t="s">
        <v>63</v>
      </c>
      <c r="D48" s="17" t="s">
        <v>64</v>
      </c>
      <c r="E48" s="9">
        <v>6.2</v>
      </c>
      <c r="F48" s="9">
        <v>5.6</v>
      </c>
      <c r="G48" s="9">
        <v>5.7</v>
      </c>
      <c r="H48" s="9">
        <v>5.14</v>
      </c>
      <c r="I48" s="9">
        <v>5.43</v>
      </c>
      <c r="J48" s="39">
        <v>5.21</v>
      </c>
    </row>
    <row r="49" spans="1:13" ht="18.75">
      <c r="A49" s="79"/>
      <c r="B49" s="82"/>
      <c r="C49" s="18" t="s">
        <v>50</v>
      </c>
      <c r="D49" s="17" t="s">
        <v>51</v>
      </c>
      <c r="E49" s="9">
        <v>19.600000000000001</v>
      </c>
      <c r="F49" s="9">
        <v>17.600000000000001</v>
      </c>
      <c r="G49" s="9">
        <v>5.3</v>
      </c>
      <c r="H49" s="9">
        <v>15.2</v>
      </c>
      <c r="I49" s="9">
        <v>11.5</v>
      </c>
      <c r="J49" s="39">
        <v>10.5</v>
      </c>
    </row>
    <row r="50" spans="1:13" ht="16.5">
      <c r="A50" s="79"/>
      <c r="B50" s="82"/>
      <c r="C50" s="20" t="s">
        <v>52</v>
      </c>
      <c r="D50" s="17" t="s">
        <v>65</v>
      </c>
      <c r="E50" s="9">
        <v>1.87</v>
      </c>
      <c r="F50" s="9">
        <v>1.54</v>
      </c>
      <c r="G50" s="9">
        <v>0.41</v>
      </c>
      <c r="H50" s="9">
        <v>0.37</v>
      </c>
      <c r="I50" s="9">
        <v>2.76</v>
      </c>
      <c r="J50" s="39">
        <v>2.54</v>
      </c>
    </row>
    <row r="51" spans="1:13" ht="14.25">
      <c r="A51" s="79"/>
      <c r="B51" s="82" t="s">
        <v>67</v>
      </c>
      <c r="C51" s="17" t="s">
        <v>44</v>
      </c>
      <c r="D51" s="9" t="s">
        <v>68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39">
        <v>0</v>
      </c>
    </row>
    <row r="52" spans="1:13" ht="15.75">
      <c r="A52" s="79"/>
      <c r="B52" s="82"/>
      <c r="C52" s="18" t="s">
        <v>46</v>
      </c>
      <c r="D52" s="17" t="s">
        <v>69</v>
      </c>
      <c r="E52" s="9">
        <v>9.1300000000000008</v>
      </c>
      <c r="F52" s="9">
        <v>9.11</v>
      </c>
      <c r="G52" s="9">
        <v>9.2100000000000009</v>
      </c>
      <c r="H52" s="9">
        <v>9.24</v>
      </c>
      <c r="I52" s="9">
        <v>9.18</v>
      </c>
      <c r="J52" s="39">
        <v>9.23</v>
      </c>
    </row>
    <row r="53" spans="1:13" ht="15.75">
      <c r="A53" s="79"/>
      <c r="B53" s="82"/>
      <c r="C53" s="17" t="s">
        <v>48</v>
      </c>
      <c r="D53" s="17" t="s">
        <v>49</v>
      </c>
      <c r="E53" s="9">
        <v>5.96</v>
      </c>
      <c r="F53" s="9">
        <v>6.04</v>
      </c>
      <c r="G53" s="9">
        <v>6.01</v>
      </c>
      <c r="H53" s="9">
        <v>5.92</v>
      </c>
      <c r="I53" s="9">
        <v>5.87</v>
      </c>
      <c r="J53" s="39">
        <v>5.64</v>
      </c>
    </row>
    <row r="54" spans="1:13" ht="18.75">
      <c r="A54" s="79"/>
      <c r="B54" s="82"/>
      <c r="C54" s="18" t="s">
        <v>50</v>
      </c>
      <c r="D54" s="17" t="s">
        <v>51</v>
      </c>
      <c r="E54" s="9">
        <v>8.1999999999999993</v>
      </c>
      <c r="F54" s="9">
        <v>7.8</v>
      </c>
      <c r="G54" s="9">
        <v>13.5</v>
      </c>
      <c r="H54" s="9">
        <v>10.6</v>
      </c>
      <c r="I54" s="9">
        <v>9.4</v>
      </c>
      <c r="J54" s="39">
        <v>9.8000000000000007</v>
      </c>
    </row>
    <row r="55" spans="1:13" ht="16.5">
      <c r="A55" s="79"/>
      <c r="B55" s="93"/>
      <c r="C55" s="24" t="s">
        <v>52</v>
      </c>
      <c r="D55" s="17" t="s">
        <v>70</v>
      </c>
      <c r="E55" s="25">
        <v>5.0199999999999996</v>
      </c>
      <c r="F55" s="25">
        <v>4.96</v>
      </c>
      <c r="G55" s="25">
        <v>0.51</v>
      </c>
      <c r="H55" s="9">
        <v>0.84</v>
      </c>
      <c r="I55" s="9">
        <v>7.93</v>
      </c>
      <c r="J55" s="39">
        <v>5.83</v>
      </c>
    </row>
    <row r="56" spans="1:13" ht="14.25">
      <c r="A56" s="26" t="s">
        <v>71</v>
      </c>
      <c r="B56" s="26" t="s">
        <v>72</v>
      </c>
      <c r="C56" s="27">
        <v>7.02</v>
      </c>
      <c r="D56" s="26" t="s">
        <v>44</v>
      </c>
      <c r="E56" s="27">
        <v>77</v>
      </c>
      <c r="F56" s="26" t="s">
        <v>73</v>
      </c>
      <c r="G56" s="27">
        <v>74</v>
      </c>
      <c r="H56" s="26" t="s">
        <v>74</v>
      </c>
      <c r="I56" s="27">
        <v>0.01</v>
      </c>
      <c r="J56" s="39"/>
    </row>
    <row r="57" spans="1:13" ht="14.25">
      <c r="A57" s="16"/>
      <c r="B57" s="90" t="s">
        <v>40</v>
      </c>
      <c r="C57" s="90"/>
      <c r="D57" s="90"/>
      <c r="E57" s="90"/>
      <c r="F57" s="91" t="s">
        <v>41</v>
      </c>
      <c r="G57" s="91"/>
      <c r="H57" s="91"/>
      <c r="I57" s="91"/>
      <c r="J57" s="92" t="s">
        <v>42</v>
      </c>
      <c r="K57" s="92"/>
      <c r="L57" s="92"/>
      <c r="M57" s="92"/>
    </row>
    <row r="58" spans="1:13" ht="18.75">
      <c r="A58" s="28" t="s">
        <v>38</v>
      </c>
      <c r="B58" s="29" t="s">
        <v>75</v>
      </c>
      <c r="C58" s="29" t="s">
        <v>76</v>
      </c>
      <c r="D58" s="29" t="s">
        <v>75</v>
      </c>
      <c r="E58" s="29" t="s">
        <v>76</v>
      </c>
      <c r="F58" s="30" t="s">
        <v>75</v>
      </c>
      <c r="G58" s="30" t="s">
        <v>76</v>
      </c>
      <c r="H58" s="30" t="s">
        <v>75</v>
      </c>
      <c r="I58" s="30" t="s">
        <v>76</v>
      </c>
      <c r="J58" s="40" t="s">
        <v>75</v>
      </c>
      <c r="K58" s="40" t="s">
        <v>76</v>
      </c>
      <c r="L58" s="40" t="s">
        <v>75</v>
      </c>
      <c r="M58" s="40" t="s">
        <v>76</v>
      </c>
    </row>
    <row r="59" spans="1:13" ht="18.75">
      <c r="A59" s="31" t="s">
        <v>77</v>
      </c>
      <c r="B59" s="32"/>
      <c r="C59" s="33"/>
      <c r="D59" s="34"/>
      <c r="E59" s="33"/>
      <c r="F59" s="33">
        <v>3.24</v>
      </c>
      <c r="G59" s="35"/>
      <c r="H59" s="33">
        <v>6.99</v>
      </c>
      <c r="I59" s="33"/>
      <c r="J59" s="39">
        <v>13.9</v>
      </c>
      <c r="K59" s="39"/>
      <c r="L59" s="39">
        <v>6.93</v>
      </c>
      <c r="M59" s="39"/>
    </row>
    <row r="60" spans="1:13" ht="18.75">
      <c r="A60" s="31" t="s">
        <v>78</v>
      </c>
      <c r="B60" s="32">
        <v>34.1</v>
      </c>
      <c r="C60" s="33"/>
      <c r="D60" s="34">
        <v>65.3</v>
      </c>
      <c r="E60" s="33"/>
      <c r="F60" s="33">
        <v>18.649999999999999</v>
      </c>
      <c r="G60" s="35"/>
      <c r="H60" s="33">
        <v>32.700000000000003</v>
      </c>
      <c r="I60" s="33"/>
      <c r="J60" s="39">
        <v>18.600000000000001</v>
      </c>
      <c r="K60" s="39"/>
      <c r="L60" s="39">
        <v>27.3</v>
      </c>
      <c r="M60" s="39"/>
    </row>
    <row r="61" spans="1:13" ht="18.75">
      <c r="A61" s="31" t="s">
        <v>79</v>
      </c>
      <c r="B61" s="32">
        <v>53.3</v>
      </c>
      <c r="C61" s="33"/>
      <c r="D61" s="34">
        <v>45.2</v>
      </c>
      <c r="E61" s="33"/>
      <c r="F61" s="33"/>
      <c r="G61" s="35"/>
      <c r="H61" s="33"/>
      <c r="I61" s="33"/>
      <c r="J61" s="39"/>
      <c r="K61" s="39"/>
      <c r="L61" s="39"/>
      <c r="M61" s="39"/>
    </row>
    <row r="62" spans="1:13" ht="18.7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7"/>
    </row>
    <row r="63" spans="1:13" ht="18.75">
      <c r="A63" s="36" t="s">
        <v>80</v>
      </c>
      <c r="B63" s="33"/>
      <c r="C63" s="33">
        <v>19.5</v>
      </c>
      <c r="D63" s="34"/>
      <c r="E63" s="33">
        <v>37.1</v>
      </c>
      <c r="F63" s="33"/>
      <c r="G63" s="35">
        <v>12</v>
      </c>
      <c r="H63" s="33"/>
      <c r="I63" s="33">
        <v>12.4</v>
      </c>
      <c r="J63" s="39"/>
      <c r="K63" s="39">
        <v>9.99</v>
      </c>
      <c r="M63" s="39">
        <v>12.83</v>
      </c>
    </row>
    <row r="64" spans="1:13" ht="18.75">
      <c r="A64" s="36" t="s">
        <v>81</v>
      </c>
      <c r="B64" s="33"/>
      <c r="C64" s="33">
        <v>28.2</v>
      </c>
      <c r="D64" s="34"/>
      <c r="E64" s="33">
        <v>15.8</v>
      </c>
      <c r="F64" s="33"/>
      <c r="G64" s="37">
        <v>17</v>
      </c>
      <c r="H64" s="33"/>
      <c r="I64" s="33">
        <v>17.2</v>
      </c>
      <c r="J64" s="39"/>
      <c r="K64" s="39">
        <v>17.059999999999999</v>
      </c>
      <c r="L64" s="39"/>
      <c r="M64" s="39">
        <v>19.170000000000002</v>
      </c>
    </row>
    <row r="65" spans="1:13" ht="18.75">
      <c r="A65" s="36" t="s">
        <v>82</v>
      </c>
      <c r="B65" s="33"/>
      <c r="C65" s="33">
        <v>39.6</v>
      </c>
      <c r="D65" s="34"/>
      <c r="E65" s="33">
        <v>30.6</v>
      </c>
      <c r="F65" s="33"/>
      <c r="G65" s="35">
        <v>35.799999999999997</v>
      </c>
      <c r="H65" s="33"/>
      <c r="I65" s="33">
        <v>32.9</v>
      </c>
      <c r="J65" s="39"/>
      <c r="K65" s="39">
        <v>30.1</v>
      </c>
      <c r="M65" s="39">
        <v>34.549999999999997</v>
      </c>
    </row>
    <row r="66" spans="1:13" ht="18.7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70"/>
    </row>
    <row r="67" spans="1:13" ht="18.75">
      <c r="A67" s="41" t="s">
        <v>83</v>
      </c>
      <c r="B67" s="33">
        <v>2.96</v>
      </c>
      <c r="C67" s="33">
        <v>7.1</v>
      </c>
      <c r="D67" s="34">
        <v>3.05</v>
      </c>
      <c r="E67" s="33">
        <v>7.2</v>
      </c>
      <c r="F67" s="33">
        <v>0.15</v>
      </c>
      <c r="G67" s="35">
        <v>6.9</v>
      </c>
      <c r="H67" s="33">
        <v>0.45</v>
      </c>
      <c r="I67" s="33">
        <v>7.1</v>
      </c>
      <c r="J67" s="39">
        <v>2.6</v>
      </c>
      <c r="K67" s="39">
        <v>6.58</v>
      </c>
      <c r="L67" s="39">
        <v>1.21</v>
      </c>
      <c r="M67" s="39">
        <v>7.13</v>
      </c>
    </row>
    <row r="68" spans="1:13" ht="18.75">
      <c r="A68" s="41" t="s">
        <v>84</v>
      </c>
      <c r="B68" s="42">
        <v>1.88</v>
      </c>
      <c r="C68" s="33">
        <v>6.9</v>
      </c>
      <c r="D68" s="34">
        <v>1.71</v>
      </c>
      <c r="E68" s="33">
        <v>7</v>
      </c>
      <c r="F68" s="33">
        <v>0.16</v>
      </c>
      <c r="G68" s="35">
        <v>7.05</v>
      </c>
      <c r="H68" s="33">
        <v>0.21</v>
      </c>
      <c r="I68" s="33">
        <v>7.15</v>
      </c>
      <c r="J68" s="39">
        <v>1.0900000000000001</v>
      </c>
      <c r="K68" s="39">
        <v>6.53</v>
      </c>
      <c r="L68" s="39">
        <v>3.14</v>
      </c>
      <c r="M68" s="39">
        <v>6.63</v>
      </c>
    </row>
    <row r="69" spans="1:13" ht="18.75">
      <c r="A69" s="41" t="s">
        <v>85</v>
      </c>
      <c r="B69" s="42">
        <v>2.67</v>
      </c>
      <c r="C69" s="33">
        <v>6.7</v>
      </c>
      <c r="D69" s="34">
        <v>2.89</v>
      </c>
      <c r="E69" s="33">
        <v>7.3</v>
      </c>
      <c r="F69" s="33">
        <v>4.1399999999999997</v>
      </c>
      <c r="G69" s="35">
        <v>6.98</v>
      </c>
      <c r="H69" s="33">
        <v>0.9</v>
      </c>
      <c r="I69" s="33">
        <v>6.4</v>
      </c>
      <c r="J69" s="39">
        <v>3.85</v>
      </c>
      <c r="K69" s="39">
        <v>6.48</v>
      </c>
      <c r="L69" s="39">
        <v>2.48</v>
      </c>
      <c r="M69" s="39">
        <v>6.76</v>
      </c>
    </row>
    <row r="70" spans="1:13" ht="18.75">
      <c r="A70" s="41" t="s">
        <v>86</v>
      </c>
      <c r="B70" s="33"/>
      <c r="C70" s="33"/>
      <c r="D70" s="34"/>
      <c r="E70" s="33"/>
      <c r="F70" s="33"/>
      <c r="G70" s="35"/>
      <c r="H70" s="33"/>
      <c r="I70" s="33"/>
      <c r="J70" s="39"/>
      <c r="K70" s="39"/>
      <c r="L70" s="39"/>
      <c r="M70" s="39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8:E8"/>
    <mergeCell ref="F8:H8"/>
    <mergeCell ref="I8:K8"/>
    <mergeCell ref="C5:E5"/>
    <mergeCell ref="F5:H5"/>
    <mergeCell ref="I5:K5"/>
    <mergeCell ref="C6:E6"/>
    <mergeCell ref="F6:H6"/>
    <mergeCell ref="I6:K6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A28:B30"/>
    <mergeCell ref="C28:E30"/>
    <mergeCell ref="F28:H30"/>
    <mergeCell ref="I28:K30"/>
    <mergeCell ref="B32:I32"/>
    <mergeCell ref="E33:F33"/>
    <mergeCell ref="G33:H33"/>
    <mergeCell ref="I33:J33"/>
    <mergeCell ref="B57:E57"/>
    <mergeCell ref="F57:I57"/>
    <mergeCell ref="J57:M57"/>
    <mergeCell ref="B48:B50"/>
    <mergeCell ref="B51:B55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L4:L5"/>
    <mergeCell ref="L6:L7"/>
    <mergeCell ref="M4:M5"/>
    <mergeCell ref="M6:M7"/>
    <mergeCell ref="A2:B3"/>
    <mergeCell ref="C7:E7"/>
    <mergeCell ref="F7:H7"/>
    <mergeCell ref="I7:K7"/>
  </mergeCells>
  <phoneticPr fontId="29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13日</vt:lpstr>
      <vt:lpstr>14日</vt:lpstr>
      <vt:lpstr>15日</vt:lpstr>
      <vt:lpstr>16日</vt:lpstr>
      <vt:lpstr>17日</vt:lpstr>
      <vt:lpstr>18日</vt:lpstr>
      <vt:lpstr>19日</vt:lpstr>
      <vt:lpstr>12日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2021-10-31T15:39:38Z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2052-11.8.2.10321</vt:lpwstr>
  </property>
</Properties>
</file>