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0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C24" i="33"/>
  <c r="I24" i="32"/>
  <c r="C24"/>
  <c r="I24" i="31"/>
  <c r="C24"/>
  <c r="I24" i="30"/>
  <c r="F24"/>
  <c r="F23"/>
  <c r="I24" i="29"/>
  <c r="F24"/>
  <c r="I24" i="28"/>
  <c r="F24"/>
  <c r="I24" i="27"/>
  <c r="F24"/>
  <c r="C24"/>
  <c r="I24" i="26"/>
  <c r="F23" i="23"/>
  <c r="I23" i="22"/>
  <c r="F23"/>
  <c r="F24" i="21"/>
  <c r="C24" l="1"/>
  <c r="F23" i="20"/>
  <c r="I24" i="15"/>
  <c r="F24"/>
  <c r="F24" i="12"/>
  <c r="C24"/>
  <c r="F24" i="11"/>
  <c r="C24"/>
  <c r="C24" i="10"/>
  <c r="I24" i="9"/>
  <c r="F24"/>
  <c r="C24"/>
  <c r="C23" i="8"/>
  <c r="N6" i="7"/>
  <c r="I23"/>
  <c r="F23"/>
  <c r="I24" i="6"/>
  <c r="F23"/>
  <c r="F7" i="5"/>
  <c r="M6" i="35"/>
  <c r="L6" i="33"/>
  <c r="C7" i="35"/>
  <c r="C6"/>
  <c r="L6" s="1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M6" s="1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M6" s="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C7"/>
  <c r="I6"/>
  <c r="F6"/>
  <c r="C6"/>
  <c r="C7" i="4"/>
  <c r="C6"/>
  <c r="I7"/>
  <c r="F7"/>
  <c r="I6"/>
  <c r="F6"/>
  <c r="L6" i="34" l="1"/>
  <c r="M6"/>
  <c r="M6" i="33"/>
  <c r="M6" i="32"/>
  <c r="L6"/>
  <c r="L6" i="31"/>
  <c r="M6" i="30"/>
  <c r="L6"/>
  <c r="M6" i="29"/>
  <c r="L6"/>
  <c r="M6" i="28"/>
  <c r="L6"/>
  <c r="M6" i="27"/>
  <c r="L6"/>
  <c r="L6" i="26"/>
  <c r="L6" i="25"/>
  <c r="M6"/>
  <c r="M6" i="24"/>
  <c r="L6"/>
  <c r="L6" i="23"/>
  <c r="M6"/>
  <c r="M6" i="22"/>
  <c r="L6"/>
  <c r="M6" i="21"/>
  <c r="L6"/>
  <c r="M6" i="20"/>
  <c r="L6"/>
  <c r="L6" i="19"/>
  <c r="M6"/>
  <c r="M6" i="18"/>
  <c r="L6"/>
  <c r="L6" i="17"/>
  <c r="M6"/>
  <c r="M6" i="16"/>
  <c r="L6"/>
  <c r="M6" i="15"/>
  <c r="L6"/>
  <c r="M6" i="14"/>
  <c r="L6"/>
  <c r="M6" i="13"/>
  <c r="L6"/>
  <c r="M6" i="12"/>
  <c r="L6"/>
  <c r="L6" i="11"/>
  <c r="M6"/>
  <c r="M6" i="10"/>
  <c r="L6"/>
  <c r="L6" i="9"/>
  <c r="M6"/>
  <c r="M6" i="8"/>
  <c r="L6"/>
  <c r="M6" i="7"/>
  <c r="L6"/>
  <c r="L6" i="6"/>
  <c r="M6"/>
  <c r="M6" i="5"/>
  <c r="L6"/>
</calcChain>
</file>

<file path=xl/sharedStrings.xml><?xml version="1.0" encoding="utf-8"?>
<sst xmlns="http://schemas.openxmlformats.org/spreadsheetml/2006/main" count="5314" uniqueCount="312">
  <si>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</si>
  <si>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</si>
  <si>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</si>
  <si>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</si>
  <si>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</si>
  <si>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</si>
  <si>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</si>
  <si>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</si>
  <si>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</si>
  <si>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</si>
  <si>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</si>
  <si>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</si>
  <si>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</si>
  <si>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</si>
  <si>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</si>
  <si>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</si>
  <si>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</si>
  <si>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</si>
  <si>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</si>
  <si>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</si>
  <si>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</si>
  <si>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</si>
  <si>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</si>
  <si>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</si>
  <si>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</si>
  <si>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</si>
  <si>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</si>
  <si>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</si>
  <si>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</si>
  <si>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</si>
  <si>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</si>
  <si>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</si>
  <si>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</si>
  <si>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</si>
  <si>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</si>
  <si>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</si>
  <si>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</si>
  <si>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</si>
  <si>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</si>
  <si>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</si>
  <si>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</si>
  <si>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</si>
  <si>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</si>
  <si>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</si>
  <si>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</si>
  <si>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</si>
  <si>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</si>
  <si>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</si>
  <si>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</si>
  <si>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</si>
  <si>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</si>
  <si>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</si>
  <si>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</si>
  <si>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</si>
  <si>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</si>
  <si>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</si>
  <si>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</si>
  <si>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</si>
  <si>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</si>
  <si>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</si>
  <si>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</si>
  <si>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</si>
  <si>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</si>
  <si>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</si>
  <si>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</si>
  <si>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</si>
  <si>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</si>
  <si>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</si>
  <si>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</si>
  <si>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</si>
  <si>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</si>
  <si>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</si>
  <si>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</si>
  <si>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</si>
  <si>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</si>
  <si>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</si>
  <si>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</si>
  <si>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</si>
  <si>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</si>
  <si>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</si>
  <si>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</si>
  <si>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</si>
  <si>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</si>
  <si>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</si>
  <si>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</si>
  <si>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</si>
  <si>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</si>
  <si>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</si>
  <si>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</si>
  <si>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</si>
  <si>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</si>
  <si>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</si>
  <si>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</si>
  <si>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中控：蔡彬彬           化验：蔡永鹏</t>
    <phoneticPr fontId="1" type="noConversion"/>
  </si>
  <si>
    <t>( 丁 )夜</t>
    <phoneticPr fontId="1" type="noConversion"/>
  </si>
  <si>
    <t>中控：  叶绍文         化验：梁锦凤</t>
    <phoneticPr fontId="1" type="noConversion"/>
  </si>
  <si>
    <t>(  甲)白</t>
    <phoneticPr fontId="1" type="noConversion"/>
  </si>
  <si>
    <t>( 乙 )中</t>
    <phoneticPr fontId="1" type="noConversion"/>
  </si>
  <si>
    <t>中控： 秦忠文          化验：苏晓虹</t>
    <phoneticPr fontId="1" type="noConversion"/>
  </si>
  <si>
    <t>18 点 00 分，向槽加海兰明试剂 25 升，补入除盐水至 500 mm液位</t>
    <phoneticPr fontId="1" type="noConversion"/>
  </si>
  <si>
    <t>21  点 00 分行程由 60  %变为 80  %</t>
    <phoneticPr fontId="1" type="noConversion"/>
  </si>
  <si>
    <t>中控：蔡彬彬           化验：蔡永鹏</t>
    <phoneticPr fontId="1" type="noConversion"/>
  </si>
  <si>
    <t>10..68</t>
    <phoneticPr fontId="1" type="noConversion"/>
  </si>
  <si>
    <t>0:08分再生1#阳床，进酸浓度：3.0%,3.0%            2:35分中和排水（PH 1#7.06  2# 7.47）</t>
    <phoneticPr fontId="1" type="noConversion"/>
  </si>
  <si>
    <t>( 甲 )白</t>
    <phoneticPr fontId="1" type="noConversion"/>
  </si>
  <si>
    <t xml:space="preserve">16:14分再生2#阳床，进酸浓度：3.0%,3.1% </t>
    <phoneticPr fontId="1" type="noConversion"/>
  </si>
  <si>
    <t>中控：叶绍文           化验：梁锦凤</t>
    <phoneticPr fontId="1" type="noConversion"/>
  </si>
  <si>
    <t>( 乙 )中</t>
    <phoneticPr fontId="1" type="noConversion"/>
  </si>
  <si>
    <t>0:30分再生2#阴床，进碱浓度：3.0%,3.1%              2:41分中和排水（PH 1#7.06  2# 8.37）</t>
    <phoneticPr fontId="1" type="noConversion"/>
  </si>
  <si>
    <t>中控： 秦忠文          化验：苏晓虹</t>
    <phoneticPr fontId="1" type="noConversion"/>
  </si>
  <si>
    <t>20 点 50 分行程由 50  %变为 70  %</t>
    <phoneticPr fontId="1" type="noConversion"/>
  </si>
  <si>
    <t xml:space="preserve">9:20分再生2#混床，进碱浓度：3.2%,3.1%，进酸浓度：2.9%、3.0%。   
12:50分中和排水（PH 1#7.88  2# 8.12）
14:15分再生3#阳床，进酸浓度：3.0%,2.9% </t>
    <phoneticPr fontId="1" type="noConversion"/>
  </si>
  <si>
    <t xml:space="preserve">16:27分再生1#阴床，进碱浓度：3.0%,3.1%             18:30分中和排水（PH 1#8.67 2# 7.96）          21:55分再生1#阳床，进酸浓度：3.1%,3.1% </t>
    <phoneticPr fontId="1" type="noConversion"/>
  </si>
  <si>
    <t>中控：蒙广年           化验：韩丽娜</t>
    <phoneticPr fontId="1" type="noConversion"/>
  </si>
  <si>
    <t>( 丙 )夜</t>
    <phoneticPr fontId="1" type="noConversion"/>
  </si>
  <si>
    <t>中控：叶绍文           化验：梁锦凤</t>
    <phoneticPr fontId="1" type="noConversion"/>
  </si>
  <si>
    <t>( 丁 )白</t>
    <phoneticPr fontId="1" type="noConversion"/>
  </si>
  <si>
    <t>中控：曾俊文           化验：梁霞</t>
    <phoneticPr fontId="1" type="noConversion"/>
  </si>
  <si>
    <t>( 甲 )中</t>
    <phoneticPr fontId="1" type="noConversion"/>
  </si>
  <si>
    <t>17  点 50分，向槽加海兰明试剂 25 升，补入除盐水至400 mm液位</t>
    <phoneticPr fontId="1" type="noConversion"/>
  </si>
  <si>
    <t>20点 30分，向槽加海兰明试剂 25 升，补入除盐水至530 mm液位</t>
    <phoneticPr fontId="1" type="noConversion"/>
  </si>
  <si>
    <t>( 丙 )夜</t>
    <phoneticPr fontId="1" type="noConversion"/>
  </si>
  <si>
    <t>中控：韩丽娜           化验：蒙广年</t>
    <phoneticPr fontId="1" type="noConversion"/>
  </si>
  <si>
    <t xml:space="preserve">7:25分再生2#阴床，进碱浓度：3.0%,3.1%      </t>
    <phoneticPr fontId="1" type="noConversion"/>
  </si>
  <si>
    <t>中控： 叶绍文          化验：梁锦凤</t>
    <phoneticPr fontId="1" type="noConversion"/>
  </si>
  <si>
    <t xml:space="preserve">00:52分再生3#阴床，进碱浓度：3.0%,3.1%             03:50分中和排水（PH 1#7.06 2# 6.94）          06:47分再生2#阳床，进酸浓度：3.1%,3.1% </t>
    <phoneticPr fontId="1" type="noConversion"/>
  </si>
  <si>
    <t xml:space="preserve">9:30分中和排水（PH 1#7.06 2# 7.2）          10:37分再生1#阳床，进酸浓度：3.0%,3.1% </t>
    <phoneticPr fontId="1" type="noConversion"/>
  </si>
  <si>
    <t>( 丁 )白</t>
    <phoneticPr fontId="1" type="noConversion"/>
  </si>
  <si>
    <t>23点 30分，向槽加海兰明试剂 25 升，补入除盐水至500 mm液位</t>
    <phoneticPr fontId="1" type="noConversion"/>
  </si>
  <si>
    <t>( 甲 )中</t>
    <phoneticPr fontId="1" type="noConversion"/>
  </si>
  <si>
    <t>清洗1#、2#、3#、4#、5#过滤器。</t>
    <phoneticPr fontId="1" type="noConversion"/>
  </si>
  <si>
    <t>( 乙 )夜</t>
    <phoneticPr fontId="1" type="noConversion"/>
  </si>
  <si>
    <t>( 丙 )白</t>
    <phoneticPr fontId="1" type="noConversion"/>
  </si>
  <si>
    <t>( 丁 )中</t>
    <phoneticPr fontId="1" type="noConversion"/>
  </si>
  <si>
    <t xml:space="preserve">18:36分中和排水（PH 1#7.7 2# 6.75)                 因厂家实验结束，现已加回原来的药，各班多留意，根据水质化验结果调控参数                </t>
    <phoneticPr fontId="1" type="noConversion"/>
  </si>
  <si>
    <t xml:space="preserve">  23点 08 分，向槽加磷酸盐  3  kg，氢氧化钠  1.5kg，补入除盐水至 590  mm液位</t>
    <phoneticPr fontId="1" type="noConversion"/>
  </si>
  <si>
    <t>中控：苏晓虹           化验：左邓欢</t>
    <phoneticPr fontId="1" type="noConversion"/>
  </si>
  <si>
    <t xml:space="preserve">因厂家实验结束，现已加回原来的药，各班多留意，根据水质化验结果调控参数                </t>
    <phoneticPr fontId="1" type="noConversion"/>
  </si>
  <si>
    <t>8点 30分，向槽加海兰明试剂 25 升，补入除盐水至500 mm液位</t>
    <phoneticPr fontId="1" type="noConversion"/>
  </si>
  <si>
    <t xml:space="preserve">8:40分再生1#阴床，进碱浓度：3.2%，3.1%             12:55分中和排水（PH 1#8.17 2# 8.4)
14:38分再生3#阳床，进酸浓度：2.9%，3.0% </t>
    <phoneticPr fontId="1" type="noConversion"/>
  </si>
  <si>
    <t>中控：蔡永鹏           化验：林柏榕</t>
    <phoneticPr fontId="1" type="noConversion"/>
  </si>
  <si>
    <t xml:space="preserve"> 0 点 20 分，向槽加磷酸盐  3  kg，氢氧化钠  1.5kg，补入除盐水至 530  mm液位</t>
    <phoneticPr fontId="1" type="noConversion"/>
  </si>
  <si>
    <t>9:45分再生2#阳床，进酸浓度：2.9%，3.0%     12:13分再生2#阴床，进碱浓度：3.2%，3.1%             
15:00分中和排水（PH 1#8.17 2# 8.4)</t>
    <phoneticPr fontId="1" type="noConversion"/>
  </si>
  <si>
    <t>中控： 梁霞         化验：曾俊文</t>
    <phoneticPr fontId="1" type="noConversion"/>
  </si>
  <si>
    <t>(  甲)夜</t>
    <phoneticPr fontId="1" type="noConversion"/>
  </si>
  <si>
    <t>( 乙 )白</t>
    <phoneticPr fontId="1" type="noConversion"/>
  </si>
  <si>
    <t xml:space="preserve">16:45分再生1#阳床，进酸浓度：3.0%，3.0% </t>
    <phoneticPr fontId="1" type="noConversion"/>
  </si>
  <si>
    <t>8:50分再生2#阳床，进酸浓度：3.0%，3.0%</t>
    <phoneticPr fontId="1" type="noConversion"/>
  </si>
  <si>
    <t xml:space="preserve">   15 点00  分，向槽加氨水 25  升，补入除盐水至  510  mm液位</t>
    <phoneticPr fontId="1" type="noConversion"/>
  </si>
  <si>
    <t xml:space="preserve">3:50分再生3#阴床，进碱浓度：3.0%，3.1%             5:10分中和排水（PH 1#8.56 2# 8.31)          7：05分再生2#阳床，进酸浓度：2.9%，3.1% </t>
    <phoneticPr fontId="1" type="noConversion"/>
  </si>
  <si>
    <t xml:space="preserve">  18点 15 分，向槽加磷酸盐  2.5  kg，氢氧化钠  1kg，补入除盐水至  500 mm液位</t>
    <phoneticPr fontId="1" type="noConversion"/>
  </si>
  <si>
    <t xml:space="preserve">   18  点 20 分，向槽加氨水 13  升，补入除盐水至    mm液位</t>
    <phoneticPr fontId="1" type="noConversion"/>
  </si>
  <si>
    <t>22:27分再生3#阳床，进酸浓度：3.0%，3.0%</t>
    <phoneticPr fontId="1" type="noConversion"/>
  </si>
  <si>
    <t>( 丙 )中</t>
    <phoneticPr fontId="1" type="noConversion"/>
  </si>
  <si>
    <t xml:space="preserve">   0  点 40 分，向槽加氨水 12  升，补入除盐水至    mm液位</t>
    <phoneticPr fontId="1" type="noConversion"/>
  </si>
  <si>
    <t>中控：梁霞           化验：曾俊文</t>
    <phoneticPr fontId="1" type="noConversion"/>
  </si>
  <si>
    <t>( 甲 )夜</t>
    <phoneticPr fontId="1" type="noConversion"/>
  </si>
  <si>
    <t>中控：韩丽娜           化验：蒙广年</t>
    <phoneticPr fontId="1" type="noConversion"/>
  </si>
  <si>
    <t xml:space="preserve">     16点 25 分，向槽加氨水  37 升，补入除盐水至 500   mm液位</t>
    <phoneticPr fontId="1" type="noConversion"/>
  </si>
  <si>
    <t>15:04分再生1#阳床，进酸浓度：3.1%，3.2%</t>
    <phoneticPr fontId="1" type="noConversion"/>
  </si>
  <si>
    <t>( 丙 )中</t>
    <phoneticPr fontId="1" type="noConversion"/>
  </si>
  <si>
    <t>中控：蔡永鹏           化验：蔡彬彬</t>
    <phoneticPr fontId="1" type="noConversion"/>
  </si>
  <si>
    <t>7  点 20 分，向槽加磷酸盐  2  kg，氢氧化钠  1kg，补入除盐水至 500  mm液位</t>
    <phoneticPr fontId="1" type="noConversion"/>
  </si>
  <si>
    <t>( 甲 )白</t>
    <phoneticPr fontId="1" type="noConversion"/>
  </si>
  <si>
    <t xml:space="preserve">   9  点 00 分，向槽加氨水 15  升，补入除盐水至    mm液位</t>
    <phoneticPr fontId="1" type="noConversion"/>
  </si>
  <si>
    <t>中控： 叶绍文          化验：梁锦凤</t>
    <phoneticPr fontId="1" type="noConversion"/>
  </si>
  <si>
    <t xml:space="preserve">15:05分再生3#阴床，进碱浓度：3.1%，3.0%   </t>
    <phoneticPr fontId="1" type="noConversion"/>
  </si>
  <si>
    <t>( 乙 )中</t>
    <phoneticPr fontId="1" type="noConversion"/>
  </si>
  <si>
    <t>中控：苏晓虹           化验：左邓欢</t>
    <phoneticPr fontId="1" type="noConversion"/>
  </si>
  <si>
    <t>17:20分中和排水（PH 1#8.2 2# 7.5)                                                    19:55分再生1#阳床，进酸浓度：3.1%，3.2%                         23:20分再生2#阴床，进碱浓度：3.1%，3.2%</t>
    <phoneticPr fontId="1" type="noConversion"/>
  </si>
  <si>
    <t xml:space="preserve">  0点 20 分行程由 100  %变为 80  %</t>
    <phoneticPr fontId="1" type="noConversion"/>
  </si>
  <si>
    <t>中控： 蔡永鹏          化验：蔡彬彬</t>
    <phoneticPr fontId="1" type="noConversion"/>
  </si>
  <si>
    <t>4  点 00 分，向槽加磷酸盐  2  kg，氢氧化钠  0.5kg，补入除盐水至  500 mm液位</t>
    <phoneticPr fontId="1" type="noConversion"/>
  </si>
  <si>
    <t xml:space="preserve">   1  点 00 分，向槽加氨水   升，补入除盐水至    350mm液位</t>
    <phoneticPr fontId="1" type="noConversion"/>
  </si>
  <si>
    <t>1:00分中和排水（PH 1#8.17 2# 8.4)</t>
    <phoneticPr fontId="1" type="noConversion"/>
  </si>
  <si>
    <t>清洗1#、2#过滤器</t>
    <phoneticPr fontId="1" type="noConversion"/>
  </si>
  <si>
    <t>19:22分再生1#阴床，进碱浓度：3.1%，3.2%    21:20分中和排水（PH 1#8.17 2# 8.4)         22:59分再生2#阳床，进酸浓度：3.1%，3.2%</t>
    <phoneticPr fontId="1" type="noConversion"/>
  </si>
  <si>
    <t>( 甲 )白</t>
    <phoneticPr fontId="1" type="noConversion"/>
  </si>
  <si>
    <t>( 乙 )中</t>
    <phoneticPr fontId="1" type="noConversion"/>
  </si>
  <si>
    <t xml:space="preserve"> 20点00分，向槽加磷酸盐 2   kg，氢氧化钠 1 kg，补入除盐水至 500 mm液位</t>
    <phoneticPr fontId="1" type="noConversion"/>
  </si>
  <si>
    <t>1:30分中和排水（PH 1#8.17 2# 8.4)                                                                                                                                                                                                   3:40分再生3#阳床，进酸浓度：3.1%，3.2%</t>
    <phoneticPr fontId="1" type="noConversion"/>
  </si>
  <si>
    <t>2#</t>
    <phoneticPr fontId="1" type="noConversion"/>
  </si>
  <si>
    <t>( 丁 )白</t>
    <phoneticPr fontId="1" type="noConversion"/>
  </si>
  <si>
    <t>中控： 蔡彬彬          化验：梁锦凤</t>
    <phoneticPr fontId="1" type="noConversion"/>
  </si>
  <si>
    <t xml:space="preserve">17:06分再生2#阳床，进酸浓度：3.1%，3.2%               19:30分中和排水（PH 1#7.1 2# 8.0) </t>
    <phoneticPr fontId="1" type="noConversion"/>
  </si>
  <si>
    <t>中控：梁霞           化验：曾俊文</t>
    <phoneticPr fontId="1" type="noConversion"/>
  </si>
  <si>
    <t xml:space="preserve">01:34分再生2#阳床，进酸浓度：3.1%，3.2%               </t>
    <phoneticPr fontId="1" type="noConversion"/>
  </si>
  <si>
    <t xml:space="preserve">     0点 30 分，向槽加氨水 25  升，补入除盐水至  550  mm液位</t>
    <phoneticPr fontId="1" type="noConversion"/>
  </si>
  <si>
    <t xml:space="preserve">16:55分中和排水（PH 1#7.1 2# 8.0)                    19:55分再生2#阳床，进酸浓度：3.1%，3.2%   </t>
    <phoneticPr fontId="1" type="noConversion"/>
  </si>
  <si>
    <t>12:19分再生3#阴床，进碱浓度：3.1%，3.0%</t>
    <phoneticPr fontId="1" type="noConversion"/>
  </si>
  <si>
    <t>( 丙 )夜</t>
    <phoneticPr fontId="1" type="noConversion"/>
  </si>
  <si>
    <t>(  丁)白</t>
    <phoneticPr fontId="1" type="noConversion"/>
  </si>
  <si>
    <t xml:space="preserve">  12点 30 分，向槽加磷酸盐  2  kg，氢氧化钠  1kg，补入除盐水至  550 mm液位</t>
    <phoneticPr fontId="1" type="noConversion"/>
  </si>
  <si>
    <t>中控： 蔡永鹏          化验：梁锦凤</t>
    <phoneticPr fontId="1" type="noConversion"/>
  </si>
  <si>
    <t>中控：梁霞           化验：曾俊文</t>
    <phoneticPr fontId="1" type="noConversion"/>
  </si>
  <si>
    <t xml:space="preserve">1:21分再生1#阴床，进碱浓度：3.1%，3.0%      4:30分中和排水（PH 1#7.1 2# 8.0)                    5:38分再生3#阳床，进酸浓度：3.1%，3.2%   </t>
    <phoneticPr fontId="1" type="noConversion"/>
  </si>
  <si>
    <t xml:space="preserve"> 1点 00 分，向槽加磷酸盐  2  kg，氢氧化钠  0.5kg，补入除盐水至 500  mm液位</t>
    <phoneticPr fontId="1" type="noConversion"/>
  </si>
  <si>
    <t xml:space="preserve"> 15 点 05 分，向槽加磷酸盐  2.5  kg，氢氧化钠  1kg，补入除盐水至 500  mm液位</t>
    <phoneticPr fontId="1" type="noConversion"/>
  </si>
  <si>
    <t xml:space="preserve">10:59分中和排水（PH 1#7.4 2# 6.98)                      </t>
    <phoneticPr fontId="1" type="noConversion"/>
  </si>
  <si>
    <t>中控：   蔡永鹏        化验：蔡彬彬</t>
    <phoneticPr fontId="1" type="noConversion"/>
  </si>
  <si>
    <t>5:00分再生3#阴床，进碱浓度：3.2%，3.1%             
7:30分中和排水（PH 1#8.17 2# 8.4)</t>
    <phoneticPr fontId="1" type="noConversion"/>
  </si>
  <si>
    <t xml:space="preserve"> 4点 00分，向槽加磷酸盐 2   kg，氢氧化钠 1 kg，补入除盐水至 500 mm液位</t>
    <phoneticPr fontId="1" type="noConversion"/>
  </si>
  <si>
    <t>0:55分再生1#阳床，进酸浓度：3.1%，3.2%</t>
    <phoneticPr fontId="1" type="noConversion"/>
  </si>
  <si>
    <t xml:space="preserve">18:10分再生2#阳床，进酸浓度：3.1%，3.2%                                                                                                                                                                                                                20：03分再生3#阴床，进碱浓度：3.2%，3.1%     22:30分中和排水（PH 1#7.5 2# 6.8)                      </t>
    <phoneticPr fontId="1" type="noConversion"/>
  </si>
  <si>
    <t xml:space="preserve">9:30分中和排水（PH 1#7.5 2# 6.8)           11:34分再生3#阳床，进酸浓度：3.1%，3.2%                   13:14分再生2#阴床，进碱浓度：3.2%，3.1%   15:30分中和排水（PH 1#7.5 2# 6.8)  </t>
    <phoneticPr fontId="1" type="noConversion"/>
  </si>
  <si>
    <t>中控：蔡永鹏           化验：蔡彬彬</t>
    <phoneticPr fontId="1" type="noConversion"/>
  </si>
  <si>
    <t>20  点 00 分，向槽加磷酸盐 2   kg，氢氧化钠  1kg，补入除盐水至500   mm液位</t>
    <phoneticPr fontId="1" type="noConversion"/>
  </si>
  <si>
    <t>1:23分再生1#阳床，进酸浓度：3.1%，3.2%                   7:18分再生3#阴床，进碱浓度：3.2%，3.1%</t>
    <phoneticPr fontId="1" type="noConversion"/>
  </si>
  <si>
    <t>17:01分再生2#阳床，进酸浓度：3.1%，3.2%</t>
    <phoneticPr fontId="1" type="noConversion"/>
  </si>
  <si>
    <t>( 甲 )夜</t>
    <phoneticPr fontId="1" type="noConversion"/>
  </si>
  <si>
    <t>中控： 曾俊文          化验：梁霞</t>
    <phoneticPr fontId="1" type="noConversion"/>
  </si>
  <si>
    <t>清洗1#、2#、3#过滤器。</t>
    <phoneticPr fontId="1" type="noConversion"/>
  </si>
  <si>
    <t xml:space="preserve">    7 点30分，向槽加氨水 25升，补入除盐水至500    mm液位</t>
    <phoneticPr fontId="1" type="noConversion"/>
  </si>
  <si>
    <t xml:space="preserve"> 12点 00 分，向槽加磷酸盐 2   kg，氢氧化钠  1kg，补入除盐水至 500  mm液位</t>
    <phoneticPr fontId="1" type="noConversion"/>
  </si>
  <si>
    <t xml:space="preserve">12:03分再生1#阴床，进碱浓度：3.2%，3.1%              13:40分中和排水（PH 1#7.7 2# 8.0)                      15:13分再生1#阳床，进酸浓度：3.1%，3.2%  </t>
    <phoneticPr fontId="1" type="noConversion"/>
  </si>
  <si>
    <t xml:space="preserve">17：31分再生3#阳床，进酸浓度：3.2%，3.1%              21:00分中和排水（PH 1#6.7 2# 7.2）                      </t>
    <phoneticPr fontId="1" type="noConversion"/>
  </si>
  <si>
    <t xml:space="preserve">  7点20 分，向槽加磷酸盐2 kg，氢氧化钠 1 kg，补入除盐水至500   mm液位</t>
    <phoneticPr fontId="1" type="noConversion"/>
  </si>
  <si>
    <t xml:space="preserve">   7  点30分，向槽加氨水25 升，补入除盐水至520    mm液位</t>
    <phoneticPr fontId="1" type="noConversion"/>
  </si>
  <si>
    <t>( 乙 )白</t>
    <phoneticPr fontId="1" type="noConversion"/>
  </si>
  <si>
    <t>中控：  李洪舟         化验：梁锦凤</t>
    <phoneticPr fontId="1" type="noConversion"/>
  </si>
  <si>
    <t xml:space="preserve">8：15分再生2#阳床，进酸浓度：2.9%，3.0%  
12:51分再生3#阴床，进碱浓度：3.1%，3.1%              15:10分中和排水（PH 1#8.05 2# 8.4)                      </t>
    <phoneticPr fontId="1" type="noConversion"/>
  </si>
  <si>
    <t xml:space="preserve">  23点 10 分，向槽加磷酸盐  2  kg，氢氧化钠  1kg，补入除盐水至 510  mm液位</t>
    <phoneticPr fontId="1" type="noConversion"/>
  </si>
  <si>
    <t>中控： 韩丽娜          化验：蒙广年</t>
    <phoneticPr fontId="1" type="noConversion"/>
  </si>
  <si>
    <t>中控：蔡彬彬           化验：蔡永鹏</t>
    <phoneticPr fontId="1" type="noConversion"/>
  </si>
  <si>
    <t xml:space="preserve">1:31分再生2#阴床，进碱浓度：3.1%，3.1%              4:30分中和排水（PH 1#7.34 2# 8.4) </t>
    <phoneticPr fontId="1" type="noConversion"/>
  </si>
  <si>
    <t xml:space="preserve"> 7 点00  分，向槽加磷酸盐    kg，氢氧化钠0.5  kg，补入除盐水至   mm液位</t>
    <phoneticPr fontId="1" type="noConversion"/>
  </si>
  <si>
    <t>中控： 曾俊文          化验：梁锦凤</t>
    <phoneticPr fontId="1" type="noConversion"/>
  </si>
  <si>
    <t xml:space="preserve">21：33分再生1#阳床，进酸浓度：2.9%，3.0%  </t>
    <phoneticPr fontId="1" type="noConversion"/>
  </si>
  <si>
    <t xml:space="preserve">14:01分再生3#阳床，进酸浓度：3.0%，3.0%  </t>
    <phoneticPr fontId="1" type="noConversion"/>
  </si>
  <si>
    <t xml:space="preserve">   14  点30  分，向槽加氨水 25  升，补入除盐水至550    mm液位</t>
    <phoneticPr fontId="1" type="noConversion"/>
  </si>
  <si>
    <t xml:space="preserve"> 16点 05 分，向槽加磷酸盐  2 kg，氢氧化钠  1kg，补入除盐水至 500  mm液位</t>
    <phoneticPr fontId="1" type="noConversion"/>
  </si>
  <si>
    <t xml:space="preserve">  6点 27 分，向槽加磷酸盐  2  kg，氢氧化钠  1kg，补入除盐水至 520  mm液位</t>
    <phoneticPr fontId="1" type="noConversion"/>
  </si>
  <si>
    <t>清洗4# 5#过滤器。</t>
    <phoneticPr fontId="1" type="noConversion"/>
  </si>
  <si>
    <t>( 甲 )白</t>
    <phoneticPr fontId="1" type="noConversion"/>
  </si>
  <si>
    <t>中控：曾俊文           化验：梁锦凤</t>
    <phoneticPr fontId="1" type="noConversion"/>
  </si>
  <si>
    <t xml:space="preserve">18:42分再生2#阳床，进酸浓度：3.0%，3.0%         20:30分中和排水（PH 1#7.5 2# 8.2)                 </t>
    <phoneticPr fontId="1" type="noConversion"/>
  </si>
  <si>
    <t xml:space="preserve">12:40分再生1#阳床，进酸浓度：2.9%，3.0%   </t>
    <phoneticPr fontId="1" type="noConversion"/>
  </si>
  <si>
    <t xml:space="preserve">   23点 10 分，向槽加氨水 25 升，补入除盐水至    500mm液位</t>
    <phoneticPr fontId="1" type="noConversion"/>
  </si>
  <si>
    <t xml:space="preserve">  04点 00 分，向槽加磷酸盐  2.5  kg，氢氧化钠  1kg，补入除盐水至 500  mm液位</t>
    <phoneticPr fontId="1" type="noConversion"/>
  </si>
  <si>
    <t xml:space="preserve">04:06分再生1#阴床，进碱浓度：2.9%，3.0%   </t>
    <phoneticPr fontId="1" type="noConversion"/>
  </si>
  <si>
    <t xml:space="preserve">8：45分再生2#阳床，进酸浓度：3.0%，3.0%   13:35分再生3#阴床，进碱浓度：3.1%，3.0%   </t>
    <phoneticPr fontId="1" type="noConversion"/>
  </si>
  <si>
    <t>中控：曾俊文           化验：梁霞</t>
    <phoneticPr fontId="1" type="noConversion"/>
  </si>
  <si>
    <t>16:20分中和排水（PH 1#7.8 2# 8.0)               17:48分再生3#阳床，进酸浓度：3.0%，3.0% 。</t>
    <phoneticPr fontId="1" type="noConversion"/>
  </si>
  <si>
    <t xml:space="preserve"> 20点30 分，向槽加磷酸盐 3 kg，氢氧化钠 1 kg，补入除盐水至 500  mm液位</t>
    <phoneticPr fontId="1" type="noConversion"/>
  </si>
  <si>
    <t xml:space="preserve">  23 点00 分，向槽加氨水25 升，补入除盐水至    520mm液位</t>
    <phoneticPr fontId="1" type="noConversion"/>
  </si>
  <si>
    <t>( 丁 )白</t>
    <phoneticPr fontId="1" type="noConversion"/>
  </si>
  <si>
    <t xml:space="preserve"> 13 点 22 分，向槽加磷酸盐  2.5  kg，氢氧化钠  1kg，补入除盐水至 520  mm液位</t>
    <phoneticPr fontId="1" type="noConversion"/>
  </si>
  <si>
    <t xml:space="preserve">8:08分再生2#阳床，进酸浓度：3.0%，3.0%            10:08分中和排水（PH 1#6.5 2# 7.34)                   11:30分再生1#阳床，进酸浓度：3.0%，3.0%           13:35分再生3#阴床，进碱浓度：3.1%，3.0%          15:00分中和排水（PH 1#8 2# 7.01)  </t>
    <phoneticPr fontId="1" type="noConversion"/>
  </si>
  <si>
    <t xml:space="preserve">    23 点20  分，向槽加氨水 25 升，补入除盐水至 540  mm液位</t>
    <phoneticPr fontId="1" type="noConversion"/>
  </si>
  <si>
    <t xml:space="preserve">     点  分，向槽加氨水  升，补入除盐水至   mm液位</t>
    <phoneticPr fontId="1" type="noConversion"/>
  </si>
  <si>
    <t xml:space="preserve"> 7 点 00 分，向槽加磷酸盐 2.5  kg，氢氧化钠  1kg，补入除盐水至 500  mm液位</t>
    <phoneticPr fontId="1" type="noConversion"/>
  </si>
  <si>
    <t xml:space="preserve">2:40分再生2#阳床，进酸浓度：3.0%，3.0%                      4:45分再生3#阳床，进酸浓度：3.0%，3.0%                   15:00分中和排水（PH 1#8 5  2# 7.4) </t>
    <phoneticPr fontId="1" type="noConversion"/>
  </si>
  <si>
    <t xml:space="preserve">08:23分再生1#阴床，进碱浓度：3.1%，3.0% </t>
    <phoneticPr fontId="1" type="noConversion"/>
  </si>
  <si>
    <t xml:space="preserve"> 22 点 55 分，向槽加磷酸盐  2.5  kg，氢氧化钠  1kg，补入除盐水至 510  mm液位</t>
    <phoneticPr fontId="1" type="noConversion"/>
  </si>
  <si>
    <t xml:space="preserve">22：35分再生1#阳床，进酸浓度：2.9%，3.2% </t>
    <phoneticPr fontId="1" type="noConversion"/>
  </si>
  <si>
    <t xml:space="preserve">   0点 05 分，向槽加氨水 0  升，补入除盐水至    390mm液位</t>
    <phoneticPr fontId="1" type="noConversion"/>
  </si>
  <si>
    <t xml:space="preserve">  点  分，向槽加磷酸盐    kg，氢氧化钠  1kg，补入除盐水至   mm液位</t>
    <phoneticPr fontId="1" type="noConversion"/>
  </si>
  <si>
    <t xml:space="preserve">15:00分中和排水（PH 1#8.2  2# 7.6)                               2:10分再生3#阴床，进碱浓度：3.1%，3.0%                      4:30分再生1#阳床，进酸浓度：2.9%，3.2%                  7:45分中和排水（PH 1#8.1  2# 7.5)     </t>
    <phoneticPr fontId="1" type="noConversion"/>
  </si>
  <si>
    <t xml:space="preserve">12:35分再生3#阳床，进酸浓度：2.9%，3.0%    </t>
    <phoneticPr fontId="1" type="noConversion"/>
  </si>
  <si>
    <t>中控：陈长灵           化验：梁锦凤</t>
    <phoneticPr fontId="1" type="noConversion"/>
  </si>
  <si>
    <t xml:space="preserve">  18点00  分，向槽加磷酸盐   2.5 kg，氢氧化钠  1kg，补入除盐水至 500  mm液位</t>
    <phoneticPr fontId="1" type="noConversion"/>
  </si>
  <si>
    <t xml:space="preserve">    20 点12  分，向槽加氨水   升，补入除盐水至    380mm液位</t>
    <phoneticPr fontId="1" type="noConversion"/>
  </si>
  <si>
    <t>中控：梁霞           化验：曾俊文</t>
    <phoneticPr fontId="1" type="noConversion"/>
  </si>
  <si>
    <t>中控：苏晓虹           化验：梁锦凤</t>
    <phoneticPr fontId="1" type="noConversion"/>
  </si>
  <si>
    <t>9:38分再生1#阳床，进酸浓度：3.0%，3.0%    
12:28分再生1#阴床，进碱浓度：3.1%，3.2%              14:40分中和排水（PH 1#8.4 2# 8.02)</t>
    <phoneticPr fontId="1" type="noConversion"/>
  </si>
  <si>
    <t>( 丙 )中</t>
    <phoneticPr fontId="1" type="noConversion"/>
  </si>
  <si>
    <t xml:space="preserve">16:12分再生2#阳床，进酸浓度：3.0%，3.0%    
22:40分再生3#阴床，进碱浓度：3.1%，3.2%  </t>
    <phoneticPr fontId="1" type="noConversion"/>
  </si>
  <si>
    <t>中控：陈长灵           化验：蒙广年</t>
    <phoneticPr fontId="1" type="noConversion"/>
  </si>
  <si>
    <t>中控：   梁霞        化验：曾俊文</t>
    <phoneticPr fontId="1" type="noConversion"/>
  </si>
  <si>
    <t xml:space="preserve">00:40分中和排水（PH 1#8.4 2# 8.02)             05:58分再生3#阳床，进酸浓度：3.0%，3.0% </t>
    <phoneticPr fontId="1" type="noConversion"/>
  </si>
  <si>
    <t>中控： 苏晓虹          化验：梁锦凤</t>
    <phoneticPr fontId="1" type="noConversion"/>
  </si>
  <si>
    <t xml:space="preserve">13:06分再生1#阳床，进酸浓度：3.1%，3.0% 
15:30分中和排水（PH 1#7.9 2# 8.11)    </t>
    <phoneticPr fontId="1" type="noConversion"/>
  </si>
  <si>
    <t>( 丙 )中</t>
    <phoneticPr fontId="1" type="noConversion"/>
  </si>
  <si>
    <t xml:space="preserve">    22 点 30 分，向槽加氨水  25 升，补入除盐水至  510  mm液位</t>
    <phoneticPr fontId="1" type="noConversion"/>
  </si>
  <si>
    <t>中控：陈长灵           化验：蒙广年</t>
    <phoneticPr fontId="1" type="noConversion"/>
  </si>
  <si>
    <t>17:50分再生2#阴床，进碱浓度：3.1%，3.0%              20:08分中和排水（PH 1#7.11  2# 7.56)</t>
    <phoneticPr fontId="1" type="noConversion"/>
  </si>
  <si>
    <t>中控：  蔡永鹏         化验：蔡彬彬</t>
    <phoneticPr fontId="1" type="noConversion"/>
  </si>
  <si>
    <t xml:space="preserve">4:05分再生2#阳床，进酸浓度：3.0%，3.0%                                                                                                                                                                                                                                   7:21分再生2#阴床，进碱浓度：3.2%，3.1% </t>
    <phoneticPr fontId="1" type="noConversion"/>
  </si>
  <si>
    <t>( 甲 )白</t>
    <phoneticPr fontId="1" type="noConversion"/>
  </si>
  <si>
    <t>中控：梁霞           化验：梁锦凤</t>
    <phoneticPr fontId="1" type="noConversion"/>
  </si>
  <si>
    <t xml:space="preserve">9:40分中和排水（PH 1#8.05 2# 8.6)    
10:43分再生3#阳床，进酸浓度：2.9%，3.1%     </t>
    <phoneticPr fontId="1" type="noConversion"/>
  </si>
  <si>
    <t xml:space="preserve">  14点 40 分，向槽加磷酸盐  2.5  kg，氢氧化钠  4kg，补入除盐水至 500  mm液位</t>
    <phoneticPr fontId="1" type="noConversion"/>
  </si>
  <si>
    <t>中控：秦忠文           化验：苏晓虹</t>
    <phoneticPr fontId="1" type="noConversion"/>
  </si>
  <si>
    <t xml:space="preserve">  23   点 10 分，向槽加氨水25   升，补入除盐水至500    mm液位</t>
    <phoneticPr fontId="1" type="noConversion"/>
  </si>
  <si>
    <t xml:space="preserve">23:43分再生再生1#阳床，进酸浓度：3.2%，3.1% </t>
    <phoneticPr fontId="1" type="noConversion"/>
  </si>
  <si>
    <t>7  点  00分，向槽加磷酸盐   2 kg，氢氧化钠  1kg，补入除盐水至 500  mm液位</t>
    <phoneticPr fontId="1" type="noConversion"/>
  </si>
  <si>
    <t xml:space="preserve">1:30分中和排水（PH 1#8.05 2# 8.6)                                                                                                                                                                                                                                                                 3:46分再生2#阳床，进酸浓度：3.0%，3.0%                                                                                                                                                                                                                                   7:21分再生1#阴床，进碱浓度：3.2%，3.1% </t>
    <phoneticPr fontId="1" type="noConversion"/>
  </si>
  <si>
    <t xml:space="preserve">8:40分中和排水（PH 1#7.6 2# 8.41)    
10:45分再生3#阴床，进碱浓度：3.0%，3.1% </t>
    <phoneticPr fontId="1" type="noConversion"/>
  </si>
  <si>
    <t>16:50分再生3#阳床，进酸浓度：3.0%，3.0%                18:53分中和排水（PH 1#7.5  2# 8.0)</t>
    <phoneticPr fontId="1" type="noConversion"/>
  </si>
  <si>
    <t xml:space="preserve">   23点05 分，向槽加氨水25 升，补入除盐水至    500mm液位</t>
    <phoneticPr fontId="1" type="noConversion"/>
  </si>
  <si>
    <t xml:space="preserve"> 23点 00 分，向槽加磷酸盐  3  kg，氢氧化钠  1kg，补入除盐水至 500  mm液位</t>
    <phoneticPr fontId="1" type="noConversion"/>
  </si>
  <si>
    <t>( 丙 )夜</t>
    <phoneticPr fontId="1" type="noConversion"/>
  </si>
  <si>
    <t xml:space="preserve">3:52分再生1#阳床，进酸浓度：3.0%，3.0% </t>
    <phoneticPr fontId="1" type="noConversion"/>
  </si>
  <si>
    <t>中控： 蔡永鹏          化验：蔡彬彬</t>
    <phoneticPr fontId="1" type="noConversion"/>
  </si>
  <si>
    <t>12:40分再生2#阳床，进酸浓度：3.0%，3.0%                                                                                                                                                                                                    15：00分中和排水（PH 1#7.9 2# 8.11)</t>
    <phoneticPr fontId="1" type="noConversion"/>
  </si>
  <si>
    <t xml:space="preserve">  15点 30 分，向槽加磷酸盐  2  kg，氢氧化钠  1kg，补入除盐水至 550  mm液位</t>
    <phoneticPr fontId="1" type="noConversion"/>
  </si>
  <si>
    <t xml:space="preserve">16:30分再生3#阴床，进碱浓度：3.0%，3.1%              22:40分再生3#阳床，进酸浓度：3.0%，3.0%  </t>
    <phoneticPr fontId="1" type="noConversion"/>
  </si>
  <si>
    <t xml:space="preserve">     6点 30 分，向槽加氨水 25  升，补入除盐水至  510  mm液位</t>
    <phoneticPr fontId="1" type="noConversion"/>
  </si>
  <si>
    <t xml:space="preserve">0：30分中和排水（PH 1#7.9 2# 8.11)          7:05分再生2#阴床，进碱浓度：3.0%，3.1%   </t>
    <phoneticPr fontId="1" type="noConversion"/>
  </si>
  <si>
    <t xml:space="preserve">  12点  00分，向槽加磷酸盐  2  kg，氢氧化钠  1kg，补入除盐水至500   mm液位</t>
    <phoneticPr fontId="1" type="noConversion"/>
  </si>
  <si>
    <t xml:space="preserve">9:09分再生1#阳床，进酸浓度：3.0%，3.0%    12:00分中和排水（PH 1#7.9 2# 8.11) </t>
    <phoneticPr fontId="1" type="noConversion"/>
  </si>
  <si>
    <t xml:space="preserve">17:30分再生2#阳床，进酸浓度：3.0%，3.0%     21:10分再生3#阴床，进碱浓度：3.0%，3.1%   23:20分中和排水（PH 1#7.9 2# 8.11) </t>
    <phoneticPr fontId="1" type="noConversion"/>
  </si>
  <si>
    <t>0:43分再生3#阳床，进酸浓度：3.0%，3.0%</t>
    <phoneticPr fontId="1" type="noConversion"/>
  </si>
  <si>
    <t xml:space="preserve"> 7点00分，向槽加磷酸盐 2.5 kg，氢氧化钠 1 kg，补入除盐水至 500  mm液位</t>
    <phoneticPr fontId="1" type="noConversion"/>
  </si>
  <si>
    <t>23  点 00 分，向槽加磷酸盐  2  kg，氢氧化钠  1kg，补入除盐水至500   mm液位</t>
    <phoneticPr fontId="1" type="noConversion"/>
  </si>
  <si>
    <t xml:space="preserve">18:50分再生3#阳床，进酸浓度：3.0%，3.0%                                                                                                                                                                                            22:55分再生3#阴床，进碱浓度：3.0%，3.1%  </t>
    <phoneticPr fontId="1" type="noConversion"/>
  </si>
  <si>
    <t xml:space="preserve">0:45分中和排水（PH 1#7.5   2# 8.0)                       2:38分再生2#阳床，进酸浓度：3.0%，3.0%                     </t>
    <phoneticPr fontId="1" type="noConversion"/>
  </si>
  <si>
    <t>中控：叶绍文           化验：梁锦凤</t>
    <phoneticPr fontId="1" type="noConversion"/>
  </si>
  <si>
    <t>16  点 50 分，向槽加磷酸盐  2  kg，氢氧化钠  1kg，补入除盐水至  500 mm液位</t>
    <phoneticPr fontId="1" type="noConversion"/>
  </si>
  <si>
    <t xml:space="preserve">    23 点 00 分，向槽加氨水 25  升，补入除盐水至   500 mm液位</t>
    <phoneticPr fontId="1" type="noConversion"/>
  </si>
  <si>
    <t xml:space="preserve">22:51分再生2#阴床，进碱浓度：3.0%，3.1%  </t>
    <phoneticPr fontId="1" type="noConversion"/>
  </si>
  <si>
    <t>9:45分再生3#阳床，进酸浓度：2.9%，2.8%   
12:50分中和排水（PH 1#7.5   2#7.3)                     14:50分再生1#阳床，进酸浓度：3.0%，3.1%</t>
    <phoneticPr fontId="1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</si>
</sst>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2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11" sqref="C1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1" ht="17.25" customHeight="1">
      <c r="A2" s="229" t="s">
        <v>8</v>
      </c>
      <c r="B2" s="229"/>
      <c r="C2" s="231" t="s">
        <v>9</v>
      </c>
      <c r="D2" s="231"/>
      <c r="E2" s="231"/>
      <c r="F2" s="232" t="s">
        <v>10</v>
      </c>
      <c r="G2" s="232"/>
      <c r="H2" s="232"/>
      <c r="I2" s="233" t="s">
        <v>11</v>
      </c>
      <c r="J2" s="233"/>
      <c r="K2" s="233"/>
    </row>
    <row r="3" spans="1:11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25" t="s">
        <v>12</v>
      </c>
      <c r="B4" s="5" t="s">
        <v>13</v>
      </c>
      <c r="C4" s="196"/>
      <c r="D4" s="196"/>
      <c r="E4" s="196"/>
      <c r="F4" s="196"/>
      <c r="G4" s="196"/>
      <c r="H4" s="196"/>
      <c r="I4" s="196"/>
      <c r="J4" s="196"/>
      <c r="K4" s="196"/>
    </row>
    <row r="5" spans="1:11" ht="21.95" customHeight="1">
      <c r="A5" s="225"/>
      <c r="B5" s="6" t="s">
        <v>14</v>
      </c>
      <c r="C5" s="196"/>
      <c r="D5" s="196"/>
      <c r="E5" s="196"/>
      <c r="F5" s="196"/>
      <c r="G5" s="196"/>
      <c r="H5" s="196"/>
      <c r="I5" s="196"/>
      <c r="J5" s="196"/>
      <c r="K5" s="196"/>
    </row>
    <row r="6" spans="1:11" ht="21.95" customHeight="1">
      <c r="A6" s="225"/>
      <c r="B6" s="6" t="s">
        <v>15</v>
      </c>
      <c r="C6" s="221">
        <f>C4</f>
        <v>0</v>
      </c>
      <c r="D6" s="221"/>
      <c r="E6" s="221"/>
      <c r="F6" s="222">
        <f>F4-C4</f>
        <v>0</v>
      </c>
      <c r="G6" s="223"/>
      <c r="H6" s="224"/>
      <c r="I6" s="222">
        <f>I4-F4</f>
        <v>0</v>
      </c>
      <c r="J6" s="223"/>
      <c r="K6" s="224"/>
    </row>
    <row r="7" spans="1:11" ht="21.95" customHeight="1">
      <c r="A7" s="225"/>
      <c r="B7" s="6" t="s">
        <v>16</v>
      </c>
      <c r="C7" s="221">
        <f>C5</f>
        <v>0</v>
      </c>
      <c r="D7" s="221"/>
      <c r="E7" s="221"/>
      <c r="F7" s="222">
        <f>F5-C5</f>
        <v>0</v>
      </c>
      <c r="G7" s="223"/>
      <c r="H7" s="224"/>
      <c r="I7" s="222">
        <f>I5-F5</f>
        <v>0</v>
      </c>
      <c r="J7" s="223"/>
      <c r="K7" s="224"/>
    </row>
    <row r="8" spans="1:11" ht="21.95" customHeight="1">
      <c r="A8" s="225"/>
      <c r="B8" s="6" t="s">
        <v>17</v>
      </c>
      <c r="C8" s="196"/>
      <c r="D8" s="196"/>
      <c r="E8" s="196"/>
      <c r="F8" s="196"/>
      <c r="G8" s="196"/>
      <c r="H8" s="196"/>
      <c r="I8" s="196"/>
      <c r="J8" s="196"/>
      <c r="K8" s="196"/>
    </row>
    <row r="9" spans="1:11" ht="21.95" customHeight="1">
      <c r="A9" s="195" t="s">
        <v>18</v>
      </c>
      <c r="B9" s="7" t="s">
        <v>19</v>
      </c>
      <c r="C9" s="196"/>
      <c r="D9" s="196"/>
      <c r="E9" s="196"/>
      <c r="F9" s="196"/>
      <c r="G9" s="196"/>
      <c r="H9" s="196"/>
      <c r="I9" s="196"/>
      <c r="J9" s="196"/>
      <c r="K9" s="196"/>
    </row>
    <row r="10" spans="1:11" ht="21.95" customHeight="1">
      <c r="A10" s="195"/>
      <c r="B10" s="7" t="s">
        <v>20</v>
      </c>
      <c r="C10" s="196"/>
      <c r="D10" s="196"/>
      <c r="E10" s="196"/>
      <c r="F10" s="196"/>
      <c r="G10" s="196"/>
      <c r="H10" s="196"/>
      <c r="I10" s="196"/>
      <c r="J10" s="196"/>
      <c r="K10" s="196"/>
    </row>
    <row r="11" spans="1:11" ht="21.95" customHeight="1">
      <c r="A11" s="19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19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1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1" ht="21.95" customHeight="1">
      <c r="A15" s="189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19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4.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/>
      <c r="D23" s="191"/>
      <c r="E23" s="191"/>
      <c r="F23" s="191"/>
      <c r="G23" s="191"/>
      <c r="H23" s="191"/>
      <c r="I23" s="191"/>
      <c r="J23" s="191"/>
      <c r="K23" s="191"/>
    </row>
    <row r="24" spans="1:11" ht="21.95" customHeight="1">
      <c r="A24" s="217"/>
      <c r="B24" s="10" t="s">
        <v>37</v>
      </c>
      <c r="C24" s="191"/>
      <c r="D24" s="191"/>
      <c r="E24" s="191"/>
      <c r="F24" s="191"/>
      <c r="G24" s="191"/>
      <c r="H24" s="191"/>
      <c r="I24" s="191"/>
      <c r="J24" s="191"/>
      <c r="K24" s="191"/>
    </row>
    <row r="25" spans="1:11" ht="21.95" customHeight="1">
      <c r="A25" s="189" t="s">
        <v>38</v>
      </c>
      <c r="B25" s="8" t="s">
        <v>39</v>
      </c>
      <c r="C25" s="191"/>
      <c r="D25" s="191"/>
      <c r="E25" s="191"/>
      <c r="F25" s="191"/>
      <c r="G25" s="191"/>
      <c r="H25" s="191"/>
      <c r="I25" s="191"/>
      <c r="J25" s="191"/>
      <c r="K25" s="191"/>
    </row>
    <row r="26" spans="1:11" ht="21.95" customHeight="1">
      <c r="A26" s="189"/>
      <c r="B26" s="8" t="s">
        <v>40</v>
      </c>
      <c r="C26" s="191"/>
      <c r="D26" s="191"/>
      <c r="E26" s="191"/>
      <c r="F26" s="191"/>
      <c r="G26" s="191"/>
      <c r="H26" s="191"/>
      <c r="I26" s="191"/>
      <c r="J26" s="191"/>
      <c r="K26" s="191"/>
    </row>
    <row r="27" spans="1:11" ht="21.95" customHeight="1">
      <c r="A27" s="189"/>
      <c r="B27" s="8" t="s">
        <v>41</v>
      </c>
      <c r="C27" s="191"/>
      <c r="D27" s="191"/>
      <c r="E27" s="191"/>
      <c r="F27" s="191"/>
      <c r="G27" s="191"/>
      <c r="H27" s="191"/>
      <c r="I27" s="191"/>
      <c r="J27" s="191"/>
      <c r="K27" s="191"/>
    </row>
    <row r="28" spans="1:11" ht="76.5" customHeight="1">
      <c r="A28" s="200" t="s" ph="1">
        <v>42</v>
      </c>
      <c r="B28" s="201" ph="1"/>
      <c r="C28" s="206"/>
      <c r="D28" s="207"/>
      <c r="E28" s="208"/>
      <c r="F28" s="206"/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44</v>
      </c>
      <c r="D31" s="173"/>
      <c r="E31" s="174"/>
      <c r="F31" s="172" t="s">
        <v>44</v>
      </c>
      <c r="G31" s="173"/>
      <c r="H31" s="174"/>
      <c r="I31" s="172" t="s">
        <v>44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77"/>
      <c r="B35" s="184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77"/>
      <c r="B36" s="184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77"/>
      <c r="B37" s="184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77"/>
      <c r="B38" s="184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77"/>
      <c r="B40" s="184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77"/>
      <c r="B41" s="184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77"/>
      <c r="B42" s="184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77"/>
      <c r="B43" s="184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77"/>
      <c r="B44" s="184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77"/>
      <c r="B46" s="184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77"/>
      <c r="B47" s="184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77"/>
      <c r="B49" s="184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77"/>
      <c r="B50" s="184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77"/>
      <c r="B52" s="184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77"/>
      <c r="B53" s="184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77"/>
      <c r="B54" s="184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77"/>
      <c r="B55" s="185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75" sqref="I75:I7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163</v>
      </c>
      <c r="G2" s="232"/>
      <c r="H2" s="232"/>
      <c r="I2" s="233" t="s">
        <v>167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23550</v>
      </c>
      <c r="D4" s="196"/>
      <c r="E4" s="196"/>
      <c r="F4" s="196">
        <v>24600</v>
      </c>
      <c r="G4" s="196"/>
      <c r="H4" s="196"/>
      <c r="I4" s="196">
        <v>25790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31320</v>
      </c>
      <c r="D5" s="196"/>
      <c r="E5" s="196"/>
      <c r="F5" s="196">
        <v>32590</v>
      </c>
      <c r="G5" s="196"/>
      <c r="H5" s="196"/>
      <c r="I5" s="196">
        <v>33850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C4-'8日'!I4</f>
        <v>1100</v>
      </c>
      <c r="D6" s="245"/>
      <c r="E6" s="245"/>
      <c r="F6" s="246">
        <f>F4-C4</f>
        <v>1050</v>
      </c>
      <c r="G6" s="247"/>
      <c r="H6" s="248"/>
      <c r="I6" s="246">
        <f>I4-F4</f>
        <v>1190</v>
      </c>
      <c r="J6" s="247"/>
      <c r="K6" s="248"/>
      <c r="L6" s="236">
        <f>C6+F6+I6</f>
        <v>3340</v>
      </c>
      <c r="M6" s="236">
        <f>C7+F7+I7</f>
        <v>3900</v>
      </c>
    </row>
    <row r="7" spans="1:15" ht="21.95" customHeight="1">
      <c r="A7" s="225"/>
      <c r="B7" s="6" t="s">
        <v>16</v>
      </c>
      <c r="C7" s="245">
        <f>C5-'8日'!I5</f>
        <v>1370</v>
      </c>
      <c r="D7" s="245"/>
      <c r="E7" s="245"/>
      <c r="F7" s="246">
        <f>F5-C5</f>
        <v>1270</v>
      </c>
      <c r="G7" s="247"/>
      <c r="H7" s="248"/>
      <c r="I7" s="246">
        <f>I5-F5</f>
        <v>1260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46</v>
      </c>
      <c r="D9" s="196"/>
      <c r="E9" s="196"/>
      <c r="F9" s="196">
        <v>49</v>
      </c>
      <c r="G9" s="196"/>
      <c r="H9" s="196"/>
      <c r="I9" s="196">
        <v>43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46</v>
      </c>
      <c r="D10" s="196"/>
      <c r="E10" s="196"/>
      <c r="F10" s="196">
        <v>49</v>
      </c>
      <c r="G10" s="196"/>
      <c r="H10" s="196"/>
      <c r="I10" s="196">
        <v>43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92" t="s">
        <v>92</v>
      </c>
      <c r="D11" s="92" t="s">
        <v>92</v>
      </c>
      <c r="E11" s="92" t="s">
        <v>92</v>
      </c>
      <c r="F11" s="93" t="s">
        <v>92</v>
      </c>
      <c r="G11" s="93" t="s">
        <v>92</v>
      </c>
      <c r="H11" s="93" t="s">
        <v>92</v>
      </c>
      <c r="I11" s="94" t="s">
        <v>92</v>
      </c>
      <c r="J11" s="94" t="s">
        <v>92</v>
      </c>
      <c r="K11" s="94" t="s">
        <v>92</v>
      </c>
    </row>
    <row r="12" spans="1:15" ht="21.95" customHeight="1">
      <c r="A12" s="192"/>
      <c r="B12" s="43" t="s">
        <v>23</v>
      </c>
      <c r="C12" s="92">
        <v>85</v>
      </c>
      <c r="D12" s="92">
        <v>85</v>
      </c>
      <c r="E12" s="92">
        <v>85</v>
      </c>
      <c r="F12" s="93">
        <v>85</v>
      </c>
      <c r="G12" s="93">
        <v>100</v>
      </c>
      <c r="H12" s="93">
        <v>100</v>
      </c>
      <c r="I12" s="94">
        <v>100</v>
      </c>
      <c r="J12" s="94">
        <v>100</v>
      </c>
      <c r="K12" s="94">
        <v>100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410</v>
      </c>
      <c r="D15" s="41">
        <v>360</v>
      </c>
      <c r="E15" s="41">
        <v>320</v>
      </c>
      <c r="F15" s="93">
        <v>320</v>
      </c>
      <c r="G15" s="41">
        <v>250</v>
      </c>
      <c r="H15" s="41">
        <v>430</v>
      </c>
      <c r="I15" s="41">
        <v>430</v>
      </c>
      <c r="J15" s="41">
        <v>380</v>
      </c>
      <c r="K15" s="41">
        <v>330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164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92" t="s">
        <v>92</v>
      </c>
      <c r="D17" s="92" t="s">
        <v>92</v>
      </c>
      <c r="E17" s="92" t="s">
        <v>92</v>
      </c>
      <c r="F17" s="93" t="s">
        <v>92</v>
      </c>
      <c r="G17" s="93" t="s">
        <v>92</v>
      </c>
      <c r="H17" s="93" t="s">
        <v>92</v>
      </c>
      <c r="I17" s="94" t="s">
        <v>92</v>
      </c>
      <c r="J17" s="94" t="s">
        <v>92</v>
      </c>
      <c r="K17" s="94" t="s">
        <v>92</v>
      </c>
    </row>
    <row r="18" spans="1:11" ht="21.95" customHeight="1">
      <c r="A18" s="219"/>
      <c r="B18" s="42" t="s">
        <v>23</v>
      </c>
      <c r="C18" s="92">
        <v>70</v>
      </c>
      <c r="D18" s="92">
        <v>70</v>
      </c>
      <c r="E18" s="92">
        <v>70</v>
      </c>
      <c r="F18" s="93">
        <v>70</v>
      </c>
      <c r="G18" s="93">
        <v>70</v>
      </c>
      <c r="H18" s="93">
        <v>70</v>
      </c>
      <c r="I18" s="94">
        <v>70</v>
      </c>
      <c r="J18" s="94">
        <v>70</v>
      </c>
      <c r="K18" s="94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400</v>
      </c>
      <c r="D21" s="41">
        <v>300</v>
      </c>
      <c r="E21" s="41">
        <v>500</v>
      </c>
      <c r="F21" s="93">
        <v>500</v>
      </c>
      <c r="G21" s="41">
        <v>450</v>
      </c>
      <c r="H21" s="41">
        <v>410</v>
      </c>
      <c r="I21" s="41">
        <v>410</v>
      </c>
      <c r="J21" s="41">
        <v>340</v>
      </c>
      <c r="K21" s="41">
        <v>280</v>
      </c>
    </row>
    <row r="22" spans="1:11" ht="30.75" customHeight="1">
      <c r="A22" s="218"/>
      <c r="B22" s="9" t="s">
        <v>33</v>
      </c>
      <c r="C22" s="190" t="s">
        <v>162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1600</v>
      </c>
      <c r="D23" s="191"/>
      <c r="E23" s="191"/>
      <c r="F23" s="191">
        <v>1600</v>
      </c>
      <c r="G23" s="191"/>
      <c r="H23" s="191"/>
      <c r="I23" s="191">
        <v>1480</v>
      </c>
      <c r="J23" s="191"/>
      <c r="K23" s="191"/>
    </row>
    <row r="24" spans="1:11" ht="21.95" customHeight="1">
      <c r="A24" s="217"/>
      <c r="B24" s="10" t="s">
        <v>37</v>
      </c>
      <c r="C24" s="191">
        <v>1270</v>
      </c>
      <c r="D24" s="191"/>
      <c r="E24" s="191"/>
      <c r="F24" s="191">
        <v>1270</v>
      </c>
      <c r="G24" s="191"/>
      <c r="H24" s="191"/>
      <c r="I24" s="191">
        <v>1160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28</v>
      </c>
      <c r="D25" s="191"/>
      <c r="E25" s="191"/>
      <c r="F25" s="191">
        <v>26</v>
      </c>
      <c r="G25" s="191"/>
      <c r="H25" s="191"/>
      <c r="I25" s="191">
        <v>25</v>
      </c>
      <c r="J25" s="191"/>
      <c r="K25" s="191"/>
    </row>
    <row r="26" spans="1:11" ht="21.95" customHeight="1">
      <c r="A26" s="189"/>
      <c r="B26" s="8" t="s">
        <v>40</v>
      </c>
      <c r="C26" s="191">
        <v>237</v>
      </c>
      <c r="D26" s="191"/>
      <c r="E26" s="191"/>
      <c r="F26" s="191">
        <v>237</v>
      </c>
      <c r="G26" s="191"/>
      <c r="H26" s="191"/>
      <c r="I26" s="191">
        <v>237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175</v>
      </c>
      <c r="D28" s="207"/>
      <c r="E28" s="208"/>
      <c r="F28" s="206" t="s">
        <v>166</v>
      </c>
      <c r="G28" s="207"/>
      <c r="H28" s="208"/>
      <c r="I28" s="206" t="s">
        <v>169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161</v>
      </c>
      <c r="D31" s="173"/>
      <c r="E31" s="174"/>
      <c r="F31" s="172" t="s">
        <v>165</v>
      </c>
      <c r="G31" s="173"/>
      <c r="H31" s="174"/>
      <c r="I31" s="172" t="s">
        <v>168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9.0299999999999994</v>
      </c>
      <c r="F35" s="44">
        <v>9</v>
      </c>
      <c r="G35" s="44">
        <v>8.86</v>
      </c>
      <c r="H35" s="41">
        <v>8.91</v>
      </c>
      <c r="I35" s="44">
        <v>9.0500000000000007</v>
      </c>
      <c r="J35" s="21">
        <v>9.07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6.2</v>
      </c>
      <c r="F36" s="44">
        <v>5.96</v>
      </c>
      <c r="G36" s="44">
        <v>5.9</v>
      </c>
      <c r="H36" s="41">
        <v>6.01</v>
      </c>
      <c r="I36" s="44">
        <v>7.64</v>
      </c>
      <c r="J36" s="21">
        <v>7.28</v>
      </c>
    </row>
    <row r="37" spans="1:10" ht="18.75">
      <c r="A37" s="177"/>
      <c r="B37" s="184"/>
      <c r="C37" s="13" t="s">
        <v>58</v>
      </c>
      <c r="D37" s="12" t="s">
        <v>59</v>
      </c>
      <c r="E37" s="44">
        <v>16.3</v>
      </c>
      <c r="F37" s="44">
        <v>17</v>
      </c>
      <c r="G37" s="35">
        <v>11.56</v>
      </c>
      <c r="H37" s="41">
        <v>10.39</v>
      </c>
      <c r="I37" s="44">
        <v>10.6</v>
      </c>
      <c r="J37" s="21">
        <v>9.6999999999999993</v>
      </c>
    </row>
    <row r="38" spans="1:10" ht="16.5">
      <c r="A38" s="177"/>
      <c r="B38" s="184"/>
      <c r="C38" s="14" t="s">
        <v>60</v>
      </c>
      <c r="D38" s="12" t="s">
        <v>61</v>
      </c>
      <c r="E38" s="35">
        <v>5.24</v>
      </c>
      <c r="F38" s="35">
        <v>5.0599999999999996</v>
      </c>
      <c r="G38" s="35">
        <v>1.61</v>
      </c>
      <c r="H38" s="37">
        <v>1.1000000000000001</v>
      </c>
      <c r="I38" s="44">
        <v>4.3600000000000003</v>
      </c>
      <c r="J38" s="21">
        <v>2.61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0.6</v>
      </c>
      <c r="J39" s="21">
        <v>0.7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10.08</v>
      </c>
      <c r="F40" s="44">
        <v>10.09</v>
      </c>
      <c r="G40" s="44">
        <v>10.08</v>
      </c>
      <c r="H40" s="41">
        <v>10.19</v>
      </c>
      <c r="I40" s="44">
        <v>10.14</v>
      </c>
      <c r="J40" s="21">
        <v>10.09</v>
      </c>
    </row>
    <row r="41" spans="1:10" ht="15.75">
      <c r="A41" s="177"/>
      <c r="B41" s="184"/>
      <c r="C41" s="12" t="s">
        <v>56</v>
      </c>
      <c r="D41" s="12" t="s">
        <v>64</v>
      </c>
      <c r="E41" s="44">
        <v>18.2</v>
      </c>
      <c r="F41" s="44">
        <v>19.3</v>
      </c>
      <c r="G41" s="44">
        <v>18.399999999999999</v>
      </c>
      <c r="H41" s="41">
        <v>20.100000000000001</v>
      </c>
      <c r="I41" s="44">
        <v>20.61</v>
      </c>
      <c r="J41" s="21">
        <v>21.92</v>
      </c>
    </row>
    <row r="42" spans="1:10" ht="15.75">
      <c r="A42" s="177"/>
      <c r="B42" s="184"/>
      <c r="C42" s="15" t="s">
        <v>65</v>
      </c>
      <c r="D42" s="16" t="s">
        <v>66</v>
      </c>
      <c r="E42" s="44">
        <v>2.62</v>
      </c>
      <c r="F42" s="44">
        <v>2.59</v>
      </c>
      <c r="G42" s="44">
        <v>2.52</v>
      </c>
      <c r="H42" s="41">
        <v>2.57</v>
      </c>
      <c r="I42" s="44">
        <v>3.45</v>
      </c>
      <c r="J42" s="21">
        <v>3.75</v>
      </c>
    </row>
    <row r="43" spans="1:10" ht="16.5">
      <c r="A43" s="177"/>
      <c r="B43" s="184"/>
      <c r="C43" s="15" t="s">
        <v>67</v>
      </c>
      <c r="D43" s="17" t="s">
        <v>68</v>
      </c>
      <c r="E43" s="44">
        <v>2.41</v>
      </c>
      <c r="F43" s="44">
        <v>2.36</v>
      </c>
      <c r="G43" s="44">
        <v>2.0099999999999998</v>
      </c>
      <c r="H43" s="41">
        <v>1.85</v>
      </c>
      <c r="I43" s="44">
        <v>1.89</v>
      </c>
      <c r="J43" s="21">
        <v>2.0699999999999998</v>
      </c>
    </row>
    <row r="44" spans="1:10" ht="18.75">
      <c r="A44" s="177"/>
      <c r="B44" s="184"/>
      <c r="C44" s="13" t="s">
        <v>58</v>
      </c>
      <c r="D44" s="12" t="s">
        <v>69</v>
      </c>
      <c r="E44" s="44">
        <v>670</v>
      </c>
      <c r="F44" s="44">
        <v>659</v>
      </c>
      <c r="G44" s="44">
        <v>609</v>
      </c>
      <c r="H44" s="41">
        <v>523</v>
      </c>
      <c r="I44" s="44">
        <v>560</v>
      </c>
      <c r="J44" s="21">
        <v>580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5.71</v>
      </c>
      <c r="F45" s="44">
        <v>5.66</v>
      </c>
      <c r="G45" s="44">
        <v>6.05</v>
      </c>
      <c r="H45" s="41">
        <v>5.92</v>
      </c>
      <c r="I45" s="44">
        <v>6.92</v>
      </c>
      <c r="J45" s="21">
        <v>7.13</v>
      </c>
    </row>
    <row r="46" spans="1:10" ht="18.75">
      <c r="A46" s="177"/>
      <c r="B46" s="184"/>
      <c r="C46" s="13" t="s">
        <v>58</v>
      </c>
      <c r="D46" s="12" t="s">
        <v>59</v>
      </c>
      <c r="E46" s="44">
        <v>7.4</v>
      </c>
      <c r="F46" s="44">
        <v>7.4</v>
      </c>
      <c r="G46" s="44">
        <v>10.1</v>
      </c>
      <c r="H46" s="41">
        <v>10</v>
      </c>
      <c r="I46" s="44">
        <v>14</v>
      </c>
      <c r="J46" s="21">
        <v>15.1</v>
      </c>
    </row>
    <row r="47" spans="1:10" ht="16.5">
      <c r="A47" s="177"/>
      <c r="B47" s="184"/>
      <c r="C47" s="14" t="s">
        <v>60</v>
      </c>
      <c r="D47" s="12" t="s">
        <v>72</v>
      </c>
      <c r="E47" s="44">
        <v>1.58</v>
      </c>
      <c r="F47" s="44">
        <v>1.32</v>
      </c>
      <c r="G47" s="44">
        <v>4.1500000000000004</v>
      </c>
      <c r="H47" s="41">
        <v>6.3</v>
      </c>
      <c r="I47" s="44">
        <v>2.16</v>
      </c>
      <c r="J47" s="21">
        <v>4.28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6.58</v>
      </c>
      <c r="F48" s="44">
        <v>6.21</v>
      </c>
      <c r="G48" s="44">
        <v>5.91</v>
      </c>
      <c r="H48" s="41">
        <v>5.83</v>
      </c>
      <c r="I48" s="44">
        <v>6.58</v>
      </c>
      <c r="J48" s="21">
        <v>6.88</v>
      </c>
    </row>
    <row r="49" spans="1:13" ht="18.75">
      <c r="A49" s="177"/>
      <c r="B49" s="184"/>
      <c r="C49" s="13" t="s">
        <v>58</v>
      </c>
      <c r="D49" s="12" t="s">
        <v>59</v>
      </c>
      <c r="E49" s="44">
        <v>13.4</v>
      </c>
      <c r="F49" s="44">
        <v>10.3</v>
      </c>
      <c r="G49" s="44">
        <v>13.3</v>
      </c>
      <c r="H49" s="41">
        <v>12.7</v>
      </c>
      <c r="I49" s="44">
        <v>12</v>
      </c>
      <c r="J49" s="21">
        <v>12.3</v>
      </c>
    </row>
    <row r="50" spans="1:13" ht="16.5">
      <c r="A50" s="177"/>
      <c r="B50" s="184"/>
      <c r="C50" s="14" t="s">
        <v>60</v>
      </c>
      <c r="D50" s="12" t="s">
        <v>72</v>
      </c>
      <c r="E50" s="44">
        <v>2.86</v>
      </c>
      <c r="F50" s="44">
        <v>2.67</v>
      </c>
      <c r="G50" s="44">
        <v>5.3</v>
      </c>
      <c r="H50" s="41">
        <v>5.0999999999999996</v>
      </c>
      <c r="I50" s="44">
        <v>3.33</v>
      </c>
      <c r="J50" s="21">
        <v>4.3099999999999996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9.18</v>
      </c>
      <c r="F52" s="44">
        <v>9.15</v>
      </c>
      <c r="G52" s="44">
        <v>9.1199999999999992</v>
      </c>
      <c r="H52" s="41">
        <v>9.17</v>
      </c>
      <c r="I52" s="44">
        <v>9.26</v>
      </c>
      <c r="J52" s="21">
        <v>9.23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6.05</v>
      </c>
      <c r="F53" s="44">
        <v>5.99</v>
      </c>
      <c r="G53" s="44">
        <v>5.44</v>
      </c>
      <c r="H53" s="41">
        <v>5.6</v>
      </c>
      <c r="I53" s="44">
        <v>6.76</v>
      </c>
      <c r="J53" s="21">
        <v>7.84</v>
      </c>
    </row>
    <row r="54" spans="1:13" ht="18.75">
      <c r="A54" s="177"/>
      <c r="B54" s="184"/>
      <c r="C54" s="13" t="s">
        <v>58</v>
      </c>
      <c r="D54" s="12" t="s">
        <v>59</v>
      </c>
      <c r="E54" s="44">
        <v>8.6999999999999993</v>
      </c>
      <c r="F54" s="44">
        <v>8.9</v>
      </c>
      <c r="G54" s="44">
        <v>9.3000000000000007</v>
      </c>
      <c r="H54" s="41">
        <v>10.7</v>
      </c>
      <c r="I54" s="44">
        <v>5.3</v>
      </c>
      <c r="J54" s="21">
        <v>6.9</v>
      </c>
    </row>
    <row r="55" spans="1:13" ht="16.5">
      <c r="A55" s="177"/>
      <c r="B55" s="185"/>
      <c r="C55" s="18" t="s">
        <v>60</v>
      </c>
      <c r="D55" s="12" t="s">
        <v>77</v>
      </c>
      <c r="E55" s="19">
        <v>3.15</v>
      </c>
      <c r="F55" s="19">
        <v>3.28</v>
      </c>
      <c r="G55" s="19">
        <v>0.27</v>
      </c>
      <c r="H55" s="41">
        <v>4.7</v>
      </c>
      <c r="I55" s="44">
        <v>0.92</v>
      </c>
      <c r="J55" s="21">
        <v>4.62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72</v>
      </c>
      <c r="F56" s="22" t="s">
        <v>81</v>
      </c>
      <c r="G56" s="23">
        <v>77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11.2</v>
      </c>
      <c r="C59" s="30"/>
      <c r="D59" s="33">
        <v>14.5</v>
      </c>
      <c r="E59" s="30"/>
      <c r="F59" s="30">
        <v>17.3</v>
      </c>
      <c r="G59" s="34"/>
      <c r="H59" s="30">
        <v>26.2</v>
      </c>
      <c r="I59" s="30"/>
      <c r="J59" s="21">
        <v>23.6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>
        <v>37.200000000000003</v>
      </c>
      <c r="M60" s="21"/>
    </row>
    <row r="61" spans="1:13" ht="18.75">
      <c r="A61" s="28" t="s">
        <v>2</v>
      </c>
      <c r="B61" s="29">
        <v>33.1</v>
      </c>
      <c r="C61" s="30"/>
      <c r="D61" s="33">
        <v>34.1</v>
      </c>
      <c r="E61" s="30"/>
      <c r="F61" s="30">
        <v>37.9</v>
      </c>
      <c r="G61" s="34"/>
      <c r="H61" s="30">
        <v>39.700000000000003</v>
      </c>
      <c r="I61" s="30"/>
      <c r="J61" s="21">
        <v>45.2</v>
      </c>
      <c r="K61" s="21"/>
      <c r="L61" s="21">
        <v>40.299999999999997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12</v>
      </c>
      <c r="M63" s="21"/>
    </row>
    <row r="64" spans="1:13" ht="18.75">
      <c r="A64" s="31" t="s">
        <v>3</v>
      </c>
      <c r="B64" s="30"/>
      <c r="C64" s="30">
        <v>11.7</v>
      </c>
      <c r="D64" s="33"/>
      <c r="E64" s="30">
        <v>14.1</v>
      </c>
      <c r="F64" s="30"/>
      <c r="G64" s="38">
        <v>11.5</v>
      </c>
      <c r="H64" s="30"/>
      <c r="I64" s="30">
        <v>11.38</v>
      </c>
      <c r="J64" s="21"/>
      <c r="K64" s="21">
        <v>13.2</v>
      </c>
      <c r="L64" s="21"/>
      <c r="M64" s="21">
        <v>12.7</v>
      </c>
    </row>
    <row r="65" spans="1:13" ht="18.75">
      <c r="A65" s="31" t="s">
        <v>4</v>
      </c>
      <c r="B65" s="30"/>
      <c r="C65" s="30">
        <v>51.6</v>
      </c>
      <c r="D65" s="33"/>
      <c r="E65" s="30">
        <v>55.5</v>
      </c>
      <c r="F65" s="30"/>
      <c r="G65" s="34">
        <v>55.4</v>
      </c>
      <c r="H65" s="30"/>
      <c r="I65" s="30">
        <v>57.7</v>
      </c>
      <c r="J65" s="21"/>
      <c r="K65" s="21"/>
      <c r="M65" s="21">
        <v>56.2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1.6</v>
      </c>
      <c r="C67" s="30">
        <v>8.1</v>
      </c>
      <c r="D67" s="33">
        <v>1.63</v>
      </c>
      <c r="E67" s="30">
        <v>7.9</v>
      </c>
      <c r="F67" s="30">
        <v>1.7</v>
      </c>
      <c r="G67" s="34">
        <v>7.9</v>
      </c>
      <c r="H67" s="30">
        <v>1.8</v>
      </c>
      <c r="I67" s="30">
        <v>7.9</v>
      </c>
      <c r="J67" s="21">
        <v>6.74</v>
      </c>
      <c r="K67" s="21">
        <v>8</v>
      </c>
      <c r="L67" s="21">
        <v>3.72</v>
      </c>
      <c r="M67" s="21">
        <v>8.1</v>
      </c>
    </row>
    <row r="68" spans="1:13" ht="18.75">
      <c r="A68" s="32" t="s">
        <v>5</v>
      </c>
      <c r="B68" s="36">
        <v>2.1</v>
      </c>
      <c r="C68" s="30">
        <v>8.1999999999999993</v>
      </c>
      <c r="D68" s="33">
        <v>2.06</v>
      </c>
      <c r="E68" s="30">
        <v>7.8</v>
      </c>
      <c r="F68" s="30">
        <v>0.92</v>
      </c>
      <c r="G68" s="34">
        <v>7.4</v>
      </c>
      <c r="H68" s="30">
        <v>1.2</v>
      </c>
      <c r="I68" s="30">
        <v>7.6</v>
      </c>
      <c r="J68" s="21">
        <v>6.31</v>
      </c>
      <c r="K68" s="21">
        <v>7.8</v>
      </c>
      <c r="L68" s="21">
        <v>5.51</v>
      </c>
      <c r="M68" s="21">
        <v>7.6</v>
      </c>
    </row>
    <row r="69" spans="1:13" ht="18.75">
      <c r="A69" s="32" t="s">
        <v>6</v>
      </c>
      <c r="B69" s="36">
        <v>2.8</v>
      </c>
      <c r="C69" s="30">
        <v>8</v>
      </c>
      <c r="D69" s="33">
        <v>2.75</v>
      </c>
      <c r="E69" s="30">
        <v>8.1</v>
      </c>
      <c r="F69" s="30">
        <v>0.84</v>
      </c>
      <c r="G69" s="34">
        <v>7.8</v>
      </c>
      <c r="H69" s="30">
        <v>0.72</v>
      </c>
      <c r="I69" s="30">
        <v>8.0500000000000007</v>
      </c>
      <c r="J69" s="21"/>
      <c r="K69" s="21"/>
      <c r="L69" s="21">
        <v>4.2300000000000004</v>
      </c>
      <c r="M69" s="21">
        <v>7.9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177</v>
      </c>
      <c r="G2" s="232"/>
      <c r="H2" s="232"/>
      <c r="I2" s="233" t="s">
        <v>178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26900</v>
      </c>
      <c r="D4" s="196"/>
      <c r="E4" s="196"/>
      <c r="F4" s="196">
        <v>28230</v>
      </c>
      <c r="G4" s="196"/>
      <c r="H4" s="196"/>
      <c r="I4" s="196">
        <v>29250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35250</v>
      </c>
      <c r="D5" s="196"/>
      <c r="E5" s="196"/>
      <c r="F5" s="196">
        <v>36940</v>
      </c>
      <c r="G5" s="196"/>
      <c r="H5" s="196"/>
      <c r="I5" s="196">
        <v>38350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C4-'9日'!I4</f>
        <v>1110</v>
      </c>
      <c r="D6" s="245"/>
      <c r="E6" s="245"/>
      <c r="F6" s="246">
        <f>F4-C4</f>
        <v>1330</v>
      </c>
      <c r="G6" s="247"/>
      <c r="H6" s="248"/>
      <c r="I6" s="246">
        <f>I4-F4</f>
        <v>1020</v>
      </c>
      <c r="J6" s="247"/>
      <c r="K6" s="248"/>
      <c r="L6" s="236">
        <f>C6+F6+I6</f>
        <v>3460</v>
      </c>
      <c r="M6" s="236">
        <f>C7+F7+I7</f>
        <v>4500</v>
      </c>
    </row>
    <row r="7" spans="1:15" ht="21.95" customHeight="1">
      <c r="A7" s="225"/>
      <c r="B7" s="6" t="s">
        <v>16</v>
      </c>
      <c r="C7" s="245">
        <f>C5-'9日'!I5</f>
        <v>1400</v>
      </c>
      <c r="D7" s="245"/>
      <c r="E7" s="245"/>
      <c r="F7" s="246">
        <f>F5-C5</f>
        <v>1690</v>
      </c>
      <c r="G7" s="247"/>
      <c r="H7" s="248"/>
      <c r="I7" s="246">
        <f>I5-F5</f>
        <v>1410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46</v>
      </c>
      <c r="D9" s="196"/>
      <c r="E9" s="196"/>
      <c r="F9" s="196">
        <v>49</v>
      </c>
      <c r="G9" s="196"/>
      <c r="H9" s="196"/>
      <c r="I9" s="196">
        <v>45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46</v>
      </c>
      <c r="D10" s="196"/>
      <c r="E10" s="196"/>
      <c r="F10" s="196">
        <v>49</v>
      </c>
      <c r="G10" s="196"/>
      <c r="H10" s="196"/>
      <c r="I10" s="196">
        <v>45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95" t="s">
        <v>92</v>
      </c>
      <c r="D11" s="95" t="s">
        <v>92</v>
      </c>
      <c r="E11" s="95" t="s">
        <v>92</v>
      </c>
      <c r="F11" s="96" t="s">
        <v>92</v>
      </c>
      <c r="G11" s="96" t="s">
        <v>92</v>
      </c>
      <c r="H11" s="96" t="s">
        <v>92</v>
      </c>
      <c r="I11" s="98" t="s">
        <v>92</v>
      </c>
      <c r="J11" s="98" t="s">
        <v>92</v>
      </c>
      <c r="K11" s="99" t="s">
        <v>181</v>
      </c>
    </row>
    <row r="12" spans="1:15" ht="21.95" customHeight="1">
      <c r="A12" s="192"/>
      <c r="B12" s="43" t="s">
        <v>23</v>
      </c>
      <c r="C12" s="95">
        <v>80</v>
      </c>
      <c r="D12" s="95">
        <v>80</v>
      </c>
      <c r="E12" s="95">
        <v>80</v>
      </c>
      <c r="F12" s="96">
        <v>80</v>
      </c>
      <c r="G12" s="96">
        <v>80</v>
      </c>
      <c r="H12" s="96">
        <v>80</v>
      </c>
      <c r="I12" s="98">
        <v>80</v>
      </c>
      <c r="J12" s="98">
        <v>80</v>
      </c>
      <c r="K12" s="98">
        <v>80</v>
      </c>
    </row>
    <row r="13" spans="1:15" ht="21.95" customHeight="1">
      <c r="A13" s="192"/>
      <c r="B13" s="193" t="s">
        <v>24</v>
      </c>
      <c r="C13" s="194" t="s">
        <v>170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330</v>
      </c>
      <c r="D15" s="41">
        <v>320</v>
      </c>
      <c r="E15" s="41">
        <v>280</v>
      </c>
      <c r="F15" s="96">
        <v>280</v>
      </c>
      <c r="G15" s="41">
        <v>240</v>
      </c>
      <c r="H15" s="41">
        <v>530</v>
      </c>
      <c r="I15" s="41">
        <v>530</v>
      </c>
      <c r="J15" s="41">
        <v>500</v>
      </c>
      <c r="K15" s="41">
        <v>500</v>
      </c>
    </row>
    <row r="16" spans="1:15" ht="54.75" customHeight="1">
      <c r="A16" s="189"/>
      <c r="B16" s="9" t="s">
        <v>28</v>
      </c>
      <c r="C16" s="190" t="s">
        <v>173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95" t="s">
        <v>92</v>
      </c>
      <c r="D17" s="95" t="s">
        <v>92</v>
      </c>
      <c r="E17" s="95" t="s">
        <v>92</v>
      </c>
      <c r="F17" s="96" t="s">
        <v>92</v>
      </c>
      <c r="G17" s="96" t="s">
        <v>92</v>
      </c>
      <c r="H17" s="96" t="s">
        <v>92</v>
      </c>
      <c r="I17" s="98" t="s">
        <v>92</v>
      </c>
      <c r="J17" s="98" t="s">
        <v>92</v>
      </c>
      <c r="K17" s="98" t="s">
        <v>92</v>
      </c>
    </row>
    <row r="18" spans="1:11" ht="21.95" customHeight="1">
      <c r="A18" s="219"/>
      <c r="B18" s="42" t="s">
        <v>23</v>
      </c>
      <c r="C18" s="95">
        <v>70</v>
      </c>
      <c r="D18" s="95">
        <v>70</v>
      </c>
      <c r="E18" s="95">
        <v>70</v>
      </c>
      <c r="F18" s="96">
        <v>70</v>
      </c>
      <c r="G18" s="96">
        <v>70</v>
      </c>
      <c r="H18" s="96">
        <v>70</v>
      </c>
      <c r="I18" s="98">
        <v>70</v>
      </c>
      <c r="J18" s="98">
        <v>70</v>
      </c>
      <c r="K18" s="98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280</v>
      </c>
      <c r="D21" s="41">
        <v>500</v>
      </c>
      <c r="E21" s="41">
        <v>450</v>
      </c>
      <c r="F21" s="96">
        <v>450</v>
      </c>
      <c r="G21" s="41">
        <v>400</v>
      </c>
      <c r="H21" s="41">
        <v>300</v>
      </c>
      <c r="I21" s="41">
        <v>300</v>
      </c>
      <c r="J21" s="41">
        <v>500</v>
      </c>
      <c r="K21" s="41">
        <v>450</v>
      </c>
    </row>
    <row r="22" spans="1:11" ht="48.75" customHeight="1">
      <c r="A22" s="218"/>
      <c r="B22" s="9" t="s">
        <v>33</v>
      </c>
      <c r="C22" s="190" t="s">
        <v>172</v>
      </c>
      <c r="D22" s="190"/>
      <c r="E22" s="190"/>
      <c r="F22" s="190" t="s">
        <v>34</v>
      </c>
      <c r="G22" s="190"/>
      <c r="H22" s="190"/>
      <c r="I22" s="190" t="s">
        <v>179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1300</v>
      </c>
      <c r="D23" s="191"/>
      <c r="E23" s="191"/>
      <c r="F23" s="191">
        <v>1300</v>
      </c>
      <c r="G23" s="191"/>
      <c r="H23" s="191"/>
      <c r="I23" s="191">
        <v>540</v>
      </c>
      <c r="J23" s="191"/>
      <c r="K23" s="191"/>
    </row>
    <row r="24" spans="1:11" ht="21.95" customHeight="1">
      <c r="A24" s="217"/>
      <c r="B24" s="10" t="s">
        <v>37</v>
      </c>
      <c r="C24" s="191">
        <v>1060</v>
      </c>
      <c r="D24" s="191"/>
      <c r="E24" s="191"/>
      <c r="F24" s="191">
        <v>1060</v>
      </c>
      <c r="G24" s="191"/>
      <c r="H24" s="191"/>
      <c r="I24" s="191">
        <v>820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25</v>
      </c>
      <c r="D25" s="191"/>
      <c r="E25" s="191"/>
      <c r="F25" s="191">
        <v>25</v>
      </c>
      <c r="G25" s="191"/>
      <c r="H25" s="191"/>
      <c r="I25" s="191">
        <v>25</v>
      </c>
      <c r="J25" s="191"/>
      <c r="K25" s="191"/>
    </row>
    <row r="26" spans="1:11" ht="21.95" customHeight="1">
      <c r="A26" s="189"/>
      <c r="B26" s="8" t="s">
        <v>40</v>
      </c>
      <c r="C26" s="191">
        <v>237</v>
      </c>
      <c r="D26" s="191"/>
      <c r="E26" s="191"/>
      <c r="F26" s="191">
        <v>237</v>
      </c>
      <c r="G26" s="191"/>
      <c r="H26" s="191"/>
      <c r="I26" s="191">
        <v>237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180</v>
      </c>
      <c r="D28" s="207"/>
      <c r="E28" s="208"/>
      <c r="F28" s="206"/>
      <c r="G28" s="207"/>
      <c r="H28" s="208"/>
      <c r="I28" s="206" t="s">
        <v>184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171</v>
      </c>
      <c r="D31" s="173"/>
      <c r="E31" s="174"/>
      <c r="F31" s="172" t="s">
        <v>124</v>
      </c>
      <c r="G31" s="173"/>
      <c r="H31" s="174"/>
      <c r="I31" s="172" t="s">
        <v>136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9.4</v>
      </c>
      <c r="F35" s="44">
        <v>9.43</v>
      </c>
      <c r="G35" s="97">
        <v>9.42</v>
      </c>
      <c r="H35" s="41">
        <v>9.4600000000000009</v>
      </c>
      <c r="I35" s="44">
        <v>9.3699999999999992</v>
      </c>
      <c r="J35" s="21">
        <v>9.27</v>
      </c>
    </row>
    <row r="36" spans="1:10" ht="15.75">
      <c r="A36" s="177"/>
      <c r="B36" s="184"/>
      <c r="C36" s="12" t="s">
        <v>56</v>
      </c>
      <c r="D36" s="12" t="s">
        <v>57</v>
      </c>
      <c r="E36" s="44">
        <v>7.01</v>
      </c>
      <c r="F36" s="44">
        <v>6.89</v>
      </c>
      <c r="G36" s="97">
        <v>6.42</v>
      </c>
      <c r="H36" s="41">
        <v>5.9</v>
      </c>
      <c r="I36" s="44">
        <v>6.83</v>
      </c>
      <c r="J36" s="21">
        <v>6.93</v>
      </c>
    </row>
    <row r="37" spans="1:10" ht="18.75">
      <c r="A37" s="177"/>
      <c r="B37" s="184"/>
      <c r="C37" s="13" t="s">
        <v>58</v>
      </c>
      <c r="D37" s="12" t="s">
        <v>59</v>
      </c>
      <c r="E37" s="44">
        <v>2.41</v>
      </c>
      <c r="F37" s="44">
        <v>2.7</v>
      </c>
      <c r="G37" s="97">
        <v>12</v>
      </c>
      <c r="H37" s="41">
        <v>9</v>
      </c>
      <c r="I37" s="44">
        <v>9.6</v>
      </c>
      <c r="J37" s="21">
        <v>8.9</v>
      </c>
    </row>
    <row r="38" spans="1:10" ht="16.5">
      <c r="A38" s="177"/>
      <c r="B38" s="184"/>
      <c r="C38" s="14" t="s">
        <v>60</v>
      </c>
      <c r="D38" s="12" t="s">
        <v>61</v>
      </c>
      <c r="E38" s="35">
        <v>2.5</v>
      </c>
      <c r="F38" s="35">
        <v>2.1</v>
      </c>
      <c r="G38" s="35">
        <v>2.4700000000000002</v>
      </c>
      <c r="H38" s="37">
        <v>0.85</v>
      </c>
      <c r="I38" s="44">
        <v>4.3899999999999997</v>
      </c>
      <c r="J38" s="21">
        <v>4.16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35">
        <v>0.5</v>
      </c>
      <c r="H39" s="41">
        <v>0.5</v>
      </c>
      <c r="I39" s="44">
        <v>0.8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10.199999999999999</v>
      </c>
      <c r="F40" s="44">
        <v>10.16</v>
      </c>
      <c r="G40" s="97">
        <v>10.130000000000001</v>
      </c>
      <c r="H40" s="41">
        <v>10.15</v>
      </c>
      <c r="I40" s="44">
        <v>10.029999999999999</v>
      </c>
      <c r="J40" s="21">
        <v>10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20.8</v>
      </c>
      <c r="F41" s="44">
        <v>19.5</v>
      </c>
      <c r="G41" s="97">
        <v>17.100000000000001</v>
      </c>
      <c r="H41" s="41">
        <v>18.399999999999999</v>
      </c>
      <c r="I41" s="44">
        <v>25.6</v>
      </c>
      <c r="J41" s="21">
        <v>23.1</v>
      </c>
    </row>
    <row r="42" spans="1:10" ht="15.75">
      <c r="A42" s="177"/>
      <c r="B42" s="184"/>
      <c r="C42" s="15" t="s">
        <v>65</v>
      </c>
      <c r="D42" s="16" t="s">
        <v>66</v>
      </c>
      <c r="E42" s="44">
        <v>3.88</v>
      </c>
      <c r="F42" s="44">
        <v>3.67</v>
      </c>
      <c r="G42" s="97">
        <v>3.73</v>
      </c>
      <c r="H42" s="41">
        <v>3.7</v>
      </c>
      <c r="I42" s="44">
        <v>3.75</v>
      </c>
      <c r="J42" s="21">
        <v>3.75</v>
      </c>
    </row>
    <row r="43" spans="1:10" ht="16.5">
      <c r="A43" s="177"/>
      <c r="B43" s="184"/>
      <c r="C43" s="15" t="s">
        <v>67</v>
      </c>
      <c r="D43" s="17" t="s">
        <v>68</v>
      </c>
      <c r="E43" s="44">
        <v>2.11</v>
      </c>
      <c r="F43" s="44">
        <v>2.23</v>
      </c>
      <c r="G43" s="97">
        <v>1.87</v>
      </c>
      <c r="H43" s="41">
        <v>1.72</v>
      </c>
      <c r="I43" s="44">
        <v>2.37</v>
      </c>
      <c r="J43" s="21">
        <v>2.0699999999999998</v>
      </c>
    </row>
    <row r="44" spans="1:10" ht="18.75">
      <c r="A44" s="177"/>
      <c r="B44" s="184"/>
      <c r="C44" s="13" t="s">
        <v>58</v>
      </c>
      <c r="D44" s="12" t="s">
        <v>69</v>
      </c>
      <c r="E44" s="44">
        <v>533</v>
      </c>
      <c r="F44" s="44">
        <v>484</v>
      </c>
      <c r="G44" s="97">
        <v>489</v>
      </c>
      <c r="H44" s="41">
        <v>469</v>
      </c>
      <c r="I44" s="44">
        <v>520</v>
      </c>
      <c r="J44" s="21">
        <v>570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6.7</v>
      </c>
      <c r="F45" s="44">
        <v>6.61</v>
      </c>
      <c r="G45" s="44">
        <v>5.7</v>
      </c>
      <c r="H45" s="41">
        <v>5.94</v>
      </c>
      <c r="I45" s="44">
        <v>6.94</v>
      </c>
      <c r="J45" s="21">
        <v>7.04</v>
      </c>
    </row>
    <row r="46" spans="1:10" ht="18.75">
      <c r="A46" s="177"/>
      <c r="B46" s="184"/>
      <c r="C46" s="13" t="s">
        <v>58</v>
      </c>
      <c r="D46" s="12" t="s">
        <v>59</v>
      </c>
      <c r="E46" s="44">
        <v>14.1</v>
      </c>
      <c r="F46" s="44">
        <v>12.8</v>
      </c>
      <c r="G46" s="44">
        <v>11.5</v>
      </c>
      <c r="H46" s="41">
        <v>13.6</v>
      </c>
      <c r="I46" s="44">
        <v>15</v>
      </c>
      <c r="J46" s="21">
        <v>15.1</v>
      </c>
    </row>
    <row r="47" spans="1:10" ht="16.5">
      <c r="A47" s="177"/>
      <c r="B47" s="184"/>
      <c r="C47" s="14" t="s">
        <v>60</v>
      </c>
      <c r="D47" s="12" t="s">
        <v>72</v>
      </c>
      <c r="E47" s="44">
        <v>3.58</v>
      </c>
      <c r="F47" s="44">
        <v>2.64</v>
      </c>
      <c r="G47" s="44">
        <v>1.23</v>
      </c>
      <c r="H47" s="41">
        <v>3.7</v>
      </c>
      <c r="I47" s="44">
        <v>3.16</v>
      </c>
      <c r="J47" s="21">
        <v>1.63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7.02</v>
      </c>
      <c r="F48" s="44">
        <v>7.12</v>
      </c>
      <c r="G48" s="44">
        <v>6.02</v>
      </c>
      <c r="H48" s="41">
        <v>5.57</v>
      </c>
      <c r="I48" s="44">
        <v>6.57</v>
      </c>
      <c r="J48" s="21">
        <v>6.71</v>
      </c>
    </row>
    <row r="49" spans="1:13" ht="18.75">
      <c r="A49" s="177"/>
      <c r="B49" s="184"/>
      <c r="C49" s="13" t="s">
        <v>58</v>
      </c>
      <c r="D49" s="12" t="s">
        <v>59</v>
      </c>
      <c r="E49" s="44">
        <v>14.4</v>
      </c>
      <c r="F49" s="44">
        <v>10.6</v>
      </c>
      <c r="G49" s="44">
        <v>14.5</v>
      </c>
      <c r="H49" s="41">
        <v>16.7</v>
      </c>
      <c r="I49" s="44">
        <v>10.1</v>
      </c>
      <c r="J49" s="21">
        <v>16.2</v>
      </c>
    </row>
    <row r="50" spans="1:13" ht="16.5">
      <c r="A50" s="177"/>
      <c r="B50" s="184"/>
      <c r="C50" s="14" t="s">
        <v>60</v>
      </c>
      <c r="D50" s="12" t="s">
        <v>72</v>
      </c>
      <c r="E50" s="44">
        <v>3.76</v>
      </c>
      <c r="F50" s="44">
        <v>3.05</v>
      </c>
      <c r="G50" s="44">
        <v>1.39</v>
      </c>
      <c r="H50" s="41">
        <v>2.6</v>
      </c>
      <c r="I50" s="44">
        <v>3.13</v>
      </c>
      <c r="J50" s="21">
        <v>4.66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9.2100000000000009</v>
      </c>
      <c r="F52" s="44">
        <v>9.17</v>
      </c>
      <c r="G52" s="44">
        <v>9.3699999999999992</v>
      </c>
      <c r="H52" s="41">
        <v>9.39</v>
      </c>
      <c r="I52" s="44">
        <v>9.2100000000000009</v>
      </c>
      <c r="J52" s="21">
        <v>9.25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6.9</v>
      </c>
      <c r="F53" s="44">
        <v>6.85</v>
      </c>
      <c r="G53" s="44">
        <v>5.59</v>
      </c>
      <c r="H53" s="41">
        <v>6.01</v>
      </c>
      <c r="I53" s="44">
        <v>7.36</v>
      </c>
      <c r="J53" s="21">
        <v>7.13</v>
      </c>
    </row>
    <row r="54" spans="1:13" ht="18.75">
      <c r="A54" s="177"/>
      <c r="B54" s="184"/>
      <c r="C54" s="13" t="s">
        <v>58</v>
      </c>
      <c r="D54" s="12" t="s">
        <v>59</v>
      </c>
      <c r="E54" s="44">
        <v>5.7</v>
      </c>
      <c r="F54" s="44">
        <v>5.5</v>
      </c>
      <c r="G54" s="44">
        <v>15.1</v>
      </c>
      <c r="H54" s="41">
        <v>14.2</v>
      </c>
      <c r="I54" s="44">
        <v>8.1</v>
      </c>
      <c r="J54" s="21">
        <v>7.6</v>
      </c>
    </row>
    <row r="55" spans="1:13" ht="16.5">
      <c r="A55" s="177"/>
      <c r="B55" s="185"/>
      <c r="C55" s="18" t="s">
        <v>60</v>
      </c>
      <c r="D55" s="12" t="s">
        <v>77</v>
      </c>
      <c r="E55" s="19">
        <v>3.2</v>
      </c>
      <c r="F55" s="19">
        <v>2.9</v>
      </c>
      <c r="G55" s="19">
        <v>1.65</v>
      </c>
      <c r="H55" s="41">
        <v>1.4</v>
      </c>
      <c r="I55" s="44">
        <v>4.92</v>
      </c>
      <c r="J55" s="21">
        <v>1.96</v>
      </c>
    </row>
    <row r="56" spans="1:13" ht="14.25">
      <c r="A56" s="22" t="s">
        <v>78</v>
      </c>
      <c r="B56" s="22" t="s">
        <v>79</v>
      </c>
      <c r="C56" s="23">
        <v>7.17</v>
      </c>
      <c r="D56" s="22" t="s">
        <v>80</v>
      </c>
      <c r="E56" s="23">
        <v>71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4.9000000000000004</v>
      </c>
      <c r="C59" s="30"/>
      <c r="D59" s="33">
        <v>8.6</v>
      </c>
      <c r="E59" s="30"/>
      <c r="F59" s="30">
        <v>11.1</v>
      </c>
      <c r="G59" s="34"/>
      <c r="H59" s="30">
        <v>14.1</v>
      </c>
      <c r="I59" s="30"/>
      <c r="J59" s="21">
        <v>15.2</v>
      </c>
      <c r="K59" s="21"/>
      <c r="L59" s="21">
        <v>13.3</v>
      </c>
      <c r="M59" s="21"/>
    </row>
    <row r="60" spans="1:13" ht="18.75">
      <c r="A60" s="28" t="s">
        <v>1</v>
      </c>
      <c r="B60" s="29">
        <v>34.200000000000003</v>
      </c>
      <c r="C60" s="30"/>
      <c r="D60" s="33">
        <v>27.3</v>
      </c>
      <c r="E60" s="30"/>
      <c r="F60" s="30">
        <v>27.5</v>
      </c>
      <c r="G60" s="34"/>
      <c r="H60" s="30">
        <v>32.299999999999997</v>
      </c>
      <c r="I60" s="30"/>
      <c r="J60" s="21">
        <v>60.3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45.1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13.1</v>
      </c>
      <c r="D63" s="33"/>
      <c r="E63" s="30">
        <v>13</v>
      </c>
      <c r="F63" s="30"/>
      <c r="G63" s="34">
        <v>12.35</v>
      </c>
      <c r="H63" s="30"/>
      <c r="I63" s="30">
        <v>12.4</v>
      </c>
      <c r="J63" s="21"/>
      <c r="K63" s="21">
        <v>11.2</v>
      </c>
      <c r="M63" s="21">
        <v>11.6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70</v>
      </c>
      <c r="D65" s="33"/>
      <c r="E65" s="30">
        <v>72.599999999999994</v>
      </c>
      <c r="F65" s="30"/>
      <c r="G65" s="34">
        <v>76.8</v>
      </c>
      <c r="H65" s="30"/>
      <c r="I65" s="30">
        <v>78.040000000000006</v>
      </c>
      <c r="J65" s="21"/>
      <c r="K65" s="21">
        <v>51.9</v>
      </c>
      <c r="M65" s="21">
        <v>47.8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2.8</v>
      </c>
      <c r="C67" s="30">
        <v>8</v>
      </c>
      <c r="D67" s="33">
        <v>2.6</v>
      </c>
      <c r="E67" s="30">
        <v>8</v>
      </c>
      <c r="F67" s="30">
        <v>0.81</v>
      </c>
      <c r="G67" s="34">
        <v>13</v>
      </c>
      <c r="H67" s="30">
        <v>0.96</v>
      </c>
      <c r="I67" s="30">
        <v>8.02</v>
      </c>
      <c r="J67" s="21">
        <v>4.08</v>
      </c>
      <c r="K67" s="21">
        <v>7.9</v>
      </c>
      <c r="L67" s="21">
        <v>4.3600000000000003</v>
      </c>
      <c r="M67" s="21">
        <v>8</v>
      </c>
    </row>
    <row r="68" spans="1:13" ht="18.75">
      <c r="A68" s="32" t="s">
        <v>5</v>
      </c>
      <c r="B68" s="36">
        <v>4.5999999999999996</v>
      </c>
      <c r="C68" s="30">
        <v>7.8</v>
      </c>
      <c r="D68" s="33">
        <v>3.8</v>
      </c>
      <c r="E68" s="30">
        <v>7.8</v>
      </c>
      <c r="F68" s="30">
        <v>1.1200000000000001</v>
      </c>
      <c r="G68" s="34">
        <v>8.16</v>
      </c>
      <c r="H68" s="30">
        <v>1.1000000000000001</v>
      </c>
      <c r="I68" s="30">
        <v>8.1</v>
      </c>
      <c r="J68" s="21">
        <v>3.27</v>
      </c>
      <c r="K68" s="21">
        <v>7.5</v>
      </c>
      <c r="L68" s="21">
        <v>3.21</v>
      </c>
      <c r="M68" s="21">
        <v>7.8</v>
      </c>
    </row>
    <row r="69" spans="1:13" ht="18.75">
      <c r="A69" s="32" t="s">
        <v>6</v>
      </c>
      <c r="B69" s="36">
        <v>4.3</v>
      </c>
      <c r="C69" s="30">
        <v>8.1999999999999993</v>
      </c>
      <c r="D69" s="33">
        <v>3.4</v>
      </c>
      <c r="E69" s="30">
        <v>7.9</v>
      </c>
      <c r="F69" s="30">
        <v>0.67</v>
      </c>
      <c r="G69" s="34">
        <v>8.1999999999999993</v>
      </c>
      <c r="H69" s="30">
        <v>0.84</v>
      </c>
      <c r="I69" s="30">
        <v>8.0399999999999991</v>
      </c>
      <c r="J69" s="21">
        <v>2.63</v>
      </c>
      <c r="K69" s="21">
        <v>8.1</v>
      </c>
      <c r="L69" s="21">
        <v>2.61</v>
      </c>
      <c r="M69" s="21">
        <v>7.9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H35" sqref="H3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114</v>
      </c>
      <c r="D2" s="231"/>
      <c r="E2" s="231"/>
      <c r="F2" s="232" t="s">
        <v>182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30000</v>
      </c>
      <c r="D4" s="196"/>
      <c r="E4" s="196"/>
      <c r="F4" s="196">
        <v>31040</v>
      </c>
      <c r="G4" s="196"/>
      <c r="H4" s="196"/>
      <c r="I4" s="196">
        <v>32270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39680</v>
      </c>
      <c r="D5" s="196"/>
      <c r="E5" s="196"/>
      <c r="F5" s="196">
        <v>41045</v>
      </c>
      <c r="G5" s="196"/>
      <c r="H5" s="196"/>
      <c r="I5" s="196">
        <v>42350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C4-'10日'!I4</f>
        <v>750</v>
      </c>
      <c r="D6" s="245"/>
      <c r="E6" s="245"/>
      <c r="F6" s="246">
        <f>F4-C4</f>
        <v>1040</v>
      </c>
      <c r="G6" s="247"/>
      <c r="H6" s="248"/>
      <c r="I6" s="246">
        <f>I4-F4</f>
        <v>1230</v>
      </c>
      <c r="J6" s="247"/>
      <c r="K6" s="248"/>
      <c r="L6" s="236">
        <f>C6+F6+I6</f>
        <v>3020</v>
      </c>
      <c r="M6" s="236">
        <f>C7+F7+I7</f>
        <v>4000</v>
      </c>
    </row>
    <row r="7" spans="1:15" ht="21.95" customHeight="1">
      <c r="A7" s="225"/>
      <c r="B7" s="6" t="s">
        <v>16</v>
      </c>
      <c r="C7" s="245">
        <f>C5-'10日'!I5</f>
        <v>1330</v>
      </c>
      <c r="D7" s="245"/>
      <c r="E7" s="245"/>
      <c r="F7" s="246">
        <f>F5-C5</f>
        <v>1365</v>
      </c>
      <c r="G7" s="247"/>
      <c r="H7" s="248"/>
      <c r="I7" s="246">
        <f>I5-F5</f>
        <v>1305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46</v>
      </c>
      <c r="D9" s="196"/>
      <c r="E9" s="196"/>
      <c r="F9" s="196">
        <v>48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46</v>
      </c>
      <c r="D10" s="196"/>
      <c r="E10" s="196"/>
      <c r="F10" s="196">
        <v>48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00" t="s">
        <v>92</v>
      </c>
      <c r="D11" s="100" t="s">
        <v>92</v>
      </c>
      <c r="E11" s="100" t="s">
        <v>181</v>
      </c>
      <c r="F11" s="101" t="s">
        <v>92</v>
      </c>
      <c r="G11" s="101" t="s">
        <v>92</v>
      </c>
      <c r="H11" s="101" t="s">
        <v>181</v>
      </c>
      <c r="I11" s="102" t="s">
        <v>92</v>
      </c>
      <c r="J11" s="102" t="s">
        <v>92</v>
      </c>
      <c r="K11" s="102" t="s">
        <v>181</v>
      </c>
    </row>
    <row r="12" spans="1:15" ht="21.95" customHeight="1">
      <c r="A12" s="192"/>
      <c r="B12" s="43" t="s">
        <v>23</v>
      </c>
      <c r="C12" s="100">
        <v>80</v>
      </c>
      <c r="D12" s="100">
        <v>80</v>
      </c>
      <c r="E12" s="100">
        <v>80</v>
      </c>
      <c r="F12" s="101">
        <v>80</v>
      </c>
      <c r="G12" s="101">
        <v>80</v>
      </c>
      <c r="H12" s="101">
        <v>80</v>
      </c>
      <c r="I12" s="102">
        <v>80</v>
      </c>
      <c r="J12" s="102">
        <v>80</v>
      </c>
      <c r="K12" s="102">
        <v>80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00">
        <v>470</v>
      </c>
      <c r="D15" s="100">
        <v>430</v>
      </c>
      <c r="E15" s="100">
        <v>380</v>
      </c>
      <c r="F15" s="101">
        <v>380</v>
      </c>
      <c r="G15" s="41">
        <v>340</v>
      </c>
      <c r="H15" s="41">
        <v>300</v>
      </c>
      <c r="I15" s="102">
        <v>300</v>
      </c>
      <c r="J15" s="41">
        <v>250</v>
      </c>
      <c r="K15" s="41">
        <v>210</v>
      </c>
    </row>
    <row r="16" spans="1:15" ht="31.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00" t="s">
        <v>92</v>
      </c>
      <c r="D17" s="100" t="s">
        <v>92</v>
      </c>
      <c r="E17" s="100" t="s">
        <v>92</v>
      </c>
      <c r="F17" s="101" t="s">
        <v>92</v>
      </c>
      <c r="G17" s="101" t="s">
        <v>92</v>
      </c>
      <c r="H17" s="101" t="s">
        <v>92</v>
      </c>
      <c r="I17" s="102" t="s">
        <v>92</v>
      </c>
      <c r="J17" s="102" t="s">
        <v>92</v>
      </c>
      <c r="K17" s="102" t="s">
        <v>92</v>
      </c>
    </row>
    <row r="18" spans="1:11" ht="21.95" customHeight="1">
      <c r="A18" s="219"/>
      <c r="B18" s="42" t="s">
        <v>23</v>
      </c>
      <c r="C18" s="100">
        <v>70</v>
      </c>
      <c r="D18" s="100">
        <v>70</v>
      </c>
      <c r="E18" s="100">
        <v>70</v>
      </c>
      <c r="F18" s="101">
        <v>70</v>
      </c>
      <c r="G18" s="101">
        <v>70</v>
      </c>
      <c r="H18" s="101">
        <v>70</v>
      </c>
      <c r="I18" s="102">
        <v>70</v>
      </c>
      <c r="J18" s="102">
        <v>70</v>
      </c>
      <c r="K18" s="102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00">
        <v>450</v>
      </c>
      <c r="D21" s="100">
        <v>380</v>
      </c>
      <c r="E21" s="100">
        <v>330</v>
      </c>
      <c r="F21" s="101">
        <v>330</v>
      </c>
      <c r="G21" s="41">
        <v>250</v>
      </c>
      <c r="H21" s="41">
        <v>500</v>
      </c>
      <c r="I21" s="102">
        <v>500</v>
      </c>
      <c r="J21" s="41">
        <v>450</v>
      </c>
      <c r="K21" s="41">
        <v>400</v>
      </c>
    </row>
    <row r="22" spans="1:11" ht="39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440</v>
      </c>
      <c r="D23" s="191"/>
      <c r="E23" s="191"/>
      <c r="F23" s="191">
        <v>440</v>
      </c>
      <c r="G23" s="191"/>
      <c r="H23" s="191"/>
      <c r="I23" s="191">
        <v>220</v>
      </c>
      <c r="J23" s="191"/>
      <c r="K23" s="191"/>
    </row>
    <row r="24" spans="1:11" ht="21.95" customHeight="1">
      <c r="A24" s="217"/>
      <c r="B24" s="10" t="s">
        <v>37</v>
      </c>
      <c r="C24" s="191">
        <v>820</v>
      </c>
      <c r="D24" s="191"/>
      <c r="E24" s="191"/>
      <c r="F24" s="191">
        <f>180+140</f>
        <v>320</v>
      </c>
      <c r="G24" s="191"/>
      <c r="H24" s="191"/>
      <c r="I24" s="191">
        <f>50+50</f>
        <v>100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25</v>
      </c>
      <c r="D25" s="191"/>
      <c r="E25" s="191"/>
      <c r="F25" s="191">
        <v>25</v>
      </c>
      <c r="G25" s="191"/>
      <c r="H25" s="191"/>
      <c r="I25" s="191">
        <v>25</v>
      </c>
      <c r="J25" s="191"/>
      <c r="K25" s="191"/>
    </row>
    <row r="26" spans="1:11" ht="21.95" customHeight="1">
      <c r="A26" s="189"/>
      <c r="B26" s="8" t="s">
        <v>40</v>
      </c>
      <c r="C26" s="191">
        <v>237</v>
      </c>
      <c r="D26" s="191"/>
      <c r="E26" s="191"/>
      <c r="F26" s="191">
        <v>236</v>
      </c>
      <c r="G26" s="191"/>
      <c r="H26" s="191"/>
      <c r="I26" s="191">
        <v>236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186</v>
      </c>
      <c r="D28" s="207"/>
      <c r="E28" s="208"/>
      <c r="F28" s="206" t="s">
        <v>189</v>
      </c>
      <c r="G28" s="207"/>
      <c r="H28" s="208"/>
      <c r="I28" s="206" t="s">
        <v>188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13.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113</v>
      </c>
      <c r="D31" s="173"/>
      <c r="E31" s="174"/>
      <c r="F31" s="172" t="s">
        <v>183</v>
      </c>
      <c r="G31" s="173"/>
      <c r="H31" s="174"/>
      <c r="I31" s="172" t="s">
        <v>185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</row>
    <row r="35" spans="1:10" ht="15.75">
      <c r="A35" s="177"/>
      <c r="B35" s="184"/>
      <c r="C35" s="13" t="s">
        <v>54</v>
      </c>
      <c r="D35" s="13" t="s">
        <v>55</v>
      </c>
      <c r="E35" s="103">
        <v>9.65</v>
      </c>
      <c r="F35" s="103">
        <v>9.52</v>
      </c>
      <c r="G35" s="103">
        <v>9.4600000000000009</v>
      </c>
      <c r="H35" s="103">
        <v>9.4499999999999993</v>
      </c>
      <c r="I35" s="103">
        <v>9.4700000000000006</v>
      </c>
      <c r="J35" s="103">
        <v>9.48</v>
      </c>
    </row>
    <row r="36" spans="1:10" ht="15.75">
      <c r="A36" s="177"/>
      <c r="B36" s="184"/>
      <c r="C36" s="12" t="s">
        <v>56</v>
      </c>
      <c r="D36" s="12" t="s">
        <v>57</v>
      </c>
      <c r="E36" s="103">
        <v>6.14</v>
      </c>
      <c r="F36" s="103">
        <v>6.21</v>
      </c>
      <c r="G36" s="103">
        <v>5.62</v>
      </c>
      <c r="H36" s="103">
        <v>5.4</v>
      </c>
      <c r="I36" s="103">
        <v>5.69</v>
      </c>
      <c r="J36" s="103">
        <v>5.57</v>
      </c>
    </row>
    <row r="37" spans="1:10" ht="18.75">
      <c r="A37" s="177"/>
      <c r="B37" s="184"/>
      <c r="C37" s="13" t="s">
        <v>58</v>
      </c>
      <c r="D37" s="12" t="s">
        <v>59</v>
      </c>
      <c r="E37" s="103">
        <v>9.14</v>
      </c>
      <c r="F37" s="103">
        <v>9.1</v>
      </c>
      <c r="G37" s="103">
        <v>8.42</v>
      </c>
      <c r="H37" s="103">
        <v>9.42</v>
      </c>
      <c r="I37" s="103">
        <v>6.92</v>
      </c>
      <c r="J37" s="103">
        <v>7.62</v>
      </c>
    </row>
    <row r="38" spans="1:10" ht="16.5">
      <c r="A38" s="177"/>
      <c r="B38" s="184"/>
      <c r="C38" s="14" t="s">
        <v>60</v>
      </c>
      <c r="D38" s="12" t="s">
        <v>61</v>
      </c>
      <c r="E38" s="103">
        <v>4.3</v>
      </c>
      <c r="F38" s="103">
        <v>2.2999999999999998</v>
      </c>
      <c r="G38" s="103">
        <v>1.07</v>
      </c>
      <c r="H38" s="103">
        <v>0.83</v>
      </c>
      <c r="I38" s="103">
        <v>0.97</v>
      </c>
      <c r="J38" s="103">
        <v>1.04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103">
        <v>0.8</v>
      </c>
      <c r="F39" s="103">
        <v>0.8</v>
      </c>
      <c r="G39" s="103">
        <v>0.5</v>
      </c>
      <c r="H39" s="103">
        <v>0.5</v>
      </c>
      <c r="I39" s="103">
        <v>0.6</v>
      </c>
      <c r="J39" s="103">
        <v>0.6</v>
      </c>
    </row>
    <row r="40" spans="1:10" ht="15.75">
      <c r="A40" s="177"/>
      <c r="B40" s="184"/>
      <c r="C40" s="13" t="s">
        <v>54</v>
      </c>
      <c r="D40" s="13" t="s">
        <v>63</v>
      </c>
      <c r="E40" s="103">
        <v>10.130000000000001</v>
      </c>
      <c r="F40" s="103">
        <v>10.119999999999999</v>
      </c>
      <c r="G40" s="103">
        <v>10.23</v>
      </c>
      <c r="H40" s="103">
        <v>10.17</v>
      </c>
      <c r="I40" s="103">
        <v>10.050000000000001</v>
      </c>
      <c r="J40" s="103">
        <v>10.07</v>
      </c>
    </row>
    <row r="41" spans="1:10" ht="15.75">
      <c r="A41" s="177"/>
      <c r="B41" s="184"/>
      <c r="C41" s="12" t="s">
        <v>56</v>
      </c>
      <c r="D41" s="12" t="s">
        <v>64</v>
      </c>
      <c r="E41" s="103">
        <v>18.899999999999999</v>
      </c>
      <c r="F41" s="103">
        <v>20.100000000000001</v>
      </c>
      <c r="G41" s="103">
        <v>19.399999999999999</v>
      </c>
      <c r="H41" s="103">
        <v>18.600000000000001</v>
      </c>
      <c r="I41" s="103">
        <v>19.11</v>
      </c>
      <c r="J41" s="103">
        <v>18.62</v>
      </c>
    </row>
    <row r="42" spans="1:10" ht="15.75">
      <c r="A42" s="177"/>
      <c r="B42" s="184"/>
      <c r="C42" s="15" t="s">
        <v>65</v>
      </c>
      <c r="D42" s="16" t="s">
        <v>66</v>
      </c>
      <c r="E42" s="103">
        <v>3.82</v>
      </c>
      <c r="F42" s="103">
        <v>3.67</v>
      </c>
      <c r="G42" s="103">
        <v>4.24</v>
      </c>
      <c r="H42" s="103">
        <v>4.3</v>
      </c>
      <c r="I42" s="103">
        <v>4.21</v>
      </c>
      <c r="J42" s="103">
        <v>4.46</v>
      </c>
    </row>
    <row r="43" spans="1:10" ht="16.5">
      <c r="A43" s="177"/>
      <c r="B43" s="184"/>
      <c r="C43" s="15" t="s">
        <v>67</v>
      </c>
      <c r="D43" s="17" t="s">
        <v>68</v>
      </c>
      <c r="E43" s="103">
        <v>1.72</v>
      </c>
      <c r="F43" s="103">
        <v>1.63</v>
      </c>
      <c r="G43" s="103">
        <v>1.9</v>
      </c>
      <c r="H43" s="103">
        <v>1.82</v>
      </c>
      <c r="I43" s="103">
        <v>2.23</v>
      </c>
      <c r="J43" s="103">
        <v>1.69</v>
      </c>
    </row>
    <row r="44" spans="1:10" ht="18.75">
      <c r="A44" s="177"/>
      <c r="B44" s="184"/>
      <c r="C44" s="13" t="s">
        <v>58</v>
      </c>
      <c r="D44" s="12" t="s">
        <v>69</v>
      </c>
      <c r="E44" s="103">
        <v>612</v>
      </c>
      <c r="F44" s="103">
        <v>633</v>
      </c>
      <c r="G44" s="103">
        <v>565</v>
      </c>
      <c r="H44" s="103">
        <v>531</v>
      </c>
      <c r="I44" s="103">
        <v>473</v>
      </c>
      <c r="J44" s="103">
        <v>462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103">
        <v>6.5</v>
      </c>
      <c r="F45" s="103">
        <v>6.12</v>
      </c>
      <c r="G45" s="103">
        <v>6.01</v>
      </c>
      <c r="H45" s="103">
        <v>5.76</v>
      </c>
      <c r="I45" s="103">
        <v>5.2</v>
      </c>
      <c r="J45" s="103">
        <v>5.87</v>
      </c>
    </row>
    <row r="46" spans="1:10" ht="18.75">
      <c r="A46" s="177"/>
      <c r="B46" s="184"/>
      <c r="C46" s="13" t="s">
        <v>58</v>
      </c>
      <c r="D46" s="12" t="s">
        <v>59</v>
      </c>
      <c r="E46" s="103">
        <v>16.8</v>
      </c>
      <c r="F46" s="103">
        <v>15.7</v>
      </c>
      <c r="G46" s="103">
        <v>16.3</v>
      </c>
      <c r="H46" s="103">
        <v>17</v>
      </c>
      <c r="I46" s="103">
        <v>14.1</v>
      </c>
      <c r="J46" s="103">
        <v>13.4</v>
      </c>
    </row>
    <row r="47" spans="1:10" ht="16.5">
      <c r="A47" s="177"/>
      <c r="B47" s="184"/>
      <c r="C47" s="14" t="s">
        <v>60</v>
      </c>
      <c r="D47" s="12" t="s">
        <v>72</v>
      </c>
      <c r="E47" s="103">
        <v>2.3199999999999998</v>
      </c>
      <c r="F47" s="103">
        <v>2.54</v>
      </c>
      <c r="G47" s="103">
        <v>4.0999999999999996</v>
      </c>
      <c r="H47" s="103">
        <v>2.2000000000000002</v>
      </c>
      <c r="I47" s="103">
        <v>2.5</v>
      </c>
      <c r="J47" s="103">
        <v>3.37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103">
        <v>6.7</v>
      </c>
      <c r="F48" s="103">
        <v>6.1</v>
      </c>
      <c r="G48" s="103">
        <v>5.72</v>
      </c>
      <c r="H48" s="103">
        <v>5.39</v>
      </c>
      <c r="I48" s="103">
        <v>5.33</v>
      </c>
      <c r="J48" s="103">
        <v>5.48</v>
      </c>
    </row>
    <row r="49" spans="1:13" ht="18.75">
      <c r="A49" s="177"/>
      <c r="B49" s="184"/>
      <c r="C49" s="13" t="s">
        <v>58</v>
      </c>
      <c r="D49" s="12" t="s">
        <v>59</v>
      </c>
      <c r="E49" s="103">
        <v>13.7</v>
      </c>
      <c r="F49" s="103">
        <v>15</v>
      </c>
      <c r="G49" s="103">
        <v>14.2</v>
      </c>
      <c r="H49" s="103">
        <v>14.7</v>
      </c>
      <c r="I49" s="103">
        <v>13.8</v>
      </c>
      <c r="J49" s="103">
        <v>14.6</v>
      </c>
    </row>
    <row r="50" spans="1:13" ht="16.5">
      <c r="A50" s="177"/>
      <c r="B50" s="184"/>
      <c r="C50" s="14" t="s">
        <v>60</v>
      </c>
      <c r="D50" s="12" t="s">
        <v>72</v>
      </c>
      <c r="E50" s="103">
        <v>4.5199999999999996</v>
      </c>
      <c r="F50" s="103">
        <v>4.57</v>
      </c>
      <c r="G50" s="103">
        <v>5.9</v>
      </c>
      <c r="H50" s="103">
        <v>2.4</v>
      </c>
      <c r="I50" s="103">
        <v>3.1</v>
      </c>
      <c r="J50" s="103">
        <v>3.09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</row>
    <row r="52" spans="1:13" ht="15.75">
      <c r="A52" s="177"/>
      <c r="B52" s="184"/>
      <c r="C52" s="13" t="s">
        <v>54</v>
      </c>
      <c r="D52" s="12" t="s">
        <v>76</v>
      </c>
      <c r="E52" s="103">
        <v>9.1999999999999993</v>
      </c>
      <c r="F52" s="103">
        <v>9.1199999999999992</v>
      </c>
      <c r="G52" s="103">
        <v>9.32</v>
      </c>
      <c r="H52" s="103">
        <v>9.3000000000000007</v>
      </c>
      <c r="I52" s="103">
        <v>9.33</v>
      </c>
      <c r="J52" s="103">
        <v>9.31</v>
      </c>
    </row>
    <row r="53" spans="1:13" ht="15.75">
      <c r="A53" s="177"/>
      <c r="B53" s="184"/>
      <c r="C53" s="12" t="s">
        <v>56</v>
      </c>
      <c r="D53" s="12" t="s">
        <v>57</v>
      </c>
      <c r="E53" s="103">
        <v>7.2</v>
      </c>
      <c r="F53" s="103">
        <v>6.32</v>
      </c>
      <c r="G53" s="103">
        <v>5.44</v>
      </c>
      <c r="H53" s="103">
        <v>5.2</v>
      </c>
      <c r="I53" s="103">
        <v>6.61</v>
      </c>
      <c r="J53" s="103">
        <v>6.55</v>
      </c>
    </row>
    <row r="54" spans="1:13" ht="18.75">
      <c r="A54" s="177"/>
      <c r="B54" s="184"/>
      <c r="C54" s="13" t="s">
        <v>58</v>
      </c>
      <c r="D54" s="12" t="s">
        <v>59</v>
      </c>
      <c r="E54" s="103">
        <v>8.19</v>
      </c>
      <c r="F54" s="103">
        <v>9.64</v>
      </c>
      <c r="G54" s="103">
        <v>13.5</v>
      </c>
      <c r="H54" s="103">
        <v>12.6</v>
      </c>
      <c r="I54" s="103">
        <v>9.69</v>
      </c>
      <c r="J54" s="103">
        <v>12.21</v>
      </c>
    </row>
    <row r="55" spans="1:13" ht="16.5">
      <c r="A55" s="177"/>
      <c r="B55" s="185"/>
      <c r="C55" s="18" t="s">
        <v>60</v>
      </c>
      <c r="D55" s="12" t="s">
        <v>77</v>
      </c>
      <c r="E55" s="103">
        <v>2.44</v>
      </c>
      <c r="F55" s="103">
        <v>2.3199999999999998</v>
      </c>
      <c r="G55" s="103">
        <v>0.76</v>
      </c>
      <c r="H55" s="103">
        <v>0.86</v>
      </c>
      <c r="I55" s="103">
        <v>1.04</v>
      </c>
      <c r="J55" s="103">
        <v>2.1</v>
      </c>
    </row>
    <row r="56" spans="1:13" ht="14.25">
      <c r="A56" s="22" t="s">
        <v>78</v>
      </c>
      <c r="B56" s="22" t="s">
        <v>79</v>
      </c>
      <c r="C56" s="23">
        <v>7.27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27.43</v>
      </c>
      <c r="C59" s="29"/>
      <c r="D59" s="29"/>
      <c r="E59" s="29"/>
      <c r="F59" s="29"/>
      <c r="G59" s="29"/>
      <c r="H59" s="29"/>
      <c r="I59" s="29"/>
      <c r="J59" s="29"/>
      <c r="K59" s="29"/>
      <c r="L59" s="29">
        <v>7.39</v>
      </c>
      <c r="M59" s="29"/>
    </row>
    <row r="60" spans="1:13" ht="18.75">
      <c r="A60" s="28" t="s">
        <v>1</v>
      </c>
      <c r="B60" s="29"/>
      <c r="C60" s="29"/>
      <c r="D60" s="29">
        <v>25.52</v>
      </c>
      <c r="E60" s="29"/>
      <c r="F60" s="29">
        <v>23</v>
      </c>
      <c r="G60" s="29"/>
      <c r="H60" s="29">
        <v>20.7</v>
      </c>
      <c r="I60" s="29"/>
      <c r="J60" s="29">
        <v>19.73</v>
      </c>
      <c r="K60" s="29"/>
      <c r="L60" s="29"/>
      <c r="M60" s="29"/>
    </row>
    <row r="61" spans="1:13" ht="18.75">
      <c r="A61" s="28" t="s">
        <v>2</v>
      </c>
      <c r="B61" s="29">
        <v>28.13</v>
      </c>
      <c r="C61" s="29"/>
      <c r="D61" s="29">
        <v>32.93</v>
      </c>
      <c r="E61" s="29"/>
      <c r="F61" s="29">
        <v>30.9</v>
      </c>
      <c r="G61" s="29"/>
      <c r="H61" s="29">
        <v>32.9</v>
      </c>
      <c r="I61" s="29"/>
      <c r="J61" s="29">
        <v>35.01</v>
      </c>
      <c r="K61" s="29"/>
      <c r="L61" s="29">
        <v>36.85</v>
      </c>
      <c r="M61" s="29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12.73</v>
      </c>
      <c r="D63" s="30"/>
      <c r="E63" s="30">
        <v>12.15</v>
      </c>
      <c r="F63" s="30"/>
      <c r="G63" s="30">
        <v>12.5</v>
      </c>
      <c r="H63" s="30"/>
      <c r="I63" s="30">
        <v>12.1</v>
      </c>
      <c r="J63" s="30"/>
      <c r="K63" s="30">
        <v>12.15</v>
      </c>
      <c r="L63" s="30"/>
      <c r="M63" s="30">
        <v>12.52</v>
      </c>
    </row>
    <row r="64" spans="1:13" ht="18.75">
      <c r="A64" s="31" t="s">
        <v>3</v>
      </c>
      <c r="B64" s="30"/>
      <c r="C64" s="30"/>
      <c r="D64" s="30"/>
      <c r="E64" s="30">
        <v>13.6</v>
      </c>
      <c r="F64" s="30"/>
      <c r="G64" s="30">
        <v>11.3</v>
      </c>
      <c r="H64" s="30"/>
      <c r="I64" s="30">
        <v>11.07</v>
      </c>
      <c r="J64" s="30"/>
      <c r="K64" s="30">
        <v>13.6</v>
      </c>
      <c r="L64" s="30"/>
      <c r="M64" s="30"/>
    </row>
    <row r="65" spans="1:13" ht="18.75">
      <c r="A65" s="31" t="s">
        <v>4</v>
      </c>
      <c r="B65" s="30"/>
      <c r="C65" s="30">
        <v>86.81</v>
      </c>
      <c r="D65" s="30"/>
      <c r="E65" s="30">
        <v>84.2</v>
      </c>
      <c r="F65" s="30"/>
      <c r="G65" s="30">
        <v>82.2</v>
      </c>
      <c r="H65" s="30"/>
      <c r="I65" s="30"/>
      <c r="J65" s="30"/>
      <c r="K65" s="30"/>
      <c r="L65" s="30"/>
      <c r="M65" s="30">
        <v>71.55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4.32</v>
      </c>
      <c r="C67" s="30">
        <v>8.36</v>
      </c>
      <c r="D67" s="30">
        <v>3.82</v>
      </c>
      <c r="E67" s="30">
        <v>7.93</v>
      </c>
      <c r="F67" s="30">
        <v>0.79</v>
      </c>
      <c r="G67" s="30">
        <v>8.2899999999999991</v>
      </c>
      <c r="H67" s="30">
        <v>1</v>
      </c>
      <c r="I67" s="30">
        <v>8.02</v>
      </c>
      <c r="J67" s="30">
        <v>2.04</v>
      </c>
      <c r="K67" s="30">
        <v>7.84</v>
      </c>
      <c r="L67" s="30">
        <v>2.11</v>
      </c>
      <c r="M67" s="30">
        <v>7.97</v>
      </c>
    </row>
    <row r="68" spans="1:13" ht="18.75">
      <c r="A68" s="32" t="s">
        <v>5</v>
      </c>
      <c r="B68" s="30">
        <v>4.1100000000000003</v>
      </c>
      <c r="C68" s="30">
        <v>8.2799999999999994</v>
      </c>
      <c r="D68" s="30">
        <v>4.4000000000000004</v>
      </c>
      <c r="E68" s="30">
        <v>7.78</v>
      </c>
      <c r="F68" s="30">
        <v>0.92</v>
      </c>
      <c r="G68" s="30">
        <v>8</v>
      </c>
      <c r="H68" s="30">
        <v>0.72</v>
      </c>
      <c r="I68" s="30">
        <v>7.75</v>
      </c>
      <c r="J68" s="30">
        <v>1.25</v>
      </c>
      <c r="K68" s="30">
        <v>7.26</v>
      </c>
      <c r="L68" s="30">
        <v>2.06</v>
      </c>
      <c r="M68" s="30">
        <v>7.95</v>
      </c>
    </row>
    <row r="69" spans="1:13" ht="18.75">
      <c r="A69" s="32" t="s">
        <v>6</v>
      </c>
      <c r="B69" s="30">
        <v>3.87</v>
      </c>
      <c r="C69" s="30">
        <v>8.2200000000000006</v>
      </c>
      <c r="D69" s="30">
        <v>3.46</v>
      </c>
      <c r="E69" s="30">
        <v>8.56</v>
      </c>
      <c r="F69" s="30">
        <v>0.84</v>
      </c>
      <c r="G69" s="30">
        <v>8.34</v>
      </c>
      <c r="H69" s="30"/>
      <c r="I69" s="30"/>
      <c r="J69" s="30"/>
      <c r="K69" s="30"/>
      <c r="L69" s="30">
        <v>3.8</v>
      </c>
      <c r="M69" s="30">
        <v>7.94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190</v>
      </c>
      <c r="D2" s="231"/>
      <c r="E2" s="231"/>
      <c r="F2" s="232" t="s">
        <v>191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33070</v>
      </c>
      <c r="D4" s="196"/>
      <c r="E4" s="196"/>
      <c r="F4" s="196">
        <v>33984</v>
      </c>
      <c r="G4" s="196"/>
      <c r="H4" s="196"/>
      <c r="I4" s="196">
        <v>35050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43750</v>
      </c>
      <c r="D5" s="196"/>
      <c r="E5" s="196"/>
      <c r="F5" s="196">
        <v>45165</v>
      </c>
      <c r="G5" s="196"/>
      <c r="H5" s="196"/>
      <c r="I5" s="196">
        <v>46780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C4-'11日'!I4</f>
        <v>800</v>
      </c>
      <c r="D6" s="245"/>
      <c r="E6" s="245"/>
      <c r="F6" s="246">
        <f>F4-C4</f>
        <v>914</v>
      </c>
      <c r="G6" s="247"/>
      <c r="H6" s="248"/>
      <c r="I6" s="246">
        <f>I4-F4</f>
        <v>1066</v>
      </c>
      <c r="J6" s="247"/>
      <c r="K6" s="248"/>
      <c r="L6" s="236">
        <f>C6+F6+I6</f>
        <v>2780</v>
      </c>
      <c r="M6" s="236">
        <f>C7+F7+I7</f>
        <v>4430</v>
      </c>
    </row>
    <row r="7" spans="1:15" ht="21.95" customHeight="1">
      <c r="A7" s="225"/>
      <c r="B7" s="6" t="s">
        <v>16</v>
      </c>
      <c r="C7" s="245">
        <f>C5-'11日'!I5</f>
        <v>1400</v>
      </c>
      <c r="D7" s="245"/>
      <c r="E7" s="245"/>
      <c r="F7" s="246">
        <f>F5-C5</f>
        <v>1415</v>
      </c>
      <c r="G7" s="247"/>
      <c r="H7" s="248"/>
      <c r="I7" s="246">
        <f>I5-F5</f>
        <v>1615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47</v>
      </c>
      <c r="G9" s="196"/>
      <c r="H9" s="196"/>
      <c r="I9" s="196">
        <v>49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32</v>
      </c>
      <c r="G10" s="196"/>
      <c r="H10" s="196"/>
      <c r="I10" s="196">
        <v>49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04" t="s">
        <v>92</v>
      </c>
      <c r="D11" s="104" t="s">
        <v>92</v>
      </c>
      <c r="E11" s="104" t="s">
        <v>181</v>
      </c>
      <c r="F11" s="105" t="s">
        <v>92</v>
      </c>
      <c r="G11" s="105" t="s">
        <v>92</v>
      </c>
      <c r="H11" s="105" t="s">
        <v>181</v>
      </c>
      <c r="I11" s="106" t="s">
        <v>92</v>
      </c>
      <c r="J11" s="106" t="s">
        <v>92</v>
      </c>
      <c r="K11" s="106" t="s">
        <v>92</v>
      </c>
    </row>
    <row r="12" spans="1:15" ht="21.95" customHeight="1">
      <c r="A12" s="192"/>
      <c r="B12" s="43" t="s">
        <v>23</v>
      </c>
      <c r="C12" s="104">
        <v>80</v>
      </c>
      <c r="D12" s="104">
        <v>70</v>
      </c>
      <c r="E12" s="104">
        <v>70</v>
      </c>
      <c r="F12" s="105">
        <v>80</v>
      </c>
      <c r="G12" s="105">
        <v>70</v>
      </c>
      <c r="H12" s="105">
        <v>70</v>
      </c>
      <c r="I12" s="106">
        <v>70</v>
      </c>
      <c r="J12" s="106">
        <v>70</v>
      </c>
      <c r="K12" s="106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04">
        <v>210</v>
      </c>
      <c r="D15" s="41">
        <v>520</v>
      </c>
      <c r="E15" s="41">
        <v>480</v>
      </c>
      <c r="F15" s="105">
        <v>480</v>
      </c>
      <c r="G15" s="41">
        <v>430</v>
      </c>
      <c r="H15" s="41">
        <v>380</v>
      </c>
      <c r="I15" s="106">
        <v>380</v>
      </c>
      <c r="J15" s="41">
        <v>350</v>
      </c>
      <c r="K15" s="41">
        <v>320</v>
      </c>
    </row>
    <row r="16" spans="1:15" ht="21.95" customHeight="1">
      <c r="A16" s="189"/>
      <c r="B16" s="9" t="s">
        <v>28</v>
      </c>
      <c r="C16" s="190" t="s">
        <v>187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04" t="s">
        <v>92</v>
      </c>
      <c r="D17" s="104" t="s">
        <v>92</v>
      </c>
      <c r="E17" s="104" t="s">
        <v>92</v>
      </c>
      <c r="F17" s="105" t="s">
        <v>92</v>
      </c>
      <c r="G17" s="105" t="s">
        <v>92</v>
      </c>
      <c r="H17" s="105" t="s">
        <v>92</v>
      </c>
      <c r="I17" s="106" t="s">
        <v>92</v>
      </c>
      <c r="J17" s="106" t="s">
        <v>92</v>
      </c>
      <c r="K17" s="106" t="s">
        <v>92</v>
      </c>
    </row>
    <row r="18" spans="1:11" ht="21.95" customHeight="1">
      <c r="A18" s="219"/>
      <c r="B18" s="42" t="s">
        <v>23</v>
      </c>
      <c r="C18" s="104">
        <v>70</v>
      </c>
      <c r="D18" s="104">
        <v>70</v>
      </c>
      <c r="E18" s="104">
        <v>70</v>
      </c>
      <c r="F18" s="105">
        <v>70</v>
      </c>
      <c r="G18" s="105">
        <v>70</v>
      </c>
      <c r="H18" s="105">
        <v>70</v>
      </c>
      <c r="I18" s="106">
        <v>70</v>
      </c>
      <c r="J18" s="106">
        <v>70</v>
      </c>
      <c r="K18" s="106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400</v>
      </c>
      <c r="D21" s="41">
        <v>330</v>
      </c>
      <c r="E21" s="41">
        <v>250</v>
      </c>
      <c r="F21" s="105">
        <v>250</v>
      </c>
      <c r="G21" s="41">
        <v>550</v>
      </c>
      <c r="H21" s="41">
        <v>500</v>
      </c>
      <c r="I21" s="106">
        <v>500</v>
      </c>
      <c r="J21" s="41">
        <v>450</v>
      </c>
      <c r="K21" s="41">
        <v>400</v>
      </c>
    </row>
    <row r="22" spans="1:11" ht="36.75" customHeight="1">
      <c r="A22" s="218"/>
      <c r="B22" s="9" t="s">
        <v>33</v>
      </c>
      <c r="C22" s="190" t="s">
        <v>34</v>
      </c>
      <c r="D22" s="190"/>
      <c r="E22" s="190"/>
      <c r="F22" s="190" t="s">
        <v>192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50</v>
      </c>
      <c r="D23" s="191"/>
      <c r="E23" s="191"/>
      <c r="F23" s="191">
        <v>50</v>
      </c>
      <c r="G23" s="191"/>
      <c r="H23" s="191"/>
      <c r="I23" s="191">
        <v>50</v>
      </c>
      <c r="J23" s="191"/>
      <c r="K23" s="191"/>
    </row>
    <row r="24" spans="1:11" ht="21.95" customHeight="1">
      <c r="A24" s="217"/>
      <c r="B24" s="10" t="s">
        <v>37</v>
      </c>
      <c r="C24" s="191">
        <v>0</v>
      </c>
      <c r="D24" s="191"/>
      <c r="E24" s="191"/>
      <c r="F24" s="191">
        <v>0</v>
      </c>
      <c r="G24" s="191"/>
      <c r="H24" s="191"/>
      <c r="I24" s="191">
        <v>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24</v>
      </c>
      <c r="D25" s="191"/>
      <c r="E25" s="191"/>
      <c r="F25" s="191">
        <v>24</v>
      </c>
      <c r="G25" s="191"/>
      <c r="H25" s="191"/>
      <c r="I25" s="191">
        <v>24</v>
      </c>
      <c r="J25" s="191"/>
      <c r="K25" s="191"/>
    </row>
    <row r="26" spans="1:11" ht="21.95" customHeight="1">
      <c r="A26" s="189"/>
      <c r="B26" s="8" t="s">
        <v>40</v>
      </c>
      <c r="C26" s="191">
        <v>236</v>
      </c>
      <c r="D26" s="191"/>
      <c r="E26" s="191"/>
      <c r="F26" s="191">
        <v>27</v>
      </c>
      <c r="G26" s="191"/>
      <c r="H26" s="191"/>
      <c r="I26" s="191">
        <v>27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195</v>
      </c>
      <c r="D28" s="207"/>
      <c r="E28" s="208"/>
      <c r="F28" s="206"/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122</v>
      </c>
      <c r="D31" s="173"/>
      <c r="E31" s="174"/>
      <c r="F31" s="172" t="s">
        <v>193</v>
      </c>
      <c r="G31" s="173"/>
      <c r="H31" s="174"/>
      <c r="I31" s="172" t="s">
        <v>194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0</v>
      </c>
    </row>
    <row r="35" spans="1:10" ht="15.75">
      <c r="A35" s="177"/>
      <c r="B35" s="184"/>
      <c r="C35" s="13" t="s">
        <v>54</v>
      </c>
      <c r="D35" s="13" t="s">
        <v>55</v>
      </c>
      <c r="E35" s="107">
        <v>9.43</v>
      </c>
      <c r="F35" s="107">
        <v>9.41</v>
      </c>
      <c r="G35" s="107">
        <v>9.41</v>
      </c>
      <c r="H35" s="107">
        <v>9.3000000000000007</v>
      </c>
      <c r="I35" s="107">
        <v>9.36</v>
      </c>
      <c r="J35" s="107">
        <v>9.31</v>
      </c>
    </row>
    <row r="36" spans="1:10" ht="15.75">
      <c r="A36" s="177"/>
      <c r="B36" s="184"/>
      <c r="C36" s="12" t="s">
        <v>56</v>
      </c>
      <c r="D36" s="12" t="s">
        <v>57</v>
      </c>
      <c r="E36" s="107">
        <v>6.47</v>
      </c>
      <c r="F36" s="107">
        <v>6.53</v>
      </c>
      <c r="G36" s="107">
        <v>5.91</v>
      </c>
      <c r="H36" s="107">
        <v>5.74</v>
      </c>
      <c r="I36" s="107">
        <v>5.57</v>
      </c>
      <c r="J36" s="107">
        <v>6.14</v>
      </c>
    </row>
    <row r="37" spans="1:10" ht="18.75">
      <c r="A37" s="177"/>
      <c r="B37" s="184"/>
      <c r="C37" s="13" t="s">
        <v>58</v>
      </c>
      <c r="D37" s="12" t="s">
        <v>59</v>
      </c>
      <c r="E37" s="107">
        <v>7.76</v>
      </c>
      <c r="F37" s="107">
        <v>8.26</v>
      </c>
      <c r="G37" s="107">
        <v>7.73</v>
      </c>
      <c r="H37" s="107">
        <v>7.65</v>
      </c>
      <c r="I37" s="107">
        <v>9.94</v>
      </c>
      <c r="J37" s="107">
        <v>8.93</v>
      </c>
    </row>
    <row r="38" spans="1:10" ht="16.5">
      <c r="A38" s="177"/>
      <c r="B38" s="184"/>
      <c r="C38" s="14" t="s">
        <v>60</v>
      </c>
      <c r="D38" s="12" t="s">
        <v>61</v>
      </c>
      <c r="E38" s="107">
        <v>1.47</v>
      </c>
      <c r="F38" s="107">
        <v>2.0299999999999998</v>
      </c>
      <c r="G38" s="107">
        <v>0.84</v>
      </c>
      <c r="H38" s="107">
        <v>1.6</v>
      </c>
      <c r="I38" s="107">
        <v>1.7</v>
      </c>
      <c r="J38" s="107">
        <v>2.0099999999999998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107">
        <v>0.5</v>
      </c>
      <c r="F39" s="107">
        <v>0.5</v>
      </c>
      <c r="G39" s="107">
        <v>0.6</v>
      </c>
      <c r="H39" s="107">
        <v>0.6</v>
      </c>
      <c r="I39" s="107">
        <v>0.5</v>
      </c>
      <c r="J39" s="107">
        <v>0.5</v>
      </c>
    </row>
    <row r="40" spans="1:10" ht="15.75">
      <c r="A40" s="177"/>
      <c r="B40" s="184"/>
      <c r="C40" s="13" t="s">
        <v>54</v>
      </c>
      <c r="D40" s="13" t="s">
        <v>63</v>
      </c>
      <c r="E40" s="107">
        <v>9.99</v>
      </c>
      <c r="F40" s="107">
        <v>10.050000000000001</v>
      </c>
      <c r="G40" s="107">
        <v>10.029999999999999</v>
      </c>
      <c r="H40" s="107">
        <v>10.02</v>
      </c>
      <c r="I40" s="107">
        <v>10.039999999999999</v>
      </c>
      <c r="J40" s="107">
        <v>10.09</v>
      </c>
    </row>
    <row r="41" spans="1:10" ht="15.75">
      <c r="A41" s="177"/>
      <c r="B41" s="184"/>
      <c r="C41" s="12" t="s">
        <v>56</v>
      </c>
      <c r="D41" s="12" t="s">
        <v>64</v>
      </c>
      <c r="E41" s="107">
        <v>18.600000000000001</v>
      </c>
      <c r="F41" s="107">
        <v>19.8</v>
      </c>
      <c r="G41" s="107">
        <v>20.010000000000002</v>
      </c>
      <c r="H41" s="107">
        <v>19.2</v>
      </c>
      <c r="I41" s="107">
        <v>18.82</v>
      </c>
      <c r="J41" s="107">
        <v>19.93</v>
      </c>
    </row>
    <row r="42" spans="1:10" ht="15.75">
      <c r="A42" s="177"/>
      <c r="B42" s="184"/>
      <c r="C42" s="15" t="s">
        <v>65</v>
      </c>
      <c r="D42" s="16" t="s">
        <v>66</v>
      </c>
      <c r="E42" s="107">
        <v>3.2</v>
      </c>
      <c r="F42" s="107">
        <v>3.4</v>
      </c>
      <c r="G42" s="107">
        <v>3.18</v>
      </c>
      <c r="H42" s="107">
        <v>3.12</v>
      </c>
      <c r="I42" s="107">
        <v>2.57</v>
      </c>
      <c r="J42" s="107">
        <v>2.74</v>
      </c>
    </row>
    <row r="43" spans="1:10" ht="16.5">
      <c r="A43" s="177"/>
      <c r="B43" s="184"/>
      <c r="C43" s="15" t="s">
        <v>67</v>
      </c>
      <c r="D43" s="17" t="s">
        <v>68</v>
      </c>
      <c r="E43" s="107">
        <v>1.78</v>
      </c>
      <c r="F43" s="107">
        <v>2.0299999999999998</v>
      </c>
      <c r="G43" s="107">
        <v>1.62</v>
      </c>
      <c r="H43" s="107">
        <v>1.59</v>
      </c>
      <c r="I43" s="107">
        <v>1.1200000000000001</v>
      </c>
      <c r="J43" s="107">
        <v>1.42</v>
      </c>
    </row>
    <row r="44" spans="1:10" ht="18.75">
      <c r="A44" s="177"/>
      <c r="B44" s="184"/>
      <c r="C44" s="13" t="s">
        <v>58</v>
      </c>
      <c r="D44" s="12" t="s">
        <v>69</v>
      </c>
      <c r="E44" s="107">
        <v>534</v>
      </c>
      <c r="F44" s="107">
        <v>525</v>
      </c>
      <c r="G44" s="107">
        <v>555</v>
      </c>
      <c r="H44" s="107">
        <v>520</v>
      </c>
      <c r="I44" s="107">
        <v>383</v>
      </c>
      <c r="J44" s="107">
        <v>500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107">
        <v>5.24</v>
      </c>
      <c r="F45" s="107">
        <v>5.61</v>
      </c>
      <c r="G45" s="107">
        <v>5.0999999999999996</v>
      </c>
      <c r="H45" s="107">
        <v>5.46</v>
      </c>
      <c r="I45" s="107">
        <v>5.39</v>
      </c>
      <c r="J45" s="107">
        <v>5.07</v>
      </c>
    </row>
    <row r="46" spans="1:10" ht="18.75">
      <c r="A46" s="177"/>
      <c r="B46" s="184"/>
      <c r="C46" s="13" t="s">
        <v>58</v>
      </c>
      <c r="D46" s="12" t="s">
        <v>59</v>
      </c>
      <c r="E46" s="107">
        <v>14.9</v>
      </c>
      <c r="F46" s="107">
        <v>15.3</v>
      </c>
      <c r="G46" s="107">
        <v>18.2</v>
      </c>
      <c r="H46" s="107">
        <v>18.5</v>
      </c>
      <c r="I46" s="107">
        <v>4.45</v>
      </c>
      <c r="J46" s="107">
        <v>15.1</v>
      </c>
    </row>
    <row r="47" spans="1:10" ht="16.5">
      <c r="A47" s="177"/>
      <c r="B47" s="184"/>
      <c r="C47" s="14" t="s">
        <v>60</v>
      </c>
      <c r="D47" s="12" t="s">
        <v>72</v>
      </c>
      <c r="E47" s="107">
        <v>3.05</v>
      </c>
      <c r="F47" s="107">
        <v>2.96</v>
      </c>
      <c r="G47" s="107">
        <v>2.7</v>
      </c>
      <c r="H47" s="107">
        <v>1.07</v>
      </c>
      <c r="I47" s="107">
        <v>2.33</v>
      </c>
      <c r="J47" s="107">
        <v>1.43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107">
        <v>5.66</v>
      </c>
      <c r="F48" s="107">
        <v>6.22</v>
      </c>
      <c r="G48" s="107">
        <v>5.63</v>
      </c>
      <c r="H48" s="107">
        <v>5.99</v>
      </c>
      <c r="I48" s="107">
        <v>6.02</v>
      </c>
      <c r="J48" s="107">
        <v>5.93</v>
      </c>
    </row>
    <row r="49" spans="1:13" ht="18.75">
      <c r="A49" s="177"/>
      <c r="B49" s="184"/>
      <c r="C49" s="13" t="s">
        <v>58</v>
      </c>
      <c r="D49" s="12" t="s">
        <v>59</v>
      </c>
      <c r="E49" s="107">
        <v>19.2</v>
      </c>
      <c r="F49" s="107">
        <v>18.5</v>
      </c>
      <c r="G49" s="107">
        <v>18.7</v>
      </c>
      <c r="H49" s="107">
        <v>18.2</v>
      </c>
      <c r="I49" s="107">
        <v>19.3</v>
      </c>
      <c r="J49" s="107">
        <v>12.8</v>
      </c>
    </row>
    <row r="50" spans="1:13" ht="16.5">
      <c r="A50" s="177"/>
      <c r="B50" s="184"/>
      <c r="C50" s="14" t="s">
        <v>60</v>
      </c>
      <c r="D50" s="12" t="s">
        <v>72</v>
      </c>
      <c r="E50" s="107">
        <v>2.85</v>
      </c>
      <c r="F50" s="107">
        <v>3.11</v>
      </c>
      <c r="G50" s="107">
        <v>4.1500000000000004</v>
      </c>
      <c r="H50" s="107">
        <v>2.6</v>
      </c>
      <c r="I50" s="107">
        <v>3.18</v>
      </c>
      <c r="J50" s="107">
        <v>2.5299999999999998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</row>
    <row r="52" spans="1:13" ht="15.75">
      <c r="A52" s="177"/>
      <c r="B52" s="184"/>
      <c r="C52" s="13" t="s">
        <v>54</v>
      </c>
      <c r="D52" s="12" t="s">
        <v>76</v>
      </c>
      <c r="E52" s="107">
        <v>9.34</v>
      </c>
      <c r="F52" s="107">
        <v>9.41</v>
      </c>
      <c r="G52" s="107">
        <v>9.3000000000000007</v>
      </c>
      <c r="H52" s="107">
        <v>9.41</v>
      </c>
      <c r="I52" s="107">
        <v>9.42</v>
      </c>
      <c r="J52" s="107">
        <v>9.3800000000000008</v>
      </c>
    </row>
    <row r="53" spans="1:13" ht="15.75">
      <c r="A53" s="177"/>
      <c r="B53" s="184"/>
      <c r="C53" s="12" t="s">
        <v>56</v>
      </c>
      <c r="D53" s="12" t="s">
        <v>57</v>
      </c>
      <c r="E53" s="107">
        <v>5.89</v>
      </c>
      <c r="F53" s="107">
        <v>6.53</v>
      </c>
      <c r="G53" s="107">
        <v>5.42</v>
      </c>
      <c r="H53" s="107">
        <v>5.38</v>
      </c>
      <c r="I53" s="107">
        <v>5.76</v>
      </c>
      <c r="J53" s="107">
        <v>5.83</v>
      </c>
    </row>
    <row r="54" spans="1:13" ht="18.75">
      <c r="A54" s="177"/>
      <c r="B54" s="184"/>
      <c r="C54" s="13" t="s">
        <v>58</v>
      </c>
      <c r="D54" s="12" t="s">
        <v>59</v>
      </c>
      <c r="E54" s="107">
        <v>11.7</v>
      </c>
      <c r="F54" s="107">
        <v>8.26</v>
      </c>
      <c r="G54" s="107">
        <v>13.7</v>
      </c>
      <c r="H54" s="107">
        <v>14.2</v>
      </c>
      <c r="I54" s="107">
        <v>12.11</v>
      </c>
      <c r="J54" s="107">
        <v>9.8000000000000007</v>
      </c>
    </row>
    <row r="55" spans="1:13" ht="16.5">
      <c r="A55" s="177"/>
      <c r="B55" s="185"/>
      <c r="C55" s="18" t="s">
        <v>60</v>
      </c>
      <c r="D55" s="12" t="s">
        <v>77</v>
      </c>
      <c r="E55" s="107">
        <v>2.4700000000000002</v>
      </c>
      <c r="F55" s="107">
        <v>2.0299999999999998</v>
      </c>
      <c r="G55" s="107">
        <v>1.1000000000000001</v>
      </c>
      <c r="H55" s="107">
        <v>0.96</v>
      </c>
      <c r="I55" s="107">
        <v>2.09</v>
      </c>
      <c r="J55" s="107">
        <v>1.96</v>
      </c>
    </row>
    <row r="56" spans="1:13" ht="14.25">
      <c r="A56" s="22" t="s">
        <v>78</v>
      </c>
      <c r="B56" s="22" t="s">
        <v>79</v>
      </c>
      <c r="C56" s="23">
        <v>7.31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12.82</v>
      </c>
      <c r="C59" s="29"/>
      <c r="D59" s="29">
        <v>23.21</v>
      </c>
      <c r="E59" s="29"/>
      <c r="F59" s="29">
        <v>21</v>
      </c>
      <c r="G59" s="29"/>
      <c r="H59" s="29">
        <v>19.68</v>
      </c>
      <c r="I59" s="29"/>
      <c r="J59" s="29">
        <v>25.45</v>
      </c>
      <c r="K59" s="29"/>
      <c r="L59" s="29">
        <v>27.45</v>
      </c>
      <c r="M59" s="29"/>
    </row>
    <row r="60" spans="1:13" ht="18.75">
      <c r="A60" s="28" t="s">
        <v>1</v>
      </c>
      <c r="B60" s="29"/>
      <c r="C60" s="29"/>
      <c r="D60" s="29">
        <v>43.4</v>
      </c>
      <c r="E60" s="29"/>
      <c r="F60" s="29">
        <v>30.5</v>
      </c>
      <c r="G60" s="29"/>
      <c r="H60" s="29">
        <v>33.200000000000003</v>
      </c>
      <c r="I60" s="29"/>
      <c r="J60" s="29">
        <v>33.4</v>
      </c>
      <c r="K60" s="29"/>
      <c r="L60" s="29">
        <v>38.22</v>
      </c>
      <c r="M60" s="29"/>
    </row>
    <row r="61" spans="1:13" ht="18.75">
      <c r="A61" s="28" t="s">
        <v>2</v>
      </c>
      <c r="B61" s="29">
        <v>46.48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12.34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/>
      <c r="D64" s="30"/>
      <c r="E64" s="30">
        <v>13.6</v>
      </c>
      <c r="F64" s="30"/>
      <c r="G64" s="30">
        <v>11.9</v>
      </c>
      <c r="H64" s="30"/>
      <c r="I64" s="30">
        <v>11.7</v>
      </c>
      <c r="J64" s="30"/>
      <c r="K64" s="30">
        <v>11.59</v>
      </c>
      <c r="L64" s="30"/>
      <c r="M64" s="30">
        <v>11.45</v>
      </c>
    </row>
    <row r="65" spans="1:13" ht="18.75">
      <c r="A65" s="31" t="s">
        <v>4</v>
      </c>
      <c r="B65" s="30"/>
      <c r="C65" s="30">
        <v>71.94</v>
      </c>
      <c r="D65" s="30"/>
      <c r="E65" s="30">
        <v>71.47</v>
      </c>
      <c r="F65" s="30"/>
      <c r="G65" s="30">
        <v>74.400000000000006</v>
      </c>
      <c r="H65" s="30"/>
      <c r="I65" s="30">
        <v>75.069999999999993</v>
      </c>
      <c r="J65" s="30"/>
      <c r="K65" s="30">
        <v>74.37</v>
      </c>
      <c r="L65" s="30"/>
      <c r="M65" s="30">
        <v>77.290000000000006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1.96</v>
      </c>
      <c r="C67" s="30">
        <v>7.9</v>
      </c>
      <c r="D67" s="30">
        <v>2.4500000000000002</v>
      </c>
      <c r="E67" s="30">
        <v>8.16</v>
      </c>
      <c r="F67" s="30">
        <v>0.73</v>
      </c>
      <c r="G67" s="30">
        <v>8.08</v>
      </c>
      <c r="H67" s="30">
        <v>0.5</v>
      </c>
      <c r="I67" s="30">
        <v>7.95</v>
      </c>
      <c r="J67" s="30">
        <v>1.42</v>
      </c>
      <c r="K67" s="30">
        <v>8.11</v>
      </c>
      <c r="L67" s="30">
        <v>1.36</v>
      </c>
      <c r="M67" s="30">
        <v>8.0500000000000007</v>
      </c>
    </row>
    <row r="68" spans="1:13" ht="18.75">
      <c r="A68" s="32" t="s">
        <v>5</v>
      </c>
      <c r="B68" s="30">
        <v>1.87</v>
      </c>
      <c r="C68" s="30">
        <v>7.69</v>
      </c>
      <c r="D68" s="30">
        <v>1.66</v>
      </c>
      <c r="E68" s="30">
        <v>8.07</v>
      </c>
      <c r="F68" s="30">
        <v>0.8</v>
      </c>
      <c r="G68" s="30">
        <v>7.93</v>
      </c>
      <c r="H68" s="30">
        <v>1.1000000000000001</v>
      </c>
      <c r="I68" s="30">
        <v>7.9</v>
      </c>
      <c r="J68" s="30">
        <v>1.55</v>
      </c>
      <c r="K68" s="30">
        <v>7.84</v>
      </c>
      <c r="L68" s="30">
        <v>2.0099999999999998</v>
      </c>
      <c r="M68" s="30">
        <v>7.78</v>
      </c>
    </row>
    <row r="69" spans="1:13" ht="18.75">
      <c r="A69" s="32" t="s">
        <v>6</v>
      </c>
      <c r="B69" s="30">
        <v>2.52</v>
      </c>
      <c r="C69" s="30">
        <v>7.86</v>
      </c>
      <c r="D69" s="30">
        <v>2.33</v>
      </c>
      <c r="E69" s="30">
        <v>8.1</v>
      </c>
      <c r="F69" s="30">
        <v>0.69</v>
      </c>
      <c r="G69" s="30">
        <v>8</v>
      </c>
      <c r="H69" s="30">
        <v>0.92</v>
      </c>
      <c r="I69" s="30">
        <v>8.1199999999999992</v>
      </c>
      <c r="J69" s="30">
        <v>3.02</v>
      </c>
      <c r="K69" s="30">
        <v>8.19</v>
      </c>
      <c r="L69" s="30">
        <v>3.72</v>
      </c>
      <c r="M69" s="30">
        <v>7.86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J40" sqref="J4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36070</v>
      </c>
      <c r="D4" s="196"/>
      <c r="E4" s="196"/>
      <c r="F4" s="196">
        <v>37300</v>
      </c>
      <c r="G4" s="196"/>
      <c r="H4" s="196"/>
      <c r="I4" s="196">
        <v>38840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48000</v>
      </c>
      <c r="D5" s="196"/>
      <c r="E5" s="196"/>
      <c r="F5" s="196">
        <v>49480</v>
      </c>
      <c r="G5" s="196"/>
      <c r="H5" s="196"/>
      <c r="I5" s="196">
        <v>50860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C4-'12日'!I4</f>
        <v>1020</v>
      </c>
      <c r="D6" s="245"/>
      <c r="E6" s="245"/>
      <c r="F6" s="246">
        <f>F4-C4</f>
        <v>1230</v>
      </c>
      <c r="G6" s="247"/>
      <c r="H6" s="248"/>
      <c r="I6" s="246">
        <f>I4-F4</f>
        <v>1540</v>
      </c>
      <c r="J6" s="247"/>
      <c r="K6" s="248"/>
      <c r="L6" s="236">
        <f>C6+F6+I6</f>
        <v>3790</v>
      </c>
      <c r="M6" s="236">
        <f>C7+F7+I7</f>
        <v>4080</v>
      </c>
    </row>
    <row r="7" spans="1:15" ht="21.95" customHeight="1">
      <c r="A7" s="225"/>
      <c r="B7" s="6" t="s">
        <v>16</v>
      </c>
      <c r="C7" s="245">
        <f>C5-'12日'!I5</f>
        <v>1220</v>
      </c>
      <c r="D7" s="245"/>
      <c r="E7" s="245"/>
      <c r="F7" s="246">
        <f>F5-C5</f>
        <v>1480</v>
      </c>
      <c r="G7" s="247"/>
      <c r="H7" s="248"/>
      <c r="I7" s="246">
        <f>I5-F5</f>
        <v>1380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47</v>
      </c>
      <c r="D9" s="196"/>
      <c r="E9" s="196"/>
      <c r="F9" s="196">
        <v>44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47</v>
      </c>
      <c r="D10" s="196"/>
      <c r="E10" s="196"/>
      <c r="F10" s="196">
        <v>44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08" t="s">
        <v>92</v>
      </c>
      <c r="D11" s="108" t="s">
        <v>92</v>
      </c>
      <c r="E11" s="108" t="s">
        <v>92</v>
      </c>
      <c r="F11" s="109" t="s">
        <v>92</v>
      </c>
      <c r="G11" s="109" t="s">
        <v>92</v>
      </c>
      <c r="H11" s="109" t="s">
        <v>92</v>
      </c>
      <c r="I11" s="110" t="s">
        <v>92</v>
      </c>
      <c r="J11" s="110" t="s">
        <v>92</v>
      </c>
      <c r="K11" s="110" t="s">
        <v>92</v>
      </c>
    </row>
    <row r="12" spans="1:15" ht="21.95" customHeight="1">
      <c r="A12" s="192"/>
      <c r="B12" s="43" t="s">
        <v>23</v>
      </c>
      <c r="C12" s="108">
        <v>70</v>
      </c>
      <c r="D12" s="108">
        <v>70</v>
      </c>
      <c r="E12" s="108">
        <v>70</v>
      </c>
      <c r="F12" s="109">
        <v>70</v>
      </c>
      <c r="G12" s="109">
        <v>70</v>
      </c>
      <c r="H12" s="109">
        <v>70</v>
      </c>
      <c r="I12" s="110">
        <v>70</v>
      </c>
      <c r="J12" s="110">
        <v>70</v>
      </c>
      <c r="K12" s="110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08">
        <v>320</v>
      </c>
      <c r="D15" s="108">
        <v>270</v>
      </c>
      <c r="E15" s="108">
        <v>500</v>
      </c>
      <c r="F15" s="41">
        <v>500</v>
      </c>
      <c r="G15" s="41">
        <v>450</v>
      </c>
      <c r="H15" s="41">
        <v>400</v>
      </c>
      <c r="I15" s="41">
        <v>390</v>
      </c>
      <c r="J15" s="41">
        <v>350</v>
      </c>
      <c r="K15" s="41">
        <v>320</v>
      </c>
    </row>
    <row r="16" spans="1:15" ht="40.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08" t="s">
        <v>92</v>
      </c>
      <c r="D17" s="108" t="s">
        <v>92</v>
      </c>
      <c r="E17" s="108" t="s">
        <v>92</v>
      </c>
      <c r="F17" s="109" t="s">
        <v>92</v>
      </c>
      <c r="G17" s="109" t="s">
        <v>92</v>
      </c>
      <c r="H17" s="109" t="s">
        <v>92</v>
      </c>
      <c r="I17" s="110" t="s">
        <v>92</v>
      </c>
      <c r="J17" s="110" t="s">
        <v>92</v>
      </c>
      <c r="K17" s="110" t="s">
        <v>92</v>
      </c>
    </row>
    <row r="18" spans="1:11" ht="21.95" customHeight="1">
      <c r="A18" s="219"/>
      <c r="B18" s="42" t="s">
        <v>23</v>
      </c>
      <c r="C18" s="108">
        <v>70</v>
      </c>
      <c r="D18" s="108">
        <v>70</v>
      </c>
      <c r="E18" s="108">
        <v>70</v>
      </c>
      <c r="F18" s="109">
        <v>70</v>
      </c>
      <c r="G18" s="109">
        <v>70</v>
      </c>
      <c r="H18" s="109">
        <v>70</v>
      </c>
      <c r="I18" s="110">
        <v>70</v>
      </c>
      <c r="J18" s="110">
        <v>70</v>
      </c>
      <c r="K18" s="110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08">
        <v>400</v>
      </c>
      <c r="D21" s="108">
        <v>470</v>
      </c>
      <c r="E21" s="108">
        <v>400</v>
      </c>
      <c r="F21" s="41">
        <v>400</v>
      </c>
      <c r="G21" s="41">
        <v>310</v>
      </c>
      <c r="H21" s="41">
        <v>500</v>
      </c>
      <c r="I21" s="41">
        <v>490</v>
      </c>
      <c r="J21" s="41">
        <v>400</v>
      </c>
      <c r="K21" s="41">
        <v>320</v>
      </c>
    </row>
    <row r="22" spans="1:11" ht="37.5" customHeight="1">
      <c r="A22" s="218"/>
      <c r="B22" s="9" t="s">
        <v>33</v>
      </c>
      <c r="C22" s="190" t="s">
        <v>196</v>
      </c>
      <c r="D22" s="190"/>
      <c r="E22" s="190"/>
      <c r="F22" s="190" t="s">
        <v>197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0</v>
      </c>
      <c r="D23" s="191"/>
      <c r="E23" s="191"/>
      <c r="F23" s="191">
        <v>0</v>
      </c>
      <c r="G23" s="191"/>
      <c r="H23" s="191"/>
      <c r="I23" s="191">
        <v>2000</v>
      </c>
      <c r="J23" s="191"/>
      <c r="K23" s="191"/>
    </row>
    <row r="24" spans="1:11" ht="21.95" customHeight="1">
      <c r="A24" s="217"/>
      <c r="B24" s="10" t="s">
        <v>37</v>
      </c>
      <c r="C24" s="191">
        <v>0</v>
      </c>
      <c r="D24" s="191"/>
      <c r="E24" s="191"/>
      <c r="F24" s="191">
        <v>2150</v>
      </c>
      <c r="G24" s="191"/>
      <c r="H24" s="191"/>
      <c r="I24" s="191">
        <v>2050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23</v>
      </c>
      <c r="D25" s="191"/>
      <c r="E25" s="191"/>
      <c r="F25" s="191">
        <v>23</v>
      </c>
      <c r="G25" s="191"/>
      <c r="H25" s="191"/>
      <c r="I25" s="191">
        <v>23</v>
      </c>
      <c r="J25" s="191"/>
      <c r="K25" s="191"/>
    </row>
    <row r="26" spans="1:11" ht="21.95" customHeight="1">
      <c r="A26" s="189"/>
      <c r="B26" s="8" t="s">
        <v>40</v>
      </c>
      <c r="C26" s="191">
        <v>26</v>
      </c>
      <c r="D26" s="191"/>
      <c r="E26" s="191"/>
      <c r="F26" s="191">
        <v>24</v>
      </c>
      <c r="G26" s="191"/>
      <c r="H26" s="191"/>
      <c r="I26" s="191">
        <v>24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202</v>
      </c>
      <c r="D28" s="207"/>
      <c r="E28" s="208"/>
      <c r="F28" s="206" t="s">
        <v>198</v>
      </c>
      <c r="G28" s="207"/>
      <c r="H28" s="208"/>
      <c r="I28" s="206" t="s">
        <v>203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13.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136</v>
      </c>
      <c r="D31" s="173"/>
      <c r="E31" s="174"/>
      <c r="F31" s="172" t="s">
        <v>113</v>
      </c>
      <c r="G31" s="173"/>
      <c r="H31" s="174"/>
      <c r="I31" s="172" t="s">
        <v>199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9.3000000000000007</v>
      </c>
      <c r="F35" s="44">
        <v>9.33</v>
      </c>
      <c r="G35" s="44">
        <v>9.2899999999999991</v>
      </c>
      <c r="H35" s="41">
        <v>9.35</v>
      </c>
      <c r="I35" s="44">
        <v>9.23</v>
      </c>
      <c r="J35" s="21">
        <v>9.2200000000000006</v>
      </c>
    </row>
    <row r="36" spans="1:10" ht="15.75">
      <c r="A36" s="177"/>
      <c r="B36" s="184"/>
      <c r="C36" s="12" t="s">
        <v>56</v>
      </c>
      <c r="D36" s="12" t="s">
        <v>57</v>
      </c>
      <c r="E36" s="44">
        <v>7.36</v>
      </c>
      <c r="F36" s="44">
        <v>7.13</v>
      </c>
      <c r="G36" s="44">
        <v>6.36</v>
      </c>
      <c r="H36" s="41">
        <v>6.01</v>
      </c>
      <c r="I36" s="44">
        <v>5.96</v>
      </c>
      <c r="J36" s="21">
        <v>6.05</v>
      </c>
    </row>
    <row r="37" spans="1:10" ht="18.75">
      <c r="A37" s="177"/>
      <c r="B37" s="184"/>
      <c r="C37" s="13" t="s">
        <v>58</v>
      </c>
      <c r="D37" s="12" t="s">
        <v>59</v>
      </c>
      <c r="E37" s="44">
        <v>7.9</v>
      </c>
      <c r="F37" s="44">
        <v>8.1</v>
      </c>
      <c r="G37" s="35">
        <v>7.33</v>
      </c>
      <c r="H37" s="41">
        <v>7.19</v>
      </c>
      <c r="I37" s="111">
        <v>7.4</v>
      </c>
      <c r="J37" s="21">
        <v>7.3</v>
      </c>
    </row>
    <row r="38" spans="1:10" ht="16.5">
      <c r="A38" s="177"/>
      <c r="B38" s="184"/>
      <c r="C38" s="14" t="s">
        <v>60</v>
      </c>
      <c r="D38" s="12" t="s">
        <v>61</v>
      </c>
      <c r="E38" s="35">
        <v>4.38</v>
      </c>
      <c r="F38" s="35">
        <v>3.47</v>
      </c>
      <c r="G38" s="35">
        <v>2.2999999999999998</v>
      </c>
      <c r="H38" s="37">
        <v>1.41</v>
      </c>
      <c r="I38" s="44">
        <v>2.36</v>
      </c>
      <c r="J38" s="21">
        <v>1.89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0.7</v>
      </c>
      <c r="F39" s="44">
        <v>0.8</v>
      </c>
      <c r="G39" s="44">
        <v>0.6</v>
      </c>
      <c r="H39" s="41">
        <v>0.96</v>
      </c>
      <c r="I39" s="44">
        <v>0.2</v>
      </c>
      <c r="J39" s="21">
        <v>0.2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10.119999999999999</v>
      </c>
      <c r="F40" s="44">
        <v>10.7</v>
      </c>
      <c r="G40" s="44">
        <v>10.02</v>
      </c>
      <c r="H40" s="41">
        <v>10.01</v>
      </c>
      <c r="I40" s="44">
        <v>10.07</v>
      </c>
      <c r="J40" s="21">
        <v>10.050000000000001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20.100000000000001</v>
      </c>
      <c r="F41" s="44">
        <v>19.8</v>
      </c>
      <c r="G41" s="44">
        <v>19.86</v>
      </c>
      <c r="H41" s="41">
        <v>20.13</v>
      </c>
      <c r="I41" s="44">
        <v>19.739999999999998</v>
      </c>
      <c r="J41" s="21">
        <v>19.850000000000001</v>
      </c>
    </row>
    <row r="42" spans="1:10" ht="15.75">
      <c r="A42" s="177"/>
      <c r="B42" s="184"/>
      <c r="C42" s="15" t="s">
        <v>65</v>
      </c>
      <c r="D42" s="16" t="s">
        <v>66</v>
      </c>
      <c r="E42" s="44">
        <v>2.4500000000000002</v>
      </c>
      <c r="F42" s="44">
        <v>3.73</v>
      </c>
      <c r="G42" s="44">
        <v>3.5</v>
      </c>
      <c r="H42" s="41">
        <v>3.66</v>
      </c>
      <c r="I42" s="44">
        <v>3.74</v>
      </c>
      <c r="J42" s="21">
        <v>3.83</v>
      </c>
    </row>
    <row r="43" spans="1:10" ht="16.5">
      <c r="A43" s="177"/>
      <c r="B43" s="184"/>
      <c r="C43" s="15" t="s">
        <v>67</v>
      </c>
      <c r="D43" s="17" t="s">
        <v>68</v>
      </c>
      <c r="E43" s="44">
        <v>1.47</v>
      </c>
      <c r="F43" s="44">
        <v>1.52</v>
      </c>
      <c r="G43" s="44">
        <v>4.38</v>
      </c>
      <c r="H43" s="41">
        <v>4.62</v>
      </c>
      <c r="I43" s="44">
        <v>4.16</v>
      </c>
      <c r="J43" s="21">
        <v>4.25</v>
      </c>
    </row>
    <row r="44" spans="1:10" ht="18.75">
      <c r="A44" s="177"/>
      <c r="B44" s="184"/>
      <c r="C44" s="13" t="s">
        <v>58</v>
      </c>
      <c r="D44" s="12" t="s">
        <v>69</v>
      </c>
      <c r="E44" s="44">
        <v>420</v>
      </c>
      <c r="F44" s="44">
        <v>450</v>
      </c>
      <c r="G44" s="44">
        <v>582</v>
      </c>
      <c r="H44" s="41">
        <v>522</v>
      </c>
      <c r="I44" s="44">
        <v>454</v>
      </c>
      <c r="J44" s="21">
        <v>460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6.39</v>
      </c>
      <c r="F45" s="44">
        <v>6.57</v>
      </c>
      <c r="G45" s="44">
        <v>5.74</v>
      </c>
      <c r="H45" s="41">
        <v>5.82</v>
      </c>
      <c r="I45" s="44">
        <v>5.93</v>
      </c>
      <c r="J45" s="21">
        <v>5.88</v>
      </c>
    </row>
    <row r="46" spans="1:10" ht="18.75">
      <c r="A46" s="177"/>
      <c r="B46" s="184"/>
      <c r="C46" s="13" t="s">
        <v>58</v>
      </c>
      <c r="D46" s="12" t="s">
        <v>59</v>
      </c>
      <c r="E46" s="44">
        <v>13.1</v>
      </c>
      <c r="F46" s="44">
        <v>13.5</v>
      </c>
      <c r="G46" s="44">
        <v>14.7</v>
      </c>
      <c r="H46" s="41">
        <v>18.5</v>
      </c>
      <c r="I46" s="44">
        <v>14.9</v>
      </c>
      <c r="J46" s="21">
        <v>15</v>
      </c>
    </row>
    <row r="47" spans="1:10" ht="16.5">
      <c r="A47" s="177"/>
      <c r="B47" s="184"/>
      <c r="C47" s="14" t="s">
        <v>60</v>
      </c>
      <c r="D47" s="12" t="s">
        <v>72</v>
      </c>
      <c r="E47" s="44">
        <v>1.63</v>
      </c>
      <c r="F47" s="44">
        <v>4.37</v>
      </c>
      <c r="G47" s="44">
        <v>3.64</v>
      </c>
      <c r="H47" s="41">
        <v>3.57</v>
      </c>
      <c r="I47" s="44">
        <v>3.05</v>
      </c>
      <c r="J47" s="21">
        <v>3.01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6.07</v>
      </c>
      <c r="F48" s="44">
        <v>6.23</v>
      </c>
      <c r="G48" s="44">
        <v>6.88</v>
      </c>
      <c r="H48" s="41">
        <v>6.41</v>
      </c>
      <c r="I48" s="44">
        <v>5.87</v>
      </c>
      <c r="J48" s="21">
        <v>6.02</v>
      </c>
    </row>
    <row r="49" spans="1:13" ht="18.75">
      <c r="A49" s="177"/>
      <c r="B49" s="184"/>
      <c r="C49" s="13" t="s">
        <v>58</v>
      </c>
      <c r="D49" s="12" t="s">
        <v>59</v>
      </c>
      <c r="E49" s="44">
        <v>15.6</v>
      </c>
      <c r="F49" s="44">
        <v>12.8</v>
      </c>
      <c r="G49" s="44">
        <v>15.6</v>
      </c>
      <c r="H49" s="41">
        <v>18.2</v>
      </c>
      <c r="I49" s="44">
        <v>18.600000000000001</v>
      </c>
      <c r="J49" s="21">
        <v>17.600000000000001</v>
      </c>
    </row>
    <row r="50" spans="1:13" ht="16.5">
      <c r="A50" s="177"/>
      <c r="B50" s="184"/>
      <c r="C50" s="14" t="s">
        <v>60</v>
      </c>
      <c r="D50" s="12" t="s">
        <v>72</v>
      </c>
      <c r="E50" s="44">
        <v>2.71</v>
      </c>
      <c r="F50" s="44">
        <v>3.16</v>
      </c>
      <c r="G50" s="44">
        <v>2.34</v>
      </c>
      <c r="H50" s="41">
        <v>3.6</v>
      </c>
      <c r="I50" s="44">
        <v>2.91</v>
      </c>
      <c r="J50" s="21">
        <v>2.86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9.2100000000000009</v>
      </c>
      <c r="F52" s="44">
        <v>9.16</v>
      </c>
      <c r="G52" s="44">
        <v>9.35</v>
      </c>
      <c r="H52" s="41">
        <v>9.27</v>
      </c>
      <c r="I52" s="44">
        <v>9.25</v>
      </c>
      <c r="J52" s="21">
        <v>9.26</v>
      </c>
    </row>
    <row r="53" spans="1:13" ht="15.75">
      <c r="A53" s="177"/>
      <c r="B53" s="184"/>
      <c r="C53" s="12" t="s">
        <v>56</v>
      </c>
      <c r="D53" s="12" t="s">
        <v>57</v>
      </c>
      <c r="E53" s="44">
        <v>7.31</v>
      </c>
      <c r="F53" s="44">
        <v>7.2</v>
      </c>
      <c r="G53" s="44">
        <v>6.74</v>
      </c>
      <c r="H53" s="41">
        <v>6.82</v>
      </c>
      <c r="I53" s="44">
        <v>6.71</v>
      </c>
      <c r="J53" s="21">
        <v>6.17</v>
      </c>
    </row>
    <row r="54" spans="1:13" ht="18.75">
      <c r="A54" s="177"/>
      <c r="B54" s="184"/>
      <c r="C54" s="13" t="s">
        <v>58</v>
      </c>
      <c r="D54" s="12" t="s">
        <v>59</v>
      </c>
      <c r="E54" s="44">
        <v>8</v>
      </c>
      <c r="F54" s="44">
        <v>7.5</v>
      </c>
      <c r="G54" s="44">
        <v>8.6</v>
      </c>
      <c r="H54" s="41">
        <v>11.3</v>
      </c>
      <c r="I54" s="44">
        <v>10.8</v>
      </c>
      <c r="J54" s="21">
        <v>10.5</v>
      </c>
    </row>
    <row r="55" spans="1:13" ht="16.5">
      <c r="A55" s="177"/>
      <c r="B55" s="185"/>
      <c r="C55" s="18" t="s">
        <v>60</v>
      </c>
      <c r="D55" s="12" t="s">
        <v>77</v>
      </c>
      <c r="E55" s="19">
        <v>4.24</v>
      </c>
      <c r="F55" s="19">
        <v>3.96</v>
      </c>
      <c r="G55" s="19">
        <v>3.42</v>
      </c>
      <c r="H55" s="41">
        <v>4.62</v>
      </c>
      <c r="I55" s="44">
        <v>3.05</v>
      </c>
      <c r="J55" s="21">
        <v>2.98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103</v>
      </c>
      <c r="C59" s="30"/>
      <c r="D59" s="33">
        <v>23.1</v>
      </c>
      <c r="E59" s="30"/>
      <c r="F59" s="30">
        <v>22.51</v>
      </c>
      <c r="G59" s="34"/>
      <c r="H59" s="30">
        <v>35.65</v>
      </c>
      <c r="I59" s="30"/>
      <c r="J59" s="21">
        <v>29.8</v>
      </c>
      <c r="K59" s="21"/>
      <c r="L59" s="21">
        <v>30.1</v>
      </c>
      <c r="M59" s="21"/>
    </row>
    <row r="60" spans="1:13" ht="18.75">
      <c r="A60" s="28" t="s">
        <v>1</v>
      </c>
      <c r="B60" s="29">
        <v>40.6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>
        <v>46.3</v>
      </c>
      <c r="E61" s="30"/>
      <c r="F61" s="30">
        <v>31.31</v>
      </c>
      <c r="G61" s="34"/>
      <c r="H61" s="30">
        <v>35.6</v>
      </c>
      <c r="I61" s="30"/>
      <c r="J61" s="21">
        <v>39.700000000000003</v>
      </c>
      <c r="K61" s="21"/>
      <c r="L61" s="21">
        <v>40.5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12.73</v>
      </c>
      <c r="J63" s="21"/>
      <c r="K63" s="21">
        <v>12</v>
      </c>
      <c r="M63" s="21">
        <v>12.1</v>
      </c>
    </row>
    <row r="64" spans="1:13" ht="18.75">
      <c r="A64" s="31" t="s">
        <v>3</v>
      </c>
      <c r="B64" s="30"/>
      <c r="C64" s="30">
        <v>13.2</v>
      </c>
      <c r="D64" s="33"/>
      <c r="E64" s="30">
        <v>12.4</v>
      </c>
      <c r="F64" s="30"/>
      <c r="G64" s="38">
        <v>14.18</v>
      </c>
      <c r="H64" s="30"/>
      <c r="I64" s="30">
        <v>14.18</v>
      </c>
      <c r="J64" s="21"/>
      <c r="K64" s="21">
        <v>11.7</v>
      </c>
      <c r="L64" s="21"/>
      <c r="M64" s="21">
        <v>12</v>
      </c>
    </row>
    <row r="65" spans="1:13" ht="18.75">
      <c r="A65" s="31" t="s">
        <v>4</v>
      </c>
      <c r="B65" s="30"/>
      <c r="C65" s="30">
        <v>56.4</v>
      </c>
      <c r="D65" s="33"/>
      <c r="E65" s="30">
        <v>58.9</v>
      </c>
      <c r="F65" s="30"/>
      <c r="G65" s="34">
        <v>81.31</v>
      </c>
      <c r="H65" s="30"/>
      <c r="I65" s="30">
        <v>83.62</v>
      </c>
      <c r="J65" s="21"/>
      <c r="K65" s="21">
        <v>91</v>
      </c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5.62</v>
      </c>
      <c r="C67" s="30">
        <v>8.1</v>
      </c>
      <c r="D67" s="33">
        <v>5.93</v>
      </c>
      <c r="E67" s="30">
        <v>8</v>
      </c>
      <c r="F67" s="30">
        <v>4.32</v>
      </c>
      <c r="G67" s="34">
        <v>8.07</v>
      </c>
      <c r="H67" s="30">
        <v>4.7300000000000004</v>
      </c>
      <c r="I67" s="30">
        <v>7.99</v>
      </c>
      <c r="J67" s="21">
        <v>4.3099999999999996</v>
      </c>
      <c r="K67" s="21">
        <v>7.8</v>
      </c>
      <c r="L67" s="21">
        <v>4.16</v>
      </c>
      <c r="M67" s="21">
        <v>8.1999999999999993</v>
      </c>
    </row>
    <row r="68" spans="1:13" ht="18.75">
      <c r="A68" s="32" t="s">
        <v>5</v>
      </c>
      <c r="B68" s="36">
        <v>4.2699999999999996</v>
      </c>
      <c r="C68" s="30">
        <v>7.8</v>
      </c>
      <c r="D68" s="33">
        <v>5.41</v>
      </c>
      <c r="E68" s="30">
        <v>7.7</v>
      </c>
      <c r="F68" s="30">
        <v>3.56</v>
      </c>
      <c r="G68" s="34">
        <v>7.64</v>
      </c>
      <c r="H68" s="30">
        <v>4.1100000000000003</v>
      </c>
      <c r="I68" s="30">
        <v>7.7</v>
      </c>
      <c r="J68" s="21">
        <v>3.29</v>
      </c>
      <c r="K68" s="21">
        <v>7.9</v>
      </c>
      <c r="L68" s="21">
        <v>3.15</v>
      </c>
      <c r="M68" s="21">
        <v>7.6</v>
      </c>
    </row>
    <row r="69" spans="1:13" ht="18.75">
      <c r="A69" s="32" t="s">
        <v>6</v>
      </c>
      <c r="B69" s="36">
        <v>3.03</v>
      </c>
      <c r="C69" s="30">
        <v>8.3000000000000007</v>
      </c>
      <c r="D69" s="33">
        <v>3.22</v>
      </c>
      <c r="E69" s="30">
        <v>8.5</v>
      </c>
      <c r="F69" s="30">
        <v>3.07</v>
      </c>
      <c r="G69" s="34">
        <v>8.25</v>
      </c>
      <c r="H69" s="30">
        <v>5.0599999999999996</v>
      </c>
      <c r="I69" s="30">
        <v>8.1</v>
      </c>
      <c r="J69" s="21">
        <v>4.7699999999999996</v>
      </c>
      <c r="K69" s="21">
        <v>7.6</v>
      </c>
      <c r="L69" s="21">
        <v>4.3899999999999997</v>
      </c>
      <c r="M69" s="21">
        <v>8.1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39980</v>
      </c>
      <c r="D4" s="196"/>
      <c r="E4" s="196"/>
      <c r="F4" s="196">
        <v>40550</v>
      </c>
      <c r="G4" s="196"/>
      <c r="H4" s="196"/>
      <c r="I4" s="196">
        <v>41600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52330</v>
      </c>
      <c r="D5" s="196"/>
      <c r="E5" s="196"/>
      <c r="F5" s="196">
        <v>53650</v>
      </c>
      <c r="G5" s="196"/>
      <c r="H5" s="196"/>
      <c r="I5" s="196">
        <v>55100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C4-'13日'!I4</f>
        <v>1140</v>
      </c>
      <c r="D6" s="245"/>
      <c r="E6" s="245"/>
      <c r="F6" s="246">
        <f>F4-C4</f>
        <v>570</v>
      </c>
      <c r="G6" s="247"/>
      <c r="H6" s="248"/>
      <c r="I6" s="246">
        <f>I4-F4</f>
        <v>1050</v>
      </c>
      <c r="J6" s="247"/>
      <c r="K6" s="248"/>
      <c r="L6" s="236">
        <f>C6+F6+I6</f>
        <v>2760</v>
      </c>
      <c r="M6" s="236">
        <f>C7+F7+I7</f>
        <v>4240</v>
      </c>
    </row>
    <row r="7" spans="1:15" ht="21.95" customHeight="1">
      <c r="A7" s="225"/>
      <c r="B7" s="6" t="s">
        <v>16</v>
      </c>
      <c r="C7" s="245">
        <f>C5-'13日'!I5</f>
        <v>1470</v>
      </c>
      <c r="D7" s="245"/>
      <c r="E7" s="245"/>
      <c r="F7" s="246">
        <f>F5-C5</f>
        <v>1320</v>
      </c>
      <c r="G7" s="247"/>
      <c r="H7" s="248"/>
      <c r="I7" s="246">
        <f>I5-F5</f>
        <v>1450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48</v>
      </c>
      <c r="D9" s="196"/>
      <c r="E9" s="196"/>
      <c r="F9" s="196">
        <v>43</v>
      </c>
      <c r="G9" s="196"/>
      <c r="H9" s="196"/>
      <c r="I9" s="196">
        <v>43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48</v>
      </c>
      <c r="D10" s="196"/>
      <c r="E10" s="196"/>
      <c r="F10" s="196">
        <v>43</v>
      </c>
      <c r="G10" s="196"/>
      <c r="H10" s="196"/>
      <c r="I10" s="196">
        <v>43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12" t="s">
        <v>92</v>
      </c>
      <c r="D11" s="112" t="s">
        <v>92</v>
      </c>
      <c r="E11" s="112" t="s">
        <v>92</v>
      </c>
      <c r="F11" s="113" t="s">
        <v>92</v>
      </c>
      <c r="G11" s="113" t="s">
        <v>92</v>
      </c>
      <c r="H11" s="113" t="s">
        <v>92</v>
      </c>
      <c r="I11" s="114" t="s">
        <v>92</v>
      </c>
      <c r="J11" s="114" t="s">
        <v>92</v>
      </c>
      <c r="K11" s="114" t="s">
        <v>92</v>
      </c>
    </row>
    <row r="12" spans="1:15" ht="21.95" customHeight="1">
      <c r="A12" s="192"/>
      <c r="B12" s="43" t="s">
        <v>23</v>
      </c>
      <c r="C12" s="112">
        <v>70</v>
      </c>
      <c r="D12" s="112">
        <v>70</v>
      </c>
      <c r="E12" s="112">
        <v>70</v>
      </c>
      <c r="F12" s="113">
        <v>70</v>
      </c>
      <c r="G12" s="113">
        <v>70</v>
      </c>
      <c r="H12" s="113">
        <v>70</v>
      </c>
      <c r="I12" s="114">
        <v>70</v>
      </c>
      <c r="J12" s="114">
        <v>70</v>
      </c>
      <c r="K12" s="114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12">
        <v>320</v>
      </c>
      <c r="D15" s="112">
        <v>270</v>
      </c>
      <c r="E15" s="112">
        <v>500</v>
      </c>
      <c r="F15" s="113">
        <v>500</v>
      </c>
      <c r="G15" s="41">
        <v>460</v>
      </c>
      <c r="H15" s="41">
        <v>430</v>
      </c>
      <c r="I15" s="41">
        <v>420</v>
      </c>
      <c r="J15" s="41">
        <v>380</v>
      </c>
      <c r="K15" s="41">
        <v>330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12" t="s">
        <v>92</v>
      </c>
      <c r="D17" s="112" t="s">
        <v>92</v>
      </c>
      <c r="E17" s="112" t="s">
        <v>92</v>
      </c>
      <c r="F17" s="113" t="s">
        <v>92</v>
      </c>
      <c r="G17" s="113" t="s">
        <v>92</v>
      </c>
      <c r="H17" s="113" t="s">
        <v>92</v>
      </c>
      <c r="I17" s="114" t="s">
        <v>92</v>
      </c>
      <c r="J17" s="114" t="s">
        <v>92</v>
      </c>
      <c r="K17" s="114" t="s">
        <v>92</v>
      </c>
    </row>
    <row r="18" spans="1:11" ht="21.95" customHeight="1">
      <c r="A18" s="219"/>
      <c r="B18" s="42" t="s">
        <v>23</v>
      </c>
      <c r="C18" s="112">
        <v>70</v>
      </c>
      <c r="D18" s="112">
        <v>70</v>
      </c>
      <c r="E18" s="112">
        <v>70</v>
      </c>
      <c r="F18" s="113">
        <v>70</v>
      </c>
      <c r="G18" s="113">
        <v>70</v>
      </c>
      <c r="H18" s="113">
        <v>70</v>
      </c>
      <c r="I18" s="114">
        <v>70</v>
      </c>
      <c r="J18" s="114">
        <v>70</v>
      </c>
      <c r="K18" s="114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12">
        <v>320</v>
      </c>
      <c r="D21" s="112">
        <v>500</v>
      </c>
      <c r="E21" s="112">
        <v>440</v>
      </c>
      <c r="F21" s="113">
        <v>440</v>
      </c>
      <c r="G21" s="41">
        <v>370</v>
      </c>
      <c r="H21" s="41">
        <v>310</v>
      </c>
      <c r="I21" s="41">
        <v>300</v>
      </c>
      <c r="J21" s="41">
        <v>500</v>
      </c>
      <c r="K21" s="41">
        <v>450</v>
      </c>
    </row>
    <row r="22" spans="1:11" ht="31.5" customHeight="1">
      <c r="A22" s="218"/>
      <c r="B22" s="9" t="s">
        <v>33</v>
      </c>
      <c r="C22" s="190" t="s">
        <v>201</v>
      </c>
      <c r="D22" s="190"/>
      <c r="E22" s="190"/>
      <c r="F22" s="190" t="s">
        <v>34</v>
      </c>
      <c r="G22" s="190"/>
      <c r="H22" s="190"/>
      <c r="I22" s="190" t="s">
        <v>206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1920</v>
      </c>
      <c r="D23" s="191"/>
      <c r="E23" s="191"/>
      <c r="F23" s="191">
        <v>1770</v>
      </c>
      <c r="G23" s="191"/>
      <c r="H23" s="191"/>
      <c r="I23" s="191">
        <v>1650</v>
      </c>
      <c r="J23" s="191"/>
      <c r="K23" s="191"/>
    </row>
    <row r="24" spans="1:11" ht="21.95" customHeight="1">
      <c r="A24" s="217"/>
      <c r="B24" s="10" t="s">
        <v>37</v>
      </c>
      <c r="C24" s="191">
        <v>2000</v>
      </c>
      <c r="D24" s="191"/>
      <c r="E24" s="191"/>
      <c r="F24" s="191">
        <v>1810</v>
      </c>
      <c r="G24" s="191"/>
      <c r="H24" s="191"/>
      <c r="I24" s="191">
        <v>1810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22</v>
      </c>
      <c r="D25" s="191"/>
      <c r="E25" s="191"/>
      <c r="F25" s="191">
        <v>22</v>
      </c>
      <c r="G25" s="191"/>
      <c r="H25" s="191"/>
      <c r="I25" s="191">
        <v>22</v>
      </c>
      <c r="J25" s="191"/>
      <c r="K25" s="191"/>
    </row>
    <row r="26" spans="1:11" ht="21.95" customHeight="1">
      <c r="A26" s="189"/>
      <c r="B26" s="8" t="s">
        <v>40</v>
      </c>
      <c r="C26" s="191">
        <v>22</v>
      </c>
      <c r="D26" s="191"/>
      <c r="E26" s="191"/>
      <c r="F26" s="191">
        <v>22</v>
      </c>
      <c r="G26" s="191"/>
      <c r="H26" s="191"/>
      <c r="I26" s="191">
        <v>22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207</v>
      </c>
      <c r="D28" s="207"/>
      <c r="E28" s="208"/>
      <c r="F28" s="206" t="s">
        <v>204</v>
      </c>
      <c r="G28" s="207"/>
      <c r="H28" s="208"/>
      <c r="I28" s="206" t="s">
        <v>208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136</v>
      </c>
      <c r="D31" s="173"/>
      <c r="E31" s="174"/>
      <c r="F31" s="172" t="s">
        <v>122</v>
      </c>
      <c r="G31" s="173"/>
      <c r="H31" s="174"/>
      <c r="I31" s="172" t="s">
        <v>205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9.35</v>
      </c>
      <c r="F35" s="44">
        <v>9.27</v>
      </c>
      <c r="G35" s="44">
        <v>9.41</v>
      </c>
      <c r="H35" s="41">
        <v>9.3800000000000008</v>
      </c>
      <c r="I35" s="44">
        <v>9.27</v>
      </c>
      <c r="J35" s="21">
        <v>9.26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6.96</v>
      </c>
      <c r="F36" s="44">
        <v>7.36</v>
      </c>
      <c r="G36" s="44">
        <v>6.24</v>
      </c>
      <c r="H36" s="41">
        <v>5.96</v>
      </c>
      <c r="I36" s="44">
        <v>6.12</v>
      </c>
      <c r="J36" s="21">
        <v>5.93</v>
      </c>
    </row>
    <row r="37" spans="1:10" ht="18.75">
      <c r="A37" s="177"/>
      <c r="B37" s="184"/>
      <c r="C37" s="13" t="s">
        <v>58</v>
      </c>
      <c r="D37" s="12" t="s">
        <v>59</v>
      </c>
      <c r="E37" s="44">
        <v>7.5</v>
      </c>
      <c r="F37" s="44">
        <v>6.7</v>
      </c>
      <c r="G37" s="35">
        <v>6.77</v>
      </c>
      <c r="H37" s="41">
        <v>9.0500000000000007</v>
      </c>
      <c r="I37" s="44">
        <v>7.48</v>
      </c>
      <c r="J37" s="21">
        <v>7.2</v>
      </c>
    </row>
    <row r="38" spans="1:10" ht="16.5">
      <c r="A38" s="177"/>
      <c r="B38" s="184"/>
      <c r="C38" s="14" t="s">
        <v>60</v>
      </c>
      <c r="D38" s="12" t="s">
        <v>61</v>
      </c>
      <c r="E38" s="35">
        <v>27.1</v>
      </c>
      <c r="F38" s="35">
        <v>1.93</v>
      </c>
      <c r="G38" s="35">
        <v>2.33</v>
      </c>
      <c r="H38" s="37">
        <v>3.84</v>
      </c>
      <c r="I38" s="44">
        <v>3.25</v>
      </c>
      <c r="J38" s="21">
        <v>3.58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10.050000000000001</v>
      </c>
      <c r="F40" s="44">
        <v>10.14</v>
      </c>
      <c r="G40" s="44">
        <v>10.24</v>
      </c>
      <c r="H40" s="41">
        <v>10.26</v>
      </c>
      <c r="I40" s="44">
        <v>10.15</v>
      </c>
      <c r="J40" s="21">
        <v>10.18</v>
      </c>
    </row>
    <row r="41" spans="1:10" ht="15.75">
      <c r="A41" s="177"/>
      <c r="B41" s="184"/>
      <c r="C41" s="12" t="s">
        <v>56</v>
      </c>
      <c r="D41" s="12" t="s">
        <v>64</v>
      </c>
      <c r="E41" s="44">
        <v>21.2</v>
      </c>
      <c r="F41" s="44">
        <v>20.6</v>
      </c>
      <c r="G41" s="44">
        <v>21.24</v>
      </c>
      <c r="H41" s="41">
        <v>20.87</v>
      </c>
      <c r="I41" s="44">
        <v>20.56</v>
      </c>
      <c r="J41" s="21">
        <v>20.11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4.92</v>
      </c>
      <c r="F42" s="44">
        <v>4.12</v>
      </c>
      <c r="G42" s="44">
        <v>4.5999999999999996</v>
      </c>
      <c r="H42" s="41">
        <v>4.8600000000000003</v>
      </c>
      <c r="I42" s="44">
        <v>4.8499999999999996</v>
      </c>
      <c r="J42" s="21">
        <v>4.96</v>
      </c>
    </row>
    <row r="43" spans="1:10" ht="16.5">
      <c r="A43" s="177"/>
      <c r="B43" s="184"/>
      <c r="C43" s="15" t="s">
        <v>67</v>
      </c>
      <c r="D43" s="17" t="s">
        <v>68</v>
      </c>
      <c r="E43" s="44">
        <v>1.63</v>
      </c>
      <c r="F43" s="44">
        <v>1.73</v>
      </c>
      <c r="G43" s="44">
        <v>3.8</v>
      </c>
      <c r="H43" s="41">
        <v>3.26</v>
      </c>
      <c r="I43" s="44">
        <v>3.51</v>
      </c>
      <c r="J43" s="21">
        <v>3.36</v>
      </c>
    </row>
    <row r="44" spans="1:10" ht="18.75">
      <c r="A44" s="177"/>
      <c r="B44" s="184"/>
      <c r="C44" s="13" t="s">
        <v>58</v>
      </c>
      <c r="D44" s="12" t="s">
        <v>69</v>
      </c>
      <c r="E44" s="44">
        <v>440</v>
      </c>
      <c r="F44" s="44">
        <v>440</v>
      </c>
      <c r="G44" s="44">
        <v>400</v>
      </c>
      <c r="H44" s="41">
        <v>334</v>
      </c>
      <c r="I44" s="44">
        <v>356</v>
      </c>
      <c r="J44" s="21">
        <v>349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6.78</v>
      </c>
      <c r="F45" s="44">
        <v>6.85</v>
      </c>
      <c r="G45" s="44">
        <v>6.11</v>
      </c>
      <c r="H45" s="41">
        <v>5.77</v>
      </c>
      <c r="I45" s="44">
        <v>5.86</v>
      </c>
      <c r="J45" s="21">
        <v>5.91</v>
      </c>
    </row>
    <row r="46" spans="1:10" ht="18.75">
      <c r="A46" s="177"/>
      <c r="B46" s="184"/>
      <c r="C46" s="13" t="s">
        <v>58</v>
      </c>
      <c r="D46" s="12" t="s">
        <v>59</v>
      </c>
      <c r="E46" s="44">
        <v>13.1</v>
      </c>
      <c r="F46" s="44">
        <v>13</v>
      </c>
      <c r="G46" s="44">
        <v>12.6</v>
      </c>
      <c r="H46" s="41">
        <v>12.9</v>
      </c>
      <c r="I46" s="44">
        <v>8.1999999999999993</v>
      </c>
      <c r="J46" s="21">
        <v>9.25</v>
      </c>
    </row>
    <row r="47" spans="1:10" ht="16.5">
      <c r="A47" s="177"/>
      <c r="B47" s="184"/>
      <c r="C47" s="14" t="s">
        <v>60</v>
      </c>
      <c r="D47" s="12" t="s">
        <v>72</v>
      </c>
      <c r="E47" s="44">
        <v>2.74</v>
      </c>
      <c r="F47" s="44">
        <v>3.07</v>
      </c>
      <c r="G47" s="44">
        <v>3.28</v>
      </c>
      <c r="H47" s="41">
        <v>2.96</v>
      </c>
      <c r="I47" s="44">
        <v>3.06</v>
      </c>
      <c r="J47" s="21">
        <v>2.86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6.39</v>
      </c>
      <c r="F48" s="44">
        <v>6.54</v>
      </c>
      <c r="G48" s="44">
        <v>5.94</v>
      </c>
      <c r="H48" s="41">
        <v>6.12</v>
      </c>
      <c r="I48" s="44">
        <v>5.83</v>
      </c>
      <c r="J48" s="21">
        <v>5.63</v>
      </c>
    </row>
    <row r="49" spans="1:13" ht="18.75">
      <c r="A49" s="177"/>
      <c r="B49" s="184"/>
      <c r="C49" s="13" t="s">
        <v>58</v>
      </c>
      <c r="D49" s="12" t="s">
        <v>59</v>
      </c>
      <c r="E49" s="44">
        <v>15.1</v>
      </c>
      <c r="F49" s="44">
        <v>17.100000000000001</v>
      </c>
      <c r="G49" s="44">
        <v>19.2</v>
      </c>
      <c r="H49" s="41">
        <v>13.1</v>
      </c>
      <c r="I49" s="44">
        <v>12.5</v>
      </c>
      <c r="J49" s="21">
        <v>12.3</v>
      </c>
    </row>
    <row r="50" spans="1:13" ht="16.5">
      <c r="A50" s="177"/>
      <c r="B50" s="184"/>
      <c r="C50" s="14" t="s">
        <v>60</v>
      </c>
      <c r="D50" s="12" t="s">
        <v>72</v>
      </c>
      <c r="E50" s="44">
        <v>2.16</v>
      </c>
      <c r="F50" s="44">
        <v>3.36</v>
      </c>
      <c r="G50" s="44">
        <v>4.1100000000000003</v>
      </c>
      <c r="H50" s="41">
        <v>4.12</v>
      </c>
      <c r="I50" s="44">
        <v>4.07</v>
      </c>
      <c r="J50" s="21">
        <v>3.17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9.2200000000000006</v>
      </c>
      <c r="F52" s="44">
        <v>9.3000000000000007</v>
      </c>
      <c r="G52" s="44">
        <v>9.11</v>
      </c>
      <c r="H52" s="41">
        <v>9.17</v>
      </c>
      <c r="I52" s="44">
        <v>9.1300000000000008</v>
      </c>
      <c r="J52" s="21">
        <v>9.15</v>
      </c>
    </row>
    <row r="53" spans="1:13" ht="15.75">
      <c r="A53" s="177"/>
      <c r="B53" s="184"/>
      <c r="C53" s="12" t="s">
        <v>56</v>
      </c>
      <c r="D53" s="12" t="s">
        <v>57</v>
      </c>
      <c r="E53" s="44">
        <v>7.07</v>
      </c>
      <c r="F53" s="44">
        <v>7.21</v>
      </c>
      <c r="G53" s="44">
        <v>5.88</v>
      </c>
      <c r="H53" s="41">
        <v>6.41</v>
      </c>
      <c r="I53" s="44">
        <v>6.19</v>
      </c>
      <c r="J53" s="21">
        <v>6.31</v>
      </c>
    </row>
    <row r="54" spans="1:13" ht="18.75">
      <c r="A54" s="177"/>
      <c r="B54" s="184"/>
      <c r="C54" s="13" t="s">
        <v>58</v>
      </c>
      <c r="D54" s="12" t="s">
        <v>59</v>
      </c>
      <c r="E54" s="44">
        <v>8</v>
      </c>
      <c r="F54" s="44">
        <v>7.7</v>
      </c>
      <c r="G54" s="44">
        <v>6.9</v>
      </c>
      <c r="H54" s="41">
        <v>7.2</v>
      </c>
      <c r="I54" s="44">
        <v>7.5</v>
      </c>
      <c r="J54" s="21">
        <v>7.1</v>
      </c>
    </row>
    <row r="55" spans="1:13" ht="16.5">
      <c r="A55" s="177"/>
      <c r="B55" s="185"/>
      <c r="C55" s="18" t="s">
        <v>60</v>
      </c>
      <c r="D55" s="12" t="s">
        <v>77</v>
      </c>
      <c r="E55" s="19">
        <v>1.66</v>
      </c>
      <c r="F55" s="19">
        <v>3</v>
      </c>
      <c r="G55" s="19">
        <v>2.38</v>
      </c>
      <c r="H55" s="41">
        <v>2.44</v>
      </c>
      <c r="I55" s="44">
        <v>3.08</v>
      </c>
      <c r="J55" s="21">
        <v>2.98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72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5.79</v>
      </c>
      <c r="I59" s="30"/>
      <c r="J59" s="21">
        <v>10.7</v>
      </c>
      <c r="K59" s="21"/>
      <c r="L59" s="21">
        <v>14.4</v>
      </c>
      <c r="M59" s="21"/>
    </row>
    <row r="60" spans="1:13" ht="18.75">
      <c r="A60" s="28" t="s">
        <v>1</v>
      </c>
      <c r="B60" s="29">
        <v>20.7</v>
      </c>
      <c r="C60" s="30"/>
      <c r="D60" s="33">
        <v>17.600000000000001</v>
      </c>
      <c r="E60" s="30"/>
      <c r="F60" s="30">
        <v>60.94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42.1</v>
      </c>
      <c r="C61" s="30"/>
      <c r="D61" s="33">
        <v>40.299999999999997</v>
      </c>
      <c r="E61" s="30"/>
      <c r="F61" s="30">
        <v>49.14</v>
      </c>
      <c r="G61" s="34"/>
      <c r="H61" s="30">
        <v>28.88</v>
      </c>
      <c r="I61" s="30"/>
      <c r="J61" s="21">
        <v>40.1</v>
      </c>
      <c r="K61" s="21"/>
      <c r="L61" s="21">
        <v>43.5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11.2</v>
      </c>
      <c r="D63" s="33"/>
      <c r="E63" s="30">
        <v>11.2</v>
      </c>
      <c r="F63" s="30"/>
      <c r="G63" s="34">
        <v>12.23</v>
      </c>
      <c r="H63" s="30"/>
      <c r="I63" s="30">
        <v>13.02</v>
      </c>
      <c r="J63" s="21"/>
      <c r="K63" s="21">
        <v>11.8</v>
      </c>
      <c r="M63" s="21">
        <v>12.1</v>
      </c>
    </row>
    <row r="64" spans="1:13" ht="18.75">
      <c r="A64" s="31" t="s">
        <v>3</v>
      </c>
      <c r="B64" s="30"/>
      <c r="C64" s="30">
        <v>12.7</v>
      </c>
      <c r="D64" s="33"/>
      <c r="E64" s="30">
        <v>13</v>
      </c>
      <c r="F64" s="30"/>
      <c r="G64" s="38">
        <v>11.58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59.6</v>
      </c>
      <c r="D65" s="33"/>
      <c r="E65" s="30"/>
      <c r="F65" s="30"/>
      <c r="G65" s="34"/>
      <c r="H65" s="30"/>
      <c r="I65" s="30">
        <v>33.28</v>
      </c>
      <c r="J65" s="21"/>
      <c r="K65" s="21">
        <v>30</v>
      </c>
      <c r="M65" s="21">
        <v>31.5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3.27</v>
      </c>
      <c r="C67" s="30">
        <v>7.9</v>
      </c>
      <c r="D67" s="33">
        <v>3.77</v>
      </c>
      <c r="E67" s="30">
        <v>8</v>
      </c>
      <c r="F67" s="30">
        <v>3.78</v>
      </c>
      <c r="G67" s="34">
        <v>7.95</v>
      </c>
      <c r="H67" s="30">
        <v>2.6</v>
      </c>
      <c r="I67" s="30">
        <v>8.1</v>
      </c>
      <c r="J67" s="21">
        <v>2.2999999999999998</v>
      </c>
      <c r="K67" s="21">
        <v>8</v>
      </c>
      <c r="L67" s="21">
        <v>2.5</v>
      </c>
      <c r="M67" s="21">
        <v>8</v>
      </c>
    </row>
    <row r="68" spans="1:13" ht="18.75">
      <c r="A68" s="32" t="s">
        <v>5</v>
      </c>
      <c r="B68" s="36">
        <v>3.16</v>
      </c>
      <c r="C68" s="30">
        <v>8.1</v>
      </c>
      <c r="D68" s="33">
        <v>5.23</v>
      </c>
      <c r="E68" s="30">
        <v>8.1</v>
      </c>
      <c r="F68" s="30">
        <v>4.25</v>
      </c>
      <c r="G68" s="34">
        <v>7.7</v>
      </c>
      <c r="H68" s="30">
        <v>3.84</v>
      </c>
      <c r="I68" s="30">
        <v>7.78</v>
      </c>
      <c r="J68" s="21">
        <v>3.4</v>
      </c>
      <c r="K68" s="21">
        <v>7.4</v>
      </c>
      <c r="L68" s="21">
        <v>3.6</v>
      </c>
      <c r="M68" s="21">
        <v>7.6</v>
      </c>
    </row>
    <row r="69" spans="1:13" ht="18.75">
      <c r="A69" s="32" t="s">
        <v>6</v>
      </c>
      <c r="B69" s="36">
        <v>4.62</v>
      </c>
      <c r="C69" s="30">
        <v>8.3000000000000007</v>
      </c>
      <c r="D69" s="33">
        <v>4.0599999999999996</v>
      </c>
      <c r="E69" s="30">
        <v>8.3000000000000007</v>
      </c>
      <c r="F69" s="30"/>
      <c r="G69" s="34"/>
      <c r="H69" s="30">
        <v>3.17</v>
      </c>
      <c r="I69" s="30">
        <v>7.67</v>
      </c>
      <c r="J69" s="21">
        <v>2.8</v>
      </c>
      <c r="K69" s="21">
        <v>8.1</v>
      </c>
      <c r="L69" s="21">
        <v>2.1</v>
      </c>
      <c r="M69" s="21">
        <v>7.9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209</v>
      </c>
      <c r="D2" s="231"/>
      <c r="E2" s="231"/>
      <c r="F2" s="232" t="s">
        <v>145</v>
      </c>
      <c r="G2" s="232"/>
      <c r="H2" s="232"/>
      <c r="I2" s="233" t="s">
        <v>153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42690</v>
      </c>
      <c r="D4" s="196"/>
      <c r="E4" s="196"/>
      <c r="F4" s="196">
        <v>43670</v>
      </c>
      <c r="G4" s="196"/>
      <c r="H4" s="196"/>
      <c r="I4" s="196">
        <v>44800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56600</v>
      </c>
      <c r="D5" s="196"/>
      <c r="E5" s="196"/>
      <c r="F5" s="196">
        <v>57830</v>
      </c>
      <c r="G5" s="196"/>
      <c r="H5" s="196"/>
      <c r="I5" s="196">
        <v>59150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C4-'14日'!I4</f>
        <v>1090</v>
      </c>
      <c r="D6" s="245"/>
      <c r="E6" s="245"/>
      <c r="F6" s="246">
        <f>F4-C4</f>
        <v>980</v>
      </c>
      <c r="G6" s="247"/>
      <c r="H6" s="248"/>
      <c r="I6" s="246">
        <f>I4-F4</f>
        <v>1130</v>
      </c>
      <c r="J6" s="247"/>
      <c r="K6" s="248"/>
      <c r="L6" s="236">
        <f>C6+F6+I6</f>
        <v>3200</v>
      </c>
      <c r="M6" s="236">
        <f>C7+F7+I7</f>
        <v>4050</v>
      </c>
    </row>
    <row r="7" spans="1:15" ht="21.95" customHeight="1">
      <c r="A7" s="225"/>
      <c r="B7" s="6" t="s">
        <v>16</v>
      </c>
      <c r="C7" s="245">
        <f>C5-'14日'!I5</f>
        <v>1500</v>
      </c>
      <c r="D7" s="245"/>
      <c r="E7" s="245"/>
      <c r="F7" s="246">
        <f>F5-C5</f>
        <v>1230</v>
      </c>
      <c r="G7" s="247"/>
      <c r="H7" s="248"/>
      <c r="I7" s="246">
        <f>I5-F5</f>
        <v>1320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46</v>
      </c>
      <c r="D9" s="196"/>
      <c r="E9" s="196"/>
      <c r="F9" s="196">
        <v>48</v>
      </c>
      <c r="G9" s="196"/>
      <c r="H9" s="196"/>
      <c r="I9" s="196">
        <v>44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46</v>
      </c>
      <c r="D10" s="196"/>
      <c r="E10" s="196"/>
      <c r="F10" s="196">
        <v>48</v>
      </c>
      <c r="G10" s="196"/>
      <c r="H10" s="196"/>
      <c r="I10" s="196">
        <v>44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15" t="s">
        <v>92</v>
      </c>
      <c r="D11" s="115" t="s">
        <v>92</v>
      </c>
      <c r="E11" s="115" t="s">
        <v>92</v>
      </c>
      <c r="F11" s="117" t="s">
        <v>92</v>
      </c>
      <c r="G11" s="117" t="s">
        <v>92</v>
      </c>
      <c r="H11" s="117" t="s">
        <v>92</v>
      </c>
      <c r="I11" s="118" t="s">
        <v>92</v>
      </c>
      <c r="J11" s="118" t="s">
        <v>92</v>
      </c>
      <c r="K11" s="118" t="s">
        <v>92</v>
      </c>
    </row>
    <row r="12" spans="1:15" ht="21.95" customHeight="1">
      <c r="A12" s="192"/>
      <c r="B12" s="43" t="s">
        <v>23</v>
      </c>
      <c r="C12" s="115">
        <v>70</v>
      </c>
      <c r="D12" s="115">
        <v>70</v>
      </c>
      <c r="E12" s="115">
        <v>70</v>
      </c>
      <c r="F12" s="117">
        <v>70</v>
      </c>
      <c r="G12" s="117">
        <v>70</v>
      </c>
      <c r="H12" s="117">
        <v>70</v>
      </c>
      <c r="I12" s="118">
        <v>70</v>
      </c>
      <c r="J12" s="118">
        <v>70</v>
      </c>
      <c r="K12" s="118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320</v>
      </c>
      <c r="D15" s="41">
        <v>280</v>
      </c>
      <c r="E15" s="41">
        <v>500</v>
      </c>
      <c r="F15" s="41">
        <v>500</v>
      </c>
      <c r="G15" s="41">
        <v>460</v>
      </c>
      <c r="H15" s="41">
        <v>430</v>
      </c>
      <c r="I15" s="41">
        <v>430</v>
      </c>
      <c r="J15" s="41">
        <v>390</v>
      </c>
      <c r="K15" s="41">
        <v>360</v>
      </c>
    </row>
    <row r="16" spans="1:15" ht="31.5" customHeight="1">
      <c r="A16" s="189"/>
      <c r="B16" s="9" t="s">
        <v>28</v>
      </c>
      <c r="C16" s="190" t="s">
        <v>212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15" t="s">
        <v>92</v>
      </c>
      <c r="D17" s="115" t="s">
        <v>92</v>
      </c>
      <c r="E17" s="115" t="s">
        <v>92</v>
      </c>
      <c r="F17" s="117" t="s">
        <v>92</v>
      </c>
      <c r="G17" s="117" t="s">
        <v>92</v>
      </c>
      <c r="H17" s="117" t="s">
        <v>92</v>
      </c>
      <c r="I17" s="118" t="s">
        <v>92</v>
      </c>
      <c r="J17" s="118" t="s">
        <v>92</v>
      </c>
      <c r="K17" s="118" t="s">
        <v>92</v>
      </c>
    </row>
    <row r="18" spans="1:11" ht="21.95" customHeight="1">
      <c r="A18" s="219"/>
      <c r="B18" s="42" t="s">
        <v>23</v>
      </c>
      <c r="C18" s="115">
        <v>70</v>
      </c>
      <c r="D18" s="115">
        <v>70</v>
      </c>
      <c r="E18" s="115">
        <v>70</v>
      </c>
      <c r="F18" s="117">
        <v>70</v>
      </c>
      <c r="G18" s="117">
        <v>70</v>
      </c>
      <c r="H18" s="117">
        <v>70</v>
      </c>
      <c r="I18" s="118">
        <v>70</v>
      </c>
      <c r="J18" s="118">
        <v>70</v>
      </c>
      <c r="K18" s="118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440</v>
      </c>
      <c r="D21" s="41">
        <v>390</v>
      </c>
      <c r="E21" s="41">
        <v>340</v>
      </c>
      <c r="F21" s="41">
        <v>340</v>
      </c>
      <c r="G21" s="41">
        <v>500</v>
      </c>
      <c r="H21" s="41">
        <v>440</v>
      </c>
      <c r="I21" s="41">
        <v>440</v>
      </c>
      <c r="J21" s="41">
        <v>370</v>
      </c>
      <c r="K21" s="41">
        <v>300</v>
      </c>
    </row>
    <row r="22" spans="1:11" ht="33" customHeight="1">
      <c r="A22" s="218"/>
      <c r="B22" s="9" t="s">
        <v>33</v>
      </c>
      <c r="C22" s="190" t="s">
        <v>34</v>
      </c>
      <c r="D22" s="190"/>
      <c r="E22" s="190"/>
      <c r="F22" s="190" t="s">
        <v>213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1650</v>
      </c>
      <c r="D23" s="191"/>
      <c r="E23" s="191"/>
      <c r="F23" s="191">
        <v>1600</v>
      </c>
      <c r="G23" s="191"/>
      <c r="H23" s="191"/>
      <c r="I23" s="191">
        <v>1400</v>
      </c>
      <c r="J23" s="191"/>
      <c r="K23" s="191"/>
    </row>
    <row r="24" spans="1:11" ht="21.95" customHeight="1">
      <c r="A24" s="217"/>
      <c r="B24" s="10" t="s">
        <v>37</v>
      </c>
      <c r="C24" s="191">
        <v>1810</v>
      </c>
      <c r="D24" s="191"/>
      <c r="E24" s="191"/>
      <c r="F24" s="191">
        <v>1670</v>
      </c>
      <c r="G24" s="191"/>
      <c r="H24" s="191"/>
      <c r="I24" s="191">
        <v>1550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21</v>
      </c>
      <c r="D25" s="191"/>
      <c r="E25" s="191"/>
      <c r="F25" s="191">
        <v>21</v>
      </c>
      <c r="G25" s="191"/>
      <c r="H25" s="191"/>
      <c r="I25" s="191">
        <v>21</v>
      </c>
      <c r="J25" s="191"/>
      <c r="K25" s="191"/>
    </row>
    <row r="26" spans="1:11" ht="21.95" customHeight="1">
      <c r="A26" s="189"/>
      <c r="B26" s="8" t="s">
        <v>40</v>
      </c>
      <c r="C26" s="191">
        <v>22</v>
      </c>
      <c r="D26" s="191"/>
      <c r="E26" s="191"/>
      <c r="F26" s="191">
        <v>75</v>
      </c>
      <c r="G26" s="191"/>
      <c r="H26" s="191"/>
      <c r="I26" s="191">
        <v>75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211</v>
      </c>
      <c r="D28" s="207"/>
      <c r="E28" s="208"/>
      <c r="F28" s="206" t="s">
        <v>214</v>
      </c>
      <c r="G28" s="207"/>
      <c r="H28" s="208"/>
      <c r="I28" s="206" t="s">
        <v>215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210</v>
      </c>
      <c r="D31" s="173"/>
      <c r="E31" s="174"/>
      <c r="F31" s="172" t="s">
        <v>136</v>
      </c>
      <c r="G31" s="173"/>
      <c r="H31" s="174"/>
      <c r="I31" s="172" t="s">
        <v>113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9.2200000000000006</v>
      </c>
      <c r="F35" s="44">
        <v>9.17</v>
      </c>
      <c r="G35" s="44">
        <v>9.1999999999999993</v>
      </c>
      <c r="H35" s="41">
        <v>9.27</v>
      </c>
      <c r="I35" s="44">
        <v>9.2799999999999994</v>
      </c>
      <c r="J35" s="21">
        <v>9.4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5.68</v>
      </c>
      <c r="F36" s="44">
        <v>5.42</v>
      </c>
      <c r="G36" s="44">
        <v>6.89</v>
      </c>
      <c r="H36" s="41">
        <v>7.33</v>
      </c>
      <c r="I36" s="44">
        <v>6.02</v>
      </c>
      <c r="J36" s="21">
        <v>6.14</v>
      </c>
    </row>
    <row r="37" spans="1:10" ht="18.75">
      <c r="A37" s="177"/>
      <c r="B37" s="184"/>
      <c r="C37" s="13" t="s">
        <v>58</v>
      </c>
      <c r="D37" s="12" t="s">
        <v>59</v>
      </c>
      <c r="E37" s="44">
        <v>5.8</v>
      </c>
      <c r="F37" s="44">
        <v>8.9</v>
      </c>
      <c r="G37" s="35">
        <v>7.3</v>
      </c>
      <c r="H37" s="41">
        <v>6.9</v>
      </c>
      <c r="I37" s="44">
        <v>10.8</v>
      </c>
      <c r="J37" s="21">
        <v>9.6999999999999993</v>
      </c>
    </row>
    <row r="38" spans="1:10" ht="16.5">
      <c r="A38" s="177"/>
      <c r="B38" s="184"/>
      <c r="C38" s="14" t="s">
        <v>60</v>
      </c>
      <c r="D38" s="12" t="s">
        <v>61</v>
      </c>
      <c r="E38" s="65">
        <v>2.7</v>
      </c>
      <c r="F38" s="65">
        <v>3.26</v>
      </c>
      <c r="G38" s="35">
        <v>2.64</v>
      </c>
      <c r="H38" s="37">
        <v>3.93</v>
      </c>
      <c r="I38" s="44">
        <v>5.34</v>
      </c>
      <c r="J38" s="21">
        <v>10.35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65">
        <v>0.5</v>
      </c>
      <c r="F39" s="65">
        <v>0.5</v>
      </c>
      <c r="G39" s="44">
        <v>0.8</v>
      </c>
      <c r="H39" s="41">
        <v>0.7</v>
      </c>
      <c r="I39" s="44">
        <v>0.8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10.199999999999999</v>
      </c>
      <c r="F40" s="44">
        <v>10.15</v>
      </c>
      <c r="G40" s="44">
        <v>10.1</v>
      </c>
      <c r="H40" s="41">
        <v>10.17</v>
      </c>
      <c r="I40" s="44">
        <v>10.28</v>
      </c>
      <c r="J40" s="21">
        <v>10.31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21.3</v>
      </c>
      <c r="F41" s="44">
        <v>20.6</v>
      </c>
      <c r="G41" s="44">
        <v>20.3</v>
      </c>
      <c r="H41" s="41">
        <v>19.7</v>
      </c>
      <c r="I41" s="44">
        <v>21.3</v>
      </c>
      <c r="J41" s="21">
        <v>20.6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4.18</v>
      </c>
      <c r="F42" s="44">
        <v>3.89</v>
      </c>
      <c r="G42" s="44">
        <v>3.92</v>
      </c>
      <c r="H42" s="41">
        <v>3.69</v>
      </c>
      <c r="I42" s="44">
        <v>4.2699999999999996</v>
      </c>
      <c r="J42" s="21">
        <v>4.5199999999999996</v>
      </c>
    </row>
    <row r="43" spans="1:10" ht="16.5">
      <c r="A43" s="177"/>
      <c r="B43" s="184"/>
      <c r="C43" s="15" t="s">
        <v>67</v>
      </c>
      <c r="D43" s="17" t="s">
        <v>68</v>
      </c>
      <c r="E43" s="44">
        <v>3.92</v>
      </c>
      <c r="F43" s="44">
        <v>3.67</v>
      </c>
      <c r="G43" s="44">
        <v>1.65</v>
      </c>
      <c r="H43" s="41">
        <v>1.57</v>
      </c>
      <c r="I43" s="44">
        <v>2.98</v>
      </c>
      <c r="J43" s="21">
        <v>3.13</v>
      </c>
    </row>
    <row r="44" spans="1:10" ht="18.75">
      <c r="A44" s="177"/>
      <c r="B44" s="184"/>
      <c r="C44" s="13" t="s">
        <v>58</v>
      </c>
      <c r="D44" s="12" t="s">
        <v>69</v>
      </c>
      <c r="E44" s="44">
        <v>310</v>
      </c>
      <c r="F44" s="44">
        <v>300</v>
      </c>
      <c r="G44" s="44">
        <v>270</v>
      </c>
      <c r="H44" s="41">
        <v>280</v>
      </c>
      <c r="I44" s="44">
        <v>291</v>
      </c>
      <c r="J44" s="21">
        <v>303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6.26</v>
      </c>
      <c r="F45" s="44">
        <v>6.05</v>
      </c>
      <c r="G45" s="44">
        <v>6.75</v>
      </c>
      <c r="H45" s="41">
        <v>6.96</v>
      </c>
      <c r="I45" s="44">
        <v>5.63</v>
      </c>
      <c r="J45" s="21">
        <v>5.97</v>
      </c>
    </row>
    <row r="46" spans="1:10" ht="18.75">
      <c r="A46" s="177"/>
      <c r="B46" s="184"/>
      <c r="C46" s="13" t="s">
        <v>58</v>
      </c>
      <c r="D46" s="12" t="s">
        <v>59</v>
      </c>
      <c r="E46" s="44">
        <v>8.1</v>
      </c>
      <c r="F46" s="44">
        <v>10.5</v>
      </c>
      <c r="G46" s="44">
        <v>11.7</v>
      </c>
      <c r="H46" s="41">
        <v>10.7</v>
      </c>
      <c r="I46" s="44">
        <v>11.2</v>
      </c>
      <c r="J46" s="21">
        <v>13.4</v>
      </c>
    </row>
    <row r="47" spans="1:10" ht="16.5">
      <c r="A47" s="177"/>
      <c r="B47" s="184"/>
      <c r="C47" s="14" t="s">
        <v>60</v>
      </c>
      <c r="D47" s="12" t="s">
        <v>72</v>
      </c>
      <c r="E47" s="44">
        <v>1.88</v>
      </c>
      <c r="F47" s="44">
        <v>2.14</v>
      </c>
      <c r="G47" s="44">
        <v>4.05</v>
      </c>
      <c r="H47" s="41">
        <v>6.54</v>
      </c>
      <c r="I47" s="44">
        <v>1.1399999999999999</v>
      </c>
      <c r="J47" s="21">
        <v>5.1100000000000003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5.72</v>
      </c>
      <c r="F48" s="44">
        <v>5.87</v>
      </c>
      <c r="G48" s="44">
        <v>6.31</v>
      </c>
      <c r="H48" s="41">
        <v>6.59</v>
      </c>
      <c r="I48" s="44">
        <v>5.84</v>
      </c>
      <c r="J48" s="21">
        <v>6.08</v>
      </c>
    </row>
    <row r="49" spans="1:13" ht="18.75">
      <c r="A49" s="177"/>
      <c r="B49" s="184"/>
      <c r="C49" s="13" t="s">
        <v>58</v>
      </c>
      <c r="D49" s="12" t="s">
        <v>59</v>
      </c>
      <c r="E49" s="44">
        <v>16.7</v>
      </c>
      <c r="F49" s="44">
        <v>13.2</v>
      </c>
      <c r="G49" s="44">
        <v>13.1</v>
      </c>
      <c r="H49" s="41">
        <v>11.1</v>
      </c>
      <c r="I49" s="44">
        <v>13.5</v>
      </c>
      <c r="J49" s="21">
        <v>15.1</v>
      </c>
    </row>
    <row r="50" spans="1:13" ht="16.5">
      <c r="A50" s="177"/>
      <c r="B50" s="184"/>
      <c r="C50" s="14" t="s">
        <v>60</v>
      </c>
      <c r="D50" s="12" t="s">
        <v>72</v>
      </c>
      <c r="E50" s="44">
        <v>2.4500000000000002</v>
      </c>
      <c r="F50" s="44">
        <v>2.31</v>
      </c>
      <c r="G50" s="44">
        <v>2.76</v>
      </c>
      <c r="H50" s="41">
        <v>1.81</v>
      </c>
      <c r="I50" s="44">
        <v>2.37</v>
      </c>
      <c r="J50" s="21">
        <v>4.0199999999999996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9.1999999999999993</v>
      </c>
      <c r="F52" s="44">
        <v>9.18</v>
      </c>
      <c r="G52" s="44">
        <v>9.23</v>
      </c>
      <c r="H52" s="41">
        <v>9.26</v>
      </c>
      <c r="I52" s="44">
        <v>9.1999999999999993</v>
      </c>
      <c r="J52" s="21">
        <v>9.1199999999999992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6.18</v>
      </c>
      <c r="F53" s="44">
        <v>6.39</v>
      </c>
      <c r="G53" s="44">
        <v>7.09</v>
      </c>
      <c r="H53" s="41">
        <v>7.16</v>
      </c>
      <c r="I53" s="44">
        <v>6.07</v>
      </c>
      <c r="J53" s="21">
        <v>6.25</v>
      </c>
    </row>
    <row r="54" spans="1:13" ht="18.75">
      <c r="A54" s="177"/>
      <c r="B54" s="184"/>
      <c r="C54" s="13" t="s">
        <v>58</v>
      </c>
      <c r="D54" s="12" t="s">
        <v>59</v>
      </c>
      <c r="E54" s="44">
        <v>8.5</v>
      </c>
      <c r="F54" s="44">
        <v>9.1999999999999993</v>
      </c>
      <c r="G54" s="44">
        <v>8.1</v>
      </c>
      <c r="H54" s="41">
        <v>8.9</v>
      </c>
      <c r="I54" s="44">
        <v>10.8</v>
      </c>
      <c r="J54" s="21">
        <v>8.6</v>
      </c>
    </row>
    <row r="55" spans="1:13" ht="16.5">
      <c r="A55" s="177"/>
      <c r="B55" s="185"/>
      <c r="C55" s="18" t="s">
        <v>60</v>
      </c>
      <c r="D55" s="12" t="s">
        <v>77</v>
      </c>
      <c r="E55" s="19">
        <v>3.46</v>
      </c>
      <c r="F55" s="19">
        <v>3.66</v>
      </c>
      <c r="G55" s="19">
        <v>3.96</v>
      </c>
      <c r="H55" s="41">
        <v>4.68</v>
      </c>
      <c r="I55" s="44">
        <v>2.34</v>
      </c>
      <c r="J55" s="21">
        <v>2.36</v>
      </c>
    </row>
    <row r="56" spans="1:13" ht="14.25">
      <c r="A56" s="22" t="s">
        <v>78</v>
      </c>
      <c r="B56" s="22" t="s">
        <v>79</v>
      </c>
      <c r="C56" s="23">
        <v>8.15</v>
      </c>
      <c r="D56" s="22" t="s">
        <v>80</v>
      </c>
      <c r="E56" s="23">
        <v>86</v>
      </c>
      <c r="F56" s="22" t="s">
        <v>81</v>
      </c>
      <c r="G56" s="23">
        <v>75.599999999999994</v>
      </c>
      <c r="H56" s="22" t="s">
        <v>82</v>
      </c>
      <c r="I56" s="23">
        <v>0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16.420000000000002</v>
      </c>
      <c r="C59" s="30"/>
      <c r="D59" s="33">
        <v>14.85</v>
      </c>
      <c r="E59" s="30"/>
      <c r="F59" s="30">
        <v>20.7</v>
      </c>
      <c r="G59" s="34"/>
      <c r="H59" s="30">
        <v>85.4</v>
      </c>
      <c r="I59" s="30"/>
      <c r="J59" s="21"/>
      <c r="K59" s="21"/>
      <c r="L59" s="21">
        <v>9.68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27.6</v>
      </c>
      <c r="I60" s="30"/>
      <c r="J60" s="21">
        <v>2.69</v>
      </c>
      <c r="K60" s="21"/>
      <c r="L60" s="21">
        <v>35</v>
      </c>
      <c r="M60" s="21"/>
    </row>
    <row r="61" spans="1:13" ht="18.75">
      <c r="A61" s="28" t="s">
        <v>2</v>
      </c>
      <c r="B61" s="29">
        <v>43.36</v>
      </c>
      <c r="C61" s="30"/>
      <c r="D61" s="33">
        <v>39.68</v>
      </c>
      <c r="E61" s="30"/>
      <c r="F61" s="30">
        <v>42.6</v>
      </c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12.1</v>
      </c>
      <c r="D63" s="33"/>
      <c r="E63" s="30">
        <v>11.2</v>
      </c>
      <c r="F63" s="30"/>
      <c r="G63" s="34">
        <v>12.6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11.6</v>
      </c>
      <c r="J64" s="21"/>
      <c r="K64" s="21">
        <v>11.78</v>
      </c>
      <c r="L64" s="21"/>
      <c r="M64" s="21">
        <v>11.43</v>
      </c>
    </row>
    <row r="65" spans="1:13" ht="18.75">
      <c r="A65" s="31" t="s">
        <v>4</v>
      </c>
      <c r="B65" s="30"/>
      <c r="C65" s="30">
        <v>31.8</v>
      </c>
      <c r="D65" s="33"/>
      <c r="E65" s="30">
        <v>30.8</v>
      </c>
      <c r="F65" s="30"/>
      <c r="G65" s="34">
        <v>30.5</v>
      </c>
      <c r="H65" s="30"/>
      <c r="I65" s="30">
        <v>31.6</v>
      </c>
      <c r="J65" s="21"/>
      <c r="K65" s="21">
        <v>33.15</v>
      </c>
      <c r="M65" s="21">
        <v>32.94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2.58</v>
      </c>
      <c r="C67" s="30">
        <v>8.1999999999999993</v>
      </c>
      <c r="D67" s="33">
        <v>2.88</v>
      </c>
      <c r="E67" s="30">
        <v>7.9</v>
      </c>
      <c r="F67" s="30">
        <v>4.8099999999999996</v>
      </c>
      <c r="G67" s="34">
        <v>8.1999999999999993</v>
      </c>
      <c r="H67" s="30">
        <v>2.62</v>
      </c>
      <c r="I67" s="30">
        <v>7.9</v>
      </c>
      <c r="J67" s="21">
        <v>0.39</v>
      </c>
      <c r="K67" s="21">
        <v>7.97</v>
      </c>
      <c r="L67" s="21">
        <v>1.4</v>
      </c>
      <c r="M67" s="21">
        <v>8.08</v>
      </c>
    </row>
    <row r="68" spans="1:13" ht="18.75">
      <c r="A68" s="32" t="s">
        <v>5</v>
      </c>
      <c r="B68" s="116">
        <v>1.96</v>
      </c>
      <c r="C68" s="30">
        <v>7.7</v>
      </c>
      <c r="D68" s="33">
        <v>2.34</v>
      </c>
      <c r="E68" s="30">
        <v>7.8</v>
      </c>
      <c r="F68" s="30">
        <v>2.67</v>
      </c>
      <c r="G68" s="34">
        <v>7.9</v>
      </c>
      <c r="H68" s="30">
        <v>3.77</v>
      </c>
      <c r="I68" s="30">
        <v>7.5</v>
      </c>
      <c r="J68" s="21">
        <v>0.3</v>
      </c>
      <c r="K68" s="21">
        <v>7.49</v>
      </c>
      <c r="L68" s="21">
        <v>0.96</v>
      </c>
      <c r="M68" s="21">
        <v>7.54</v>
      </c>
    </row>
    <row r="69" spans="1:13" ht="18.75">
      <c r="A69" s="32" t="s">
        <v>6</v>
      </c>
      <c r="B69" s="116">
        <v>1.45</v>
      </c>
      <c r="C69" s="30">
        <v>7.2</v>
      </c>
      <c r="D69" s="33">
        <v>1.76</v>
      </c>
      <c r="E69" s="30">
        <v>8.1</v>
      </c>
      <c r="F69" s="30">
        <v>3.61</v>
      </c>
      <c r="G69" s="34">
        <v>7.7</v>
      </c>
      <c r="H69" s="30">
        <v>3.16</v>
      </c>
      <c r="I69" s="30">
        <v>7.8</v>
      </c>
      <c r="J69" s="21">
        <v>0.21</v>
      </c>
      <c r="K69" s="21">
        <v>7.78</v>
      </c>
      <c r="L69" s="21">
        <v>0.88</v>
      </c>
      <c r="M69" s="21">
        <v>7.78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156</v>
      </c>
      <c r="D2" s="231"/>
      <c r="E2" s="231"/>
      <c r="F2" s="232" t="s">
        <v>218</v>
      </c>
      <c r="G2" s="232"/>
      <c r="H2" s="232"/>
      <c r="I2" s="233" t="s">
        <v>153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45900</v>
      </c>
      <c r="D4" s="196"/>
      <c r="E4" s="196"/>
      <c r="F4" s="196">
        <v>46895</v>
      </c>
      <c r="G4" s="196"/>
      <c r="H4" s="196"/>
      <c r="I4" s="196">
        <v>47900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60740</v>
      </c>
      <c r="D5" s="196"/>
      <c r="E5" s="196"/>
      <c r="F5" s="196">
        <v>62158</v>
      </c>
      <c r="G5" s="196"/>
      <c r="H5" s="196"/>
      <c r="I5" s="196">
        <v>63450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C4-'15日'!I4</f>
        <v>1100</v>
      </c>
      <c r="D6" s="245"/>
      <c r="E6" s="245"/>
      <c r="F6" s="246">
        <f>F4-C4</f>
        <v>995</v>
      </c>
      <c r="G6" s="247"/>
      <c r="H6" s="248"/>
      <c r="I6" s="246">
        <f>I4-F4</f>
        <v>1005</v>
      </c>
      <c r="J6" s="247"/>
      <c r="K6" s="248"/>
      <c r="L6" s="236">
        <f>C6+F6+I6</f>
        <v>3100</v>
      </c>
      <c r="M6" s="236">
        <f>C7+F7+I7</f>
        <v>4300</v>
      </c>
    </row>
    <row r="7" spans="1:15" ht="21.95" customHeight="1">
      <c r="A7" s="225"/>
      <c r="B7" s="6" t="s">
        <v>16</v>
      </c>
      <c r="C7" s="245">
        <f>C5-'15日'!I5</f>
        <v>1590</v>
      </c>
      <c r="D7" s="245"/>
      <c r="E7" s="245"/>
      <c r="F7" s="246">
        <f>F5-C5</f>
        <v>1418</v>
      </c>
      <c r="G7" s="247"/>
      <c r="H7" s="248"/>
      <c r="I7" s="246">
        <f>I5-F5</f>
        <v>1292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47</v>
      </c>
      <c r="D9" s="196"/>
      <c r="E9" s="196"/>
      <c r="F9" s="196">
        <v>47</v>
      </c>
      <c r="G9" s="196"/>
      <c r="H9" s="196"/>
      <c r="I9" s="196">
        <v>49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47</v>
      </c>
      <c r="D10" s="196"/>
      <c r="E10" s="196"/>
      <c r="F10" s="196">
        <v>47</v>
      </c>
      <c r="G10" s="196"/>
      <c r="H10" s="196"/>
      <c r="I10" s="196">
        <v>49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19" t="s">
        <v>92</v>
      </c>
      <c r="D11" s="119" t="s">
        <v>92</v>
      </c>
      <c r="E11" s="119" t="s">
        <v>92</v>
      </c>
      <c r="F11" s="120" t="s">
        <v>92</v>
      </c>
      <c r="G11" s="120" t="s">
        <v>92</v>
      </c>
      <c r="H11" s="120" t="s">
        <v>92</v>
      </c>
      <c r="I11" s="121" t="s">
        <v>92</v>
      </c>
      <c r="J11" s="121" t="s">
        <v>92</v>
      </c>
      <c r="K11" s="121" t="s">
        <v>92</v>
      </c>
    </row>
    <row r="12" spans="1:15" ht="21.95" customHeight="1">
      <c r="A12" s="192"/>
      <c r="B12" s="43" t="s">
        <v>23</v>
      </c>
      <c r="C12" s="119">
        <v>70</v>
      </c>
      <c r="D12" s="119">
        <v>70</v>
      </c>
      <c r="E12" s="119">
        <v>70</v>
      </c>
      <c r="F12" s="120">
        <v>70</v>
      </c>
      <c r="G12" s="120">
        <v>70</v>
      </c>
      <c r="H12" s="120">
        <v>70</v>
      </c>
      <c r="I12" s="121">
        <v>70</v>
      </c>
      <c r="J12" s="121">
        <v>70</v>
      </c>
      <c r="K12" s="121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350</v>
      </c>
      <c r="D15" s="41">
        <v>300</v>
      </c>
      <c r="E15" s="41">
        <v>520</v>
      </c>
      <c r="F15" s="120">
        <v>520</v>
      </c>
      <c r="G15" s="41">
        <v>480</v>
      </c>
      <c r="H15" s="41">
        <v>440</v>
      </c>
      <c r="I15" s="121">
        <v>440</v>
      </c>
      <c r="J15" s="41">
        <v>400</v>
      </c>
      <c r="K15" s="41">
        <v>360</v>
      </c>
    </row>
    <row r="16" spans="1:15" ht="45.75" customHeight="1">
      <c r="A16" s="189"/>
      <c r="B16" s="9" t="s">
        <v>28</v>
      </c>
      <c r="C16" s="190" t="s">
        <v>217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19" t="s">
        <v>92</v>
      </c>
      <c r="D17" s="119" t="s">
        <v>92</v>
      </c>
      <c r="E17" s="119" t="s">
        <v>92</v>
      </c>
      <c r="F17" s="120" t="s">
        <v>92</v>
      </c>
      <c r="G17" s="120" t="s">
        <v>92</v>
      </c>
      <c r="H17" s="120" t="s">
        <v>92</v>
      </c>
      <c r="I17" s="121" t="s">
        <v>92</v>
      </c>
      <c r="J17" s="121" t="s">
        <v>92</v>
      </c>
      <c r="K17" s="121" t="s">
        <v>92</v>
      </c>
    </row>
    <row r="18" spans="1:11" ht="21.95" customHeight="1">
      <c r="A18" s="219"/>
      <c r="B18" s="42" t="s">
        <v>23</v>
      </c>
      <c r="C18" s="119">
        <v>70</v>
      </c>
      <c r="D18" s="119">
        <v>70</v>
      </c>
      <c r="E18" s="119">
        <v>70</v>
      </c>
      <c r="F18" s="120">
        <v>70</v>
      </c>
      <c r="G18" s="120">
        <v>70</v>
      </c>
      <c r="H18" s="120">
        <v>70</v>
      </c>
      <c r="I18" s="121">
        <v>70</v>
      </c>
      <c r="J18" s="121">
        <v>70</v>
      </c>
      <c r="K18" s="121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290</v>
      </c>
      <c r="D21" s="41">
        <v>240</v>
      </c>
      <c r="E21" s="41">
        <v>500</v>
      </c>
      <c r="F21" s="120">
        <v>500</v>
      </c>
      <c r="G21" s="41">
        <v>440</v>
      </c>
      <c r="H21" s="41">
        <v>370</v>
      </c>
      <c r="I21" s="121">
        <v>370</v>
      </c>
      <c r="J21" s="41">
        <v>300</v>
      </c>
      <c r="K21" s="41">
        <v>500</v>
      </c>
    </row>
    <row r="22" spans="1:11" ht="47.25" customHeight="1">
      <c r="A22" s="218"/>
      <c r="B22" s="9" t="s">
        <v>33</v>
      </c>
      <c r="C22" s="190" t="s">
        <v>216</v>
      </c>
      <c r="D22" s="190"/>
      <c r="E22" s="190"/>
      <c r="F22" s="190" t="s">
        <v>34</v>
      </c>
      <c r="G22" s="190"/>
      <c r="H22" s="190"/>
      <c r="I22" s="190" t="s">
        <v>221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1400</v>
      </c>
      <c r="D23" s="191"/>
      <c r="E23" s="191"/>
      <c r="F23" s="191">
        <f>620*2</f>
        <v>1240</v>
      </c>
      <c r="G23" s="191"/>
      <c r="H23" s="191"/>
      <c r="I23" s="191">
        <v>1140</v>
      </c>
      <c r="J23" s="191"/>
      <c r="K23" s="191"/>
    </row>
    <row r="24" spans="1:11" ht="21.95" customHeight="1">
      <c r="A24" s="217"/>
      <c r="B24" s="10" t="s">
        <v>37</v>
      </c>
      <c r="C24" s="191">
        <v>1550</v>
      </c>
      <c r="D24" s="191"/>
      <c r="E24" s="191"/>
      <c r="F24" s="191">
        <v>1420</v>
      </c>
      <c r="G24" s="191"/>
      <c r="H24" s="191"/>
      <c r="I24" s="191">
        <v>1420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20</v>
      </c>
      <c r="D25" s="191"/>
      <c r="E25" s="191"/>
      <c r="F25" s="191">
        <v>63</v>
      </c>
      <c r="G25" s="191"/>
      <c r="H25" s="191"/>
      <c r="I25" s="191">
        <v>63</v>
      </c>
      <c r="J25" s="191"/>
      <c r="K25" s="191"/>
    </row>
    <row r="26" spans="1:11" ht="21.95" customHeight="1">
      <c r="A26" s="189"/>
      <c r="B26" s="8" t="s">
        <v>40</v>
      </c>
      <c r="C26" s="191">
        <v>74</v>
      </c>
      <c r="D26" s="191"/>
      <c r="E26" s="191"/>
      <c r="F26" s="191">
        <v>74</v>
      </c>
      <c r="G26" s="191"/>
      <c r="H26" s="191"/>
      <c r="I26" s="191">
        <v>73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211</v>
      </c>
      <c r="D28" s="207"/>
      <c r="E28" s="208"/>
      <c r="F28" s="206" t="s">
        <v>220</v>
      </c>
      <c r="G28" s="207"/>
      <c r="H28" s="208"/>
      <c r="I28" s="206" t="s">
        <v>227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210</v>
      </c>
      <c r="D31" s="173"/>
      <c r="E31" s="174"/>
      <c r="F31" s="172" t="s">
        <v>219</v>
      </c>
      <c r="G31" s="173"/>
      <c r="H31" s="174"/>
      <c r="I31" s="172" t="s">
        <v>222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9.26</v>
      </c>
      <c r="F35" s="44">
        <v>9.2799999999999994</v>
      </c>
      <c r="G35" s="44">
        <v>9.34</v>
      </c>
      <c r="H35" s="41">
        <v>9.39</v>
      </c>
      <c r="I35" s="44">
        <v>9.4700000000000006</v>
      </c>
      <c r="J35" s="21">
        <v>9.4499999999999993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6.27</v>
      </c>
      <c r="F36" s="44">
        <v>5.92</v>
      </c>
      <c r="G36" s="44">
        <v>5.47</v>
      </c>
      <c r="H36" s="41">
        <v>6.02</v>
      </c>
      <c r="I36" s="44">
        <v>7.24</v>
      </c>
      <c r="J36" s="21">
        <v>6.62</v>
      </c>
    </row>
    <row r="37" spans="1:10" ht="18.75">
      <c r="A37" s="177"/>
      <c r="B37" s="184"/>
      <c r="C37" s="13" t="s">
        <v>58</v>
      </c>
      <c r="D37" s="12" t="s">
        <v>59</v>
      </c>
      <c r="E37" s="44">
        <v>8.5</v>
      </c>
      <c r="F37" s="44">
        <v>7.6</v>
      </c>
      <c r="G37" s="35">
        <v>6.53</v>
      </c>
      <c r="H37" s="41">
        <v>6.44</v>
      </c>
      <c r="I37" s="44">
        <v>3.7</v>
      </c>
      <c r="J37" s="21">
        <v>2.59</v>
      </c>
    </row>
    <row r="38" spans="1:10" ht="16.5">
      <c r="A38" s="177"/>
      <c r="B38" s="184"/>
      <c r="C38" s="14" t="s">
        <v>60</v>
      </c>
      <c r="D38" s="12" t="s">
        <v>61</v>
      </c>
      <c r="E38" s="65">
        <v>2.59</v>
      </c>
      <c r="F38" s="35">
        <v>3.42</v>
      </c>
      <c r="G38" s="35">
        <v>1.49</v>
      </c>
      <c r="H38" s="37">
        <v>2.2999999999999998</v>
      </c>
      <c r="I38" s="44">
        <v>2.2999999999999998</v>
      </c>
      <c r="J38" s="21">
        <v>1.9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0.2</v>
      </c>
      <c r="F39" s="44">
        <v>0.5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10.25</v>
      </c>
      <c r="F40" s="44">
        <v>10.210000000000001</v>
      </c>
      <c r="G40" s="44">
        <v>10.28</v>
      </c>
      <c r="H40" s="41">
        <v>10.19</v>
      </c>
      <c r="I40" s="44">
        <v>10.050000000000001</v>
      </c>
      <c r="J40" s="21">
        <v>10.07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20.3</v>
      </c>
      <c r="F41" s="44">
        <v>20.6</v>
      </c>
      <c r="G41" s="44">
        <v>19.8</v>
      </c>
      <c r="H41" s="41">
        <v>20.5</v>
      </c>
      <c r="I41" s="44">
        <v>21.6</v>
      </c>
      <c r="J41" s="21">
        <v>20.100000000000001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4.5999999999999996</v>
      </c>
      <c r="F42" s="44">
        <v>4.5199999999999996</v>
      </c>
      <c r="G42" s="44">
        <v>4.72</v>
      </c>
      <c r="H42" s="41">
        <v>4.41</v>
      </c>
      <c r="I42" s="44">
        <v>4.46</v>
      </c>
      <c r="J42" s="21">
        <v>4.32</v>
      </c>
    </row>
    <row r="43" spans="1:10" ht="16.5">
      <c r="A43" s="177"/>
      <c r="B43" s="184"/>
      <c r="C43" s="15" t="s">
        <v>67</v>
      </c>
      <c r="D43" s="17" t="s">
        <v>68</v>
      </c>
      <c r="E43" s="44">
        <v>2.48</v>
      </c>
      <c r="F43" s="44">
        <v>2.76</v>
      </c>
      <c r="G43" s="44">
        <v>2.67</v>
      </c>
      <c r="H43" s="41">
        <v>2.42</v>
      </c>
      <c r="I43" s="44">
        <v>2.4500000000000002</v>
      </c>
      <c r="J43" s="21">
        <v>2.37</v>
      </c>
    </row>
    <row r="44" spans="1:10" ht="18.75">
      <c r="A44" s="177"/>
      <c r="B44" s="184"/>
      <c r="C44" s="13" t="s">
        <v>58</v>
      </c>
      <c r="D44" s="12" t="s">
        <v>69</v>
      </c>
      <c r="E44" s="44">
        <v>340</v>
      </c>
      <c r="F44" s="44">
        <v>330</v>
      </c>
      <c r="G44" s="44">
        <v>317</v>
      </c>
      <c r="H44" s="41">
        <v>319</v>
      </c>
      <c r="I44" s="44">
        <v>346</v>
      </c>
      <c r="J44" s="21">
        <v>362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5.96</v>
      </c>
      <c r="F45" s="44">
        <v>6.25</v>
      </c>
      <c r="G45" s="44">
        <v>5.39</v>
      </c>
      <c r="H45" s="41">
        <v>5.41</v>
      </c>
      <c r="I45" s="44">
        <v>6.24</v>
      </c>
      <c r="J45" s="21">
        <v>5.28</v>
      </c>
    </row>
    <row r="46" spans="1:10" ht="18.75">
      <c r="A46" s="177"/>
      <c r="B46" s="184"/>
      <c r="C46" s="13" t="s">
        <v>58</v>
      </c>
      <c r="D46" s="12" t="s">
        <v>59</v>
      </c>
      <c r="E46" s="44">
        <v>10.9</v>
      </c>
      <c r="F46" s="44">
        <v>8.8000000000000007</v>
      </c>
      <c r="G46" s="44">
        <v>9.09</v>
      </c>
      <c r="H46" s="41">
        <v>8.7899999999999991</v>
      </c>
      <c r="I46" s="44">
        <v>5.74</v>
      </c>
      <c r="J46" s="21">
        <v>6.16</v>
      </c>
    </row>
    <row r="47" spans="1:10" ht="16.5">
      <c r="A47" s="177"/>
      <c r="B47" s="184"/>
      <c r="C47" s="14" t="s">
        <v>60</v>
      </c>
      <c r="D47" s="12" t="s">
        <v>72</v>
      </c>
      <c r="E47" s="44">
        <v>3.44</v>
      </c>
      <c r="F47" s="44">
        <v>2.44</v>
      </c>
      <c r="G47" s="44">
        <v>7.95</v>
      </c>
      <c r="H47" s="41">
        <v>2.7</v>
      </c>
      <c r="I47" s="44">
        <v>2.4700000000000002</v>
      </c>
      <c r="J47" s="21">
        <v>1.86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6.13</v>
      </c>
      <c r="F48" s="44">
        <v>5.82</v>
      </c>
      <c r="G48" s="44">
        <v>5.6</v>
      </c>
      <c r="H48" s="41">
        <v>5.72</v>
      </c>
      <c r="I48" s="44">
        <v>5.15</v>
      </c>
      <c r="J48" s="21">
        <v>5.13</v>
      </c>
    </row>
    <row r="49" spans="1:13" ht="18.75">
      <c r="A49" s="177"/>
      <c r="B49" s="184"/>
      <c r="C49" s="13" t="s">
        <v>58</v>
      </c>
      <c r="D49" s="12" t="s">
        <v>59</v>
      </c>
      <c r="E49" s="44">
        <v>10</v>
      </c>
      <c r="F49" s="44">
        <v>14.6</v>
      </c>
      <c r="G49" s="44">
        <v>9.4</v>
      </c>
      <c r="H49" s="41">
        <v>12</v>
      </c>
      <c r="I49" s="44">
        <v>11.7</v>
      </c>
      <c r="J49" s="21">
        <v>9</v>
      </c>
    </row>
    <row r="50" spans="1:13" ht="16.5">
      <c r="A50" s="177"/>
      <c r="B50" s="184"/>
      <c r="C50" s="14" t="s">
        <v>60</v>
      </c>
      <c r="D50" s="12" t="s">
        <v>72</v>
      </c>
      <c r="E50" s="44">
        <v>2.81</v>
      </c>
      <c r="F50" s="44">
        <v>1.76</v>
      </c>
      <c r="G50" s="44">
        <v>2.15</v>
      </c>
      <c r="H50" s="41">
        <v>1.3</v>
      </c>
      <c r="I50" s="44">
        <v>3.14</v>
      </c>
      <c r="J50" s="21">
        <v>2.52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9.23</v>
      </c>
      <c r="F52" s="44">
        <v>9.1999999999999993</v>
      </c>
      <c r="G52" s="44">
        <v>9.41</v>
      </c>
      <c r="H52" s="41">
        <v>9.39</v>
      </c>
      <c r="I52" s="44">
        <v>9.39</v>
      </c>
      <c r="J52" s="21">
        <v>9.3800000000000008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6.42</v>
      </c>
      <c r="F53" s="44">
        <v>6.3</v>
      </c>
      <c r="G53" s="44">
        <v>5.8</v>
      </c>
      <c r="H53" s="41">
        <v>5.7</v>
      </c>
      <c r="I53" s="44">
        <v>5.58</v>
      </c>
      <c r="J53" s="21">
        <v>6.1</v>
      </c>
    </row>
    <row r="54" spans="1:13" ht="18.75">
      <c r="A54" s="177"/>
      <c r="B54" s="184"/>
      <c r="C54" s="13" t="s">
        <v>58</v>
      </c>
      <c r="D54" s="12" t="s">
        <v>59</v>
      </c>
      <c r="E54" s="44">
        <v>10.5</v>
      </c>
      <c r="F54" s="44">
        <v>9.1</v>
      </c>
      <c r="G54" s="44">
        <v>10.199999999999999</v>
      </c>
      <c r="H54" s="41">
        <v>11.3</v>
      </c>
      <c r="I54" s="44">
        <v>11.1</v>
      </c>
      <c r="J54" s="21">
        <v>10.8</v>
      </c>
    </row>
    <row r="55" spans="1:13" ht="16.5">
      <c r="A55" s="177"/>
      <c r="B55" s="185"/>
      <c r="C55" s="18" t="s">
        <v>60</v>
      </c>
      <c r="D55" s="12" t="s">
        <v>77</v>
      </c>
      <c r="E55" s="19">
        <v>4.8600000000000003</v>
      </c>
      <c r="F55" s="19">
        <v>3.96</v>
      </c>
      <c r="G55" s="19">
        <v>6.26</v>
      </c>
      <c r="H55" s="41">
        <v>0.83</v>
      </c>
      <c r="I55" s="44">
        <v>1.83</v>
      </c>
      <c r="J55" s="21">
        <v>2.04</v>
      </c>
    </row>
    <row r="56" spans="1:13" ht="14.25">
      <c r="A56" s="22" t="s">
        <v>78</v>
      </c>
      <c r="B56" s="22" t="s">
        <v>79</v>
      </c>
      <c r="C56" s="23">
        <v>7.28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10.15</v>
      </c>
      <c r="C59" s="30"/>
      <c r="D59" s="33">
        <v>13.2</v>
      </c>
      <c r="E59" s="30"/>
      <c r="F59" s="30">
        <v>19.5</v>
      </c>
      <c r="G59" s="34"/>
      <c r="H59" s="30">
        <v>22.4</v>
      </c>
      <c r="I59" s="30"/>
      <c r="J59" s="21">
        <v>24.12</v>
      </c>
      <c r="K59" s="21"/>
      <c r="L59" s="21"/>
      <c r="M59" s="21"/>
    </row>
    <row r="60" spans="1:13" ht="18.75">
      <c r="A60" s="28" t="s">
        <v>1</v>
      </c>
      <c r="B60" s="29">
        <v>32.770000000000003</v>
      </c>
      <c r="C60" s="30"/>
      <c r="D60" s="33">
        <v>30.44</v>
      </c>
      <c r="E60" s="30"/>
      <c r="F60" s="30"/>
      <c r="G60" s="34"/>
      <c r="H60" s="30"/>
      <c r="I60" s="30"/>
      <c r="J60" s="21"/>
      <c r="K60" s="21"/>
      <c r="L60" s="21">
        <v>91.72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27.6</v>
      </c>
      <c r="G61" s="34"/>
      <c r="H61" s="30">
        <v>26.4</v>
      </c>
      <c r="I61" s="30"/>
      <c r="J61" s="21">
        <v>34.97</v>
      </c>
      <c r="K61" s="21"/>
      <c r="L61" s="21">
        <v>32.64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16.3</v>
      </c>
      <c r="J63" s="21"/>
      <c r="K63" s="21">
        <v>11.88</v>
      </c>
      <c r="M63" s="21"/>
    </row>
    <row r="64" spans="1:13" ht="18.75">
      <c r="A64" s="31" t="s">
        <v>3</v>
      </c>
      <c r="B64" s="30"/>
      <c r="C64" s="30">
        <v>11.5</v>
      </c>
      <c r="D64" s="33"/>
      <c r="E64" s="30">
        <v>13.2</v>
      </c>
      <c r="F64" s="30"/>
      <c r="G64" s="38">
        <v>11.7</v>
      </c>
      <c r="H64" s="30"/>
      <c r="I64" s="30">
        <v>16.2</v>
      </c>
      <c r="J64" s="21"/>
      <c r="K64" s="21">
        <v>11.51</v>
      </c>
      <c r="L64" s="21"/>
      <c r="M64" s="21"/>
    </row>
    <row r="65" spans="1:13" ht="18.75">
      <c r="A65" s="31" t="s">
        <v>4</v>
      </c>
      <c r="B65" s="30"/>
      <c r="C65" s="30">
        <v>33.200000000000003</v>
      </c>
      <c r="D65" s="33"/>
      <c r="E65" s="30">
        <v>34.5</v>
      </c>
      <c r="F65" s="30"/>
      <c r="G65" s="34">
        <v>34.6</v>
      </c>
      <c r="H65" s="30"/>
      <c r="I65" s="30"/>
      <c r="J65" s="21"/>
      <c r="K65" s="21"/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3.46</v>
      </c>
      <c r="C67" s="30">
        <v>8.4</v>
      </c>
      <c r="D67" s="33">
        <v>2.5499999999999998</v>
      </c>
      <c r="E67" s="30">
        <v>8.1</v>
      </c>
      <c r="F67" s="30">
        <v>0.5</v>
      </c>
      <c r="G67" s="34">
        <v>8.0500000000000007</v>
      </c>
      <c r="H67" s="30">
        <v>0.47</v>
      </c>
      <c r="I67" s="30">
        <v>8.3000000000000007</v>
      </c>
      <c r="J67" s="21">
        <v>2.14</v>
      </c>
      <c r="K67" s="21">
        <v>8.24</v>
      </c>
      <c r="L67" s="21">
        <v>1.4</v>
      </c>
      <c r="M67" s="21">
        <v>8.3000000000000007</v>
      </c>
    </row>
    <row r="68" spans="1:13" ht="18.75">
      <c r="A68" s="32" t="s">
        <v>5</v>
      </c>
      <c r="B68" s="116">
        <v>2.69</v>
      </c>
      <c r="C68" s="30">
        <v>7.8</v>
      </c>
      <c r="D68" s="33">
        <v>2.33</v>
      </c>
      <c r="E68" s="30">
        <v>7.3</v>
      </c>
      <c r="F68" s="30">
        <v>0.87</v>
      </c>
      <c r="G68" s="34">
        <v>7.7</v>
      </c>
      <c r="H68" s="30">
        <v>0.5</v>
      </c>
      <c r="I68" s="30">
        <v>7.8</v>
      </c>
      <c r="J68" s="21">
        <v>3.12</v>
      </c>
      <c r="K68" s="21">
        <v>7.92</v>
      </c>
      <c r="L68" s="21">
        <v>2.2999999999999998</v>
      </c>
      <c r="M68" s="21">
        <v>7.7</v>
      </c>
    </row>
    <row r="69" spans="1:13" ht="18.75">
      <c r="A69" s="32" t="s">
        <v>6</v>
      </c>
      <c r="B69" s="116">
        <v>2.5299999999999998</v>
      </c>
      <c r="C69" s="30">
        <v>7.9</v>
      </c>
      <c r="D69" s="33">
        <v>1.87</v>
      </c>
      <c r="E69" s="30">
        <v>7.5</v>
      </c>
      <c r="F69" s="30">
        <v>0.56000000000000005</v>
      </c>
      <c r="G69" s="34">
        <v>7.8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104</v>
      </c>
      <c r="G2" s="232"/>
      <c r="H2" s="232"/>
      <c r="I2" s="233" t="s">
        <v>97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48900</v>
      </c>
      <c r="D4" s="196"/>
      <c r="E4" s="196"/>
      <c r="F4" s="196">
        <v>49900</v>
      </c>
      <c r="G4" s="196"/>
      <c r="H4" s="196"/>
      <c r="I4" s="196">
        <v>50850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64880</v>
      </c>
      <c r="D5" s="196"/>
      <c r="E5" s="196"/>
      <c r="F5" s="196">
        <v>66470</v>
      </c>
      <c r="G5" s="196"/>
      <c r="H5" s="196"/>
      <c r="I5" s="196">
        <v>67850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C4-'16日'!I4</f>
        <v>1000</v>
      </c>
      <c r="D6" s="245"/>
      <c r="E6" s="245"/>
      <c r="F6" s="246">
        <f>F4-C4</f>
        <v>1000</v>
      </c>
      <c r="G6" s="247"/>
      <c r="H6" s="248"/>
      <c r="I6" s="246">
        <f>I4-F4</f>
        <v>950</v>
      </c>
      <c r="J6" s="247"/>
      <c r="K6" s="248"/>
      <c r="L6" s="236">
        <f>C6+F6+I6</f>
        <v>2950</v>
      </c>
      <c r="M6" s="236">
        <f>C7+F7+I7</f>
        <v>4400</v>
      </c>
    </row>
    <row r="7" spans="1:15" ht="21.95" customHeight="1">
      <c r="A7" s="225"/>
      <c r="B7" s="6" t="s">
        <v>16</v>
      </c>
      <c r="C7" s="245">
        <f>C5-'16日'!I5</f>
        <v>1430</v>
      </c>
      <c r="D7" s="245"/>
      <c r="E7" s="245"/>
      <c r="F7" s="246">
        <f>F5-C5</f>
        <v>1590</v>
      </c>
      <c r="G7" s="247"/>
      <c r="H7" s="248"/>
      <c r="I7" s="246">
        <f>I5-F5</f>
        <v>1380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43</v>
      </c>
      <c r="D9" s="196"/>
      <c r="E9" s="196"/>
      <c r="F9" s="196">
        <v>49</v>
      </c>
      <c r="G9" s="196"/>
      <c r="H9" s="196"/>
      <c r="I9" s="196">
        <v>47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43</v>
      </c>
      <c r="D10" s="196"/>
      <c r="E10" s="196"/>
      <c r="F10" s="196">
        <v>49</v>
      </c>
      <c r="G10" s="196"/>
      <c r="H10" s="196"/>
      <c r="I10" s="196">
        <v>47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22" t="s">
        <v>92</v>
      </c>
      <c r="D11" s="122" t="s">
        <v>92</v>
      </c>
      <c r="E11" s="122" t="s">
        <v>92</v>
      </c>
      <c r="F11" s="123" t="s">
        <v>92</v>
      </c>
      <c r="G11" s="123" t="s">
        <v>92</v>
      </c>
      <c r="H11" s="123" t="s">
        <v>92</v>
      </c>
      <c r="I11" s="124" t="s">
        <v>92</v>
      </c>
      <c r="J11" s="124" t="s">
        <v>92</v>
      </c>
      <c r="K11" s="124" t="s">
        <v>92</v>
      </c>
    </row>
    <row r="12" spans="1:15" ht="21.95" customHeight="1">
      <c r="A12" s="192"/>
      <c r="B12" s="43" t="s">
        <v>23</v>
      </c>
      <c r="C12" s="122">
        <v>70</v>
      </c>
      <c r="D12" s="122">
        <v>70</v>
      </c>
      <c r="E12" s="122">
        <v>70</v>
      </c>
      <c r="F12" s="123">
        <v>70</v>
      </c>
      <c r="G12" s="123">
        <v>70</v>
      </c>
      <c r="H12" s="123">
        <v>70</v>
      </c>
      <c r="I12" s="124">
        <v>70</v>
      </c>
      <c r="J12" s="124">
        <v>70</v>
      </c>
      <c r="K12" s="124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360</v>
      </c>
      <c r="D15" s="41">
        <v>320</v>
      </c>
      <c r="E15" s="41">
        <v>280</v>
      </c>
      <c r="F15" s="123">
        <v>280</v>
      </c>
      <c r="G15" s="41">
        <v>250</v>
      </c>
      <c r="H15" s="41">
        <v>530</v>
      </c>
      <c r="I15" s="41">
        <v>530</v>
      </c>
      <c r="J15" s="41">
        <v>490</v>
      </c>
      <c r="K15" s="41">
        <v>440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22" t="s">
        <v>92</v>
      </c>
      <c r="D17" s="122" t="s">
        <v>92</v>
      </c>
      <c r="E17" s="122" t="s">
        <v>92</v>
      </c>
      <c r="F17" s="123" t="s">
        <v>92</v>
      </c>
      <c r="G17" s="123" t="s">
        <v>92</v>
      </c>
      <c r="H17" s="123" t="s">
        <v>92</v>
      </c>
      <c r="I17" s="124" t="s">
        <v>92</v>
      </c>
      <c r="J17" s="124" t="s">
        <v>92</v>
      </c>
      <c r="K17" s="124" t="s">
        <v>92</v>
      </c>
    </row>
    <row r="18" spans="1:11" ht="21.95" customHeight="1">
      <c r="A18" s="219"/>
      <c r="B18" s="42" t="s">
        <v>23</v>
      </c>
      <c r="C18" s="122">
        <v>70</v>
      </c>
      <c r="D18" s="122">
        <v>70</v>
      </c>
      <c r="E18" s="122">
        <v>70</v>
      </c>
      <c r="F18" s="123">
        <v>70</v>
      </c>
      <c r="G18" s="123">
        <v>70</v>
      </c>
      <c r="H18" s="123">
        <v>70</v>
      </c>
      <c r="I18" s="124">
        <v>70</v>
      </c>
      <c r="J18" s="124">
        <v>70</v>
      </c>
      <c r="K18" s="124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500</v>
      </c>
      <c r="D21" s="41">
        <v>450</v>
      </c>
      <c r="E21" s="41">
        <v>400</v>
      </c>
      <c r="F21" s="123">
        <v>400</v>
      </c>
      <c r="G21" s="41">
        <v>330</v>
      </c>
      <c r="H21" s="41">
        <v>250</v>
      </c>
      <c r="I21" s="41">
        <v>500</v>
      </c>
      <c r="J21" s="41">
        <v>450</v>
      </c>
      <c r="K21" s="41">
        <v>390</v>
      </c>
    </row>
    <row r="22" spans="1:11" ht="21.95" customHeight="1">
      <c r="A22" s="218"/>
      <c r="B22" s="9" t="s">
        <v>33</v>
      </c>
      <c r="C22" s="190" t="s">
        <v>225</v>
      </c>
      <c r="D22" s="190"/>
      <c r="E22" s="190"/>
      <c r="F22" s="190" t="s">
        <v>34</v>
      </c>
      <c r="G22" s="190"/>
      <c r="H22" s="190"/>
      <c r="I22" s="190" t="s">
        <v>230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1100</v>
      </c>
      <c r="D23" s="191"/>
      <c r="E23" s="191"/>
      <c r="F23" s="191">
        <v>1000</v>
      </c>
      <c r="G23" s="191"/>
      <c r="H23" s="191"/>
      <c r="I23" s="191">
        <v>920</v>
      </c>
      <c r="J23" s="191"/>
      <c r="K23" s="191"/>
    </row>
    <row r="24" spans="1:11" ht="21.95" customHeight="1">
      <c r="A24" s="217"/>
      <c r="B24" s="10" t="s">
        <v>37</v>
      </c>
      <c r="C24" s="191">
        <f>690+660</f>
        <v>1350</v>
      </c>
      <c r="D24" s="191"/>
      <c r="E24" s="191"/>
      <c r="F24" s="191">
        <f>690+660</f>
        <v>1350</v>
      </c>
      <c r="G24" s="191"/>
      <c r="H24" s="191"/>
      <c r="I24" s="191">
        <v>1180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63</v>
      </c>
      <c r="D25" s="191"/>
      <c r="E25" s="191"/>
      <c r="F25" s="191">
        <v>62</v>
      </c>
      <c r="G25" s="191"/>
      <c r="H25" s="191"/>
      <c r="I25" s="191">
        <v>62</v>
      </c>
      <c r="J25" s="191"/>
      <c r="K25" s="191"/>
    </row>
    <row r="26" spans="1:11" ht="21.95" customHeight="1">
      <c r="A26" s="189"/>
      <c r="B26" s="8" t="s">
        <v>40</v>
      </c>
      <c r="C26" s="191">
        <v>71</v>
      </c>
      <c r="D26" s="191"/>
      <c r="E26" s="191"/>
      <c r="F26" s="191">
        <v>71</v>
      </c>
      <c r="G26" s="191"/>
      <c r="H26" s="191"/>
      <c r="I26" s="191">
        <v>69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224</v>
      </c>
      <c r="D28" s="207"/>
      <c r="E28" s="208"/>
      <c r="F28" s="206" t="s">
        <v>228</v>
      </c>
      <c r="G28" s="207"/>
      <c r="H28" s="208"/>
      <c r="I28" s="206" t="s">
        <v>235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223</v>
      </c>
      <c r="D31" s="173"/>
      <c r="E31" s="174"/>
      <c r="F31" s="172" t="s">
        <v>226</v>
      </c>
      <c r="G31" s="173"/>
      <c r="H31" s="174"/>
      <c r="I31" s="172" t="s">
        <v>136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9.32</v>
      </c>
      <c r="F35" s="44">
        <v>9.34</v>
      </c>
      <c r="G35" s="44">
        <v>9.33</v>
      </c>
      <c r="H35" s="41">
        <v>9.36</v>
      </c>
      <c r="I35" s="44">
        <v>9.26</v>
      </c>
      <c r="J35" s="21">
        <v>9.31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6.37</v>
      </c>
      <c r="F36" s="44">
        <v>6.54</v>
      </c>
      <c r="G36" s="44">
        <v>5.4</v>
      </c>
      <c r="H36" s="41">
        <v>5.36</v>
      </c>
      <c r="I36" s="44">
        <v>7.16</v>
      </c>
      <c r="J36" s="21">
        <v>7.29</v>
      </c>
    </row>
    <row r="37" spans="1:10" ht="18.75">
      <c r="A37" s="177"/>
      <c r="B37" s="184"/>
      <c r="C37" s="13" t="s">
        <v>58</v>
      </c>
      <c r="D37" s="12" t="s">
        <v>59</v>
      </c>
      <c r="E37" s="44">
        <v>3.17</v>
      </c>
      <c r="F37" s="44">
        <v>2.99</v>
      </c>
      <c r="G37" s="35">
        <v>12.7</v>
      </c>
      <c r="H37" s="41">
        <v>16.7</v>
      </c>
      <c r="I37" s="44">
        <v>6.8</v>
      </c>
      <c r="J37" s="21">
        <v>12.1</v>
      </c>
    </row>
    <row r="38" spans="1:10" ht="16.5">
      <c r="A38" s="177"/>
      <c r="B38" s="184"/>
      <c r="C38" s="14" t="s">
        <v>60</v>
      </c>
      <c r="D38" s="12" t="s">
        <v>61</v>
      </c>
      <c r="E38" s="35">
        <v>4.43</v>
      </c>
      <c r="F38" s="35">
        <v>4.16</v>
      </c>
      <c r="G38" s="35">
        <v>2.41</v>
      </c>
      <c r="H38" s="37">
        <v>2.1</v>
      </c>
      <c r="I38" s="44">
        <v>5.21</v>
      </c>
      <c r="J38" s="21">
        <v>6.24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0.7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10.039999999999999</v>
      </c>
      <c r="F40" s="44">
        <v>10.09</v>
      </c>
      <c r="G40" s="44">
        <v>10.18</v>
      </c>
      <c r="H40" s="41">
        <v>10.199999999999999</v>
      </c>
      <c r="I40" s="44">
        <v>10.15</v>
      </c>
      <c r="J40" s="21">
        <v>10.210000000000001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19.88</v>
      </c>
      <c r="F41" s="44">
        <v>22.4</v>
      </c>
      <c r="G41" s="44">
        <v>19.5</v>
      </c>
      <c r="H41" s="41">
        <v>20.100000000000001</v>
      </c>
      <c r="I41" s="44">
        <v>19.899999999999999</v>
      </c>
      <c r="J41" s="21">
        <v>20.6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4.3600000000000003</v>
      </c>
      <c r="F42" s="44">
        <v>4.3499999999999996</v>
      </c>
      <c r="G42" s="44">
        <v>4.42</v>
      </c>
      <c r="H42" s="41">
        <v>4.4800000000000004</v>
      </c>
      <c r="I42" s="44">
        <v>4.4800000000000004</v>
      </c>
      <c r="J42" s="21">
        <v>4.42</v>
      </c>
    </row>
    <row r="43" spans="1:10" ht="16.5">
      <c r="A43" s="177"/>
      <c r="B43" s="184"/>
      <c r="C43" s="15" t="s">
        <v>67</v>
      </c>
      <c r="D43" s="17" t="s">
        <v>68</v>
      </c>
      <c r="E43" s="44">
        <v>2.1</v>
      </c>
      <c r="F43" s="44">
        <v>2.71</v>
      </c>
      <c r="G43" s="44">
        <v>2.3199999999999998</v>
      </c>
      <c r="H43" s="41">
        <v>2.14</v>
      </c>
      <c r="I43" s="44">
        <v>1.79</v>
      </c>
      <c r="J43" s="21">
        <v>2.06</v>
      </c>
    </row>
    <row r="44" spans="1:10" ht="18.75">
      <c r="A44" s="177"/>
      <c r="B44" s="184"/>
      <c r="C44" s="13" t="s">
        <v>58</v>
      </c>
      <c r="D44" s="12" t="s">
        <v>69</v>
      </c>
      <c r="E44" s="44">
        <v>353</v>
      </c>
      <c r="F44" s="44">
        <v>332</v>
      </c>
      <c r="G44" s="44">
        <v>298</v>
      </c>
      <c r="H44" s="41">
        <v>329</v>
      </c>
      <c r="I44" s="44">
        <v>420</v>
      </c>
      <c r="J44" s="21">
        <v>490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6.33</v>
      </c>
      <c r="F45" s="44">
        <v>6.92</v>
      </c>
      <c r="G45" s="44">
        <v>5.8</v>
      </c>
      <c r="H45" s="41">
        <v>5.12</v>
      </c>
      <c r="I45" s="44">
        <v>6.75</v>
      </c>
      <c r="J45" s="21">
        <v>7.07</v>
      </c>
    </row>
    <row r="46" spans="1:10" ht="18.75">
      <c r="A46" s="177"/>
      <c r="B46" s="184"/>
      <c r="C46" s="13" t="s">
        <v>58</v>
      </c>
      <c r="D46" s="12" t="s">
        <v>59</v>
      </c>
      <c r="E46" s="44">
        <v>6.19</v>
      </c>
      <c r="F46" s="44">
        <v>6.3</v>
      </c>
      <c r="G46" s="44">
        <v>15.03</v>
      </c>
      <c r="H46" s="41">
        <v>14.43</v>
      </c>
      <c r="I46" s="44">
        <v>12.8</v>
      </c>
      <c r="J46" s="21">
        <v>9.6</v>
      </c>
    </row>
    <row r="47" spans="1:10" ht="16.5">
      <c r="A47" s="177"/>
      <c r="B47" s="184"/>
      <c r="C47" s="14" t="s">
        <v>60</v>
      </c>
      <c r="D47" s="12" t="s">
        <v>72</v>
      </c>
      <c r="E47" s="44">
        <v>4.25</v>
      </c>
      <c r="F47" s="44">
        <v>2.4500000000000002</v>
      </c>
      <c r="G47" s="44">
        <v>2.0299999999999998</v>
      </c>
      <c r="H47" s="41">
        <v>6.7</v>
      </c>
      <c r="I47" s="44">
        <v>1.66</v>
      </c>
      <c r="J47" s="21">
        <v>3.61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5.81</v>
      </c>
      <c r="F48" s="44">
        <v>6.07</v>
      </c>
      <c r="G48" s="44">
        <v>5.16</v>
      </c>
      <c r="H48" s="41">
        <v>5.04</v>
      </c>
      <c r="I48" s="44">
        <v>6.33</v>
      </c>
      <c r="J48" s="21">
        <v>6.89</v>
      </c>
    </row>
    <row r="49" spans="1:13" ht="18.75">
      <c r="A49" s="177"/>
      <c r="B49" s="184"/>
      <c r="C49" s="13" t="s">
        <v>58</v>
      </c>
      <c r="D49" s="12" t="s">
        <v>59</v>
      </c>
      <c r="E49" s="44">
        <v>12.5</v>
      </c>
      <c r="F49" s="44">
        <v>11.6</v>
      </c>
      <c r="G49" s="44">
        <v>12.7</v>
      </c>
      <c r="H49" s="41">
        <v>17.8</v>
      </c>
      <c r="I49" s="44">
        <v>15.1</v>
      </c>
      <c r="J49" s="21">
        <v>13.4</v>
      </c>
    </row>
    <row r="50" spans="1:13" ht="16.5">
      <c r="A50" s="177"/>
      <c r="B50" s="184"/>
      <c r="C50" s="14" t="s">
        <v>60</v>
      </c>
      <c r="D50" s="12" t="s">
        <v>72</v>
      </c>
      <c r="E50" s="44">
        <v>1.9</v>
      </c>
      <c r="F50" s="44">
        <v>4.79</v>
      </c>
      <c r="G50" s="44">
        <v>0.83</v>
      </c>
      <c r="H50" s="41">
        <v>4.5999999999999996</v>
      </c>
      <c r="I50" s="44">
        <v>0.93</v>
      </c>
      <c r="J50" s="21">
        <v>1.87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9.36</v>
      </c>
      <c r="F52" s="44">
        <v>9.2799999999999994</v>
      </c>
      <c r="G52" s="44">
        <v>9.43</v>
      </c>
      <c r="H52" s="41">
        <v>9.42</v>
      </c>
      <c r="I52" s="44">
        <v>9.3000000000000007</v>
      </c>
      <c r="J52" s="21">
        <v>9.31</v>
      </c>
    </row>
    <row r="53" spans="1:13" ht="15.75">
      <c r="A53" s="177"/>
      <c r="B53" s="184"/>
      <c r="C53" s="12" t="s">
        <v>56</v>
      </c>
      <c r="D53" s="12" t="s">
        <v>57</v>
      </c>
      <c r="E53" s="44">
        <v>5.46</v>
      </c>
      <c r="F53" s="44">
        <v>6.16</v>
      </c>
      <c r="G53" s="44">
        <v>5.09</v>
      </c>
      <c r="H53" s="41">
        <v>5.9</v>
      </c>
      <c r="I53" s="44">
        <v>7.07</v>
      </c>
      <c r="J53" s="21">
        <v>6.79</v>
      </c>
    </row>
    <row r="54" spans="1:13" ht="18.75">
      <c r="A54" s="177"/>
      <c r="B54" s="184"/>
      <c r="C54" s="13" t="s">
        <v>58</v>
      </c>
      <c r="D54" s="12" t="s">
        <v>59</v>
      </c>
      <c r="E54" s="44">
        <v>11.7</v>
      </c>
      <c r="F54" s="44">
        <v>15.2</v>
      </c>
      <c r="G54" s="44">
        <v>13.7</v>
      </c>
      <c r="H54" s="41">
        <v>14.4</v>
      </c>
      <c r="I54" s="44">
        <v>8.1</v>
      </c>
      <c r="J54" s="21">
        <v>7.6</v>
      </c>
    </row>
    <row r="55" spans="1:13" ht="16.5">
      <c r="A55" s="177"/>
      <c r="B55" s="185"/>
      <c r="C55" s="18" t="s">
        <v>60</v>
      </c>
      <c r="D55" s="12" t="s">
        <v>77</v>
      </c>
      <c r="E55" s="19">
        <v>4.8099999999999996</v>
      </c>
      <c r="F55" s="19">
        <v>2.67</v>
      </c>
      <c r="G55" s="19">
        <v>4.92</v>
      </c>
      <c r="H55" s="41">
        <v>5.0599999999999996</v>
      </c>
      <c r="I55" s="44">
        <v>3.67</v>
      </c>
      <c r="J55" s="21">
        <v>1.67</v>
      </c>
    </row>
    <row r="56" spans="1:13" ht="14.25">
      <c r="A56" s="22" t="s">
        <v>78</v>
      </c>
      <c r="B56" s="22" t="s">
        <v>79</v>
      </c>
      <c r="C56" s="23">
        <v>7.42</v>
      </c>
      <c r="D56" s="22" t="s">
        <v>80</v>
      </c>
      <c r="E56" s="23">
        <v>77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17.600000000000001</v>
      </c>
      <c r="K59" s="21"/>
      <c r="L59" s="21">
        <v>12.7</v>
      </c>
      <c r="M59" s="21"/>
    </row>
    <row r="60" spans="1:13" ht="18.75">
      <c r="A60" s="28" t="s">
        <v>1</v>
      </c>
      <c r="B60" s="29">
        <v>11.7</v>
      </c>
      <c r="C60" s="30"/>
      <c r="D60" s="33">
        <v>17.39</v>
      </c>
      <c r="E60" s="30"/>
      <c r="F60" s="30">
        <v>29.7</v>
      </c>
      <c r="G60" s="34"/>
      <c r="H60" s="30">
        <v>37.04</v>
      </c>
      <c r="I60" s="30"/>
      <c r="J60" s="21">
        <v>30.3</v>
      </c>
      <c r="K60" s="21"/>
      <c r="L60" s="21"/>
      <c r="M60" s="21"/>
    </row>
    <row r="61" spans="1:13" ht="18.75">
      <c r="A61" s="28" t="s">
        <v>2</v>
      </c>
      <c r="B61" s="29">
        <v>42.5</v>
      </c>
      <c r="C61" s="30"/>
      <c r="D61" s="33">
        <v>75</v>
      </c>
      <c r="E61" s="30"/>
      <c r="F61" s="30">
        <v>35.799999999999997</v>
      </c>
      <c r="G61" s="34"/>
      <c r="H61" s="30">
        <v>50.6</v>
      </c>
      <c r="I61" s="30"/>
      <c r="J61" s="21"/>
      <c r="K61" s="21"/>
      <c r="L61" s="21">
        <v>20.7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11.67</v>
      </c>
      <c r="D63" s="33"/>
      <c r="E63" s="30">
        <v>11.97</v>
      </c>
      <c r="F63" s="30"/>
      <c r="G63" s="34">
        <v>11.5</v>
      </c>
      <c r="H63" s="30"/>
      <c r="I63" s="30">
        <v>12.15</v>
      </c>
      <c r="J63" s="21"/>
      <c r="K63" s="21">
        <v>11.6</v>
      </c>
      <c r="M63" s="21">
        <v>11.3</v>
      </c>
    </row>
    <row r="64" spans="1:13" ht="18.75">
      <c r="A64" s="31" t="s">
        <v>3</v>
      </c>
      <c r="B64" s="30"/>
      <c r="C64" s="30">
        <v>11.76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>
        <v>53.33</v>
      </c>
      <c r="F65" s="30"/>
      <c r="G65" s="34">
        <v>53.4</v>
      </c>
      <c r="H65" s="30"/>
      <c r="I65" s="30">
        <v>54.1</v>
      </c>
      <c r="J65" s="21"/>
      <c r="K65" s="21">
        <v>30.9</v>
      </c>
      <c r="M65" s="21">
        <v>40.1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0.83</v>
      </c>
      <c r="C67" s="30">
        <v>8</v>
      </c>
      <c r="D67" s="33">
        <v>0.66</v>
      </c>
      <c r="E67" s="30">
        <v>8.18</v>
      </c>
      <c r="F67" s="30">
        <v>0.17</v>
      </c>
      <c r="G67" s="34">
        <v>8.1999999999999993</v>
      </c>
      <c r="H67" s="30">
        <v>0.8</v>
      </c>
      <c r="I67" s="30">
        <v>8.02</v>
      </c>
      <c r="J67" s="21">
        <v>4.2699999999999996</v>
      </c>
      <c r="K67" s="21">
        <v>7.9</v>
      </c>
      <c r="L67" s="21">
        <v>4.29</v>
      </c>
      <c r="M67" s="21">
        <v>8.4</v>
      </c>
    </row>
    <row r="68" spans="1:13" ht="18.75">
      <c r="A68" s="32" t="s">
        <v>5</v>
      </c>
      <c r="B68" s="36">
        <v>1.27</v>
      </c>
      <c r="C68" s="30">
        <v>7.58</v>
      </c>
      <c r="D68" s="33">
        <v>0.72</v>
      </c>
      <c r="E68" s="30">
        <v>7.87</v>
      </c>
      <c r="F68" s="30">
        <v>0.2</v>
      </c>
      <c r="G68" s="34">
        <v>7.8</v>
      </c>
      <c r="H68" s="30">
        <v>0.72</v>
      </c>
      <c r="I68" s="30">
        <v>7.8</v>
      </c>
      <c r="J68" s="21">
        <v>3.16</v>
      </c>
      <c r="K68" s="21">
        <v>8.5</v>
      </c>
      <c r="L68" s="21">
        <v>3.68</v>
      </c>
      <c r="M68" s="21">
        <v>7.9</v>
      </c>
    </row>
    <row r="69" spans="1:13" ht="18.75">
      <c r="A69" s="32" t="s">
        <v>6</v>
      </c>
      <c r="B69" s="36"/>
      <c r="C69" s="30"/>
      <c r="D69" s="33">
        <v>1.02</v>
      </c>
      <c r="E69" s="30">
        <v>8.27</v>
      </c>
      <c r="F69" s="30">
        <v>0.46</v>
      </c>
      <c r="G69" s="34">
        <v>8.1</v>
      </c>
      <c r="H69" s="30">
        <v>0.51</v>
      </c>
      <c r="I69" s="30">
        <v>8.4499999999999993</v>
      </c>
      <c r="J69" s="21">
        <v>2.73</v>
      </c>
      <c r="K69" s="21">
        <v>7.7</v>
      </c>
      <c r="L69" s="21">
        <v>2.96</v>
      </c>
      <c r="M69" s="21">
        <v>7.6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233</v>
      </c>
      <c r="G2" s="232"/>
      <c r="H2" s="232"/>
      <c r="I2" s="233" t="s">
        <v>97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51780</v>
      </c>
      <c r="D4" s="196"/>
      <c r="E4" s="196"/>
      <c r="F4" s="196">
        <v>52850</v>
      </c>
      <c r="G4" s="196"/>
      <c r="H4" s="196"/>
      <c r="I4" s="196">
        <v>53850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69330</v>
      </c>
      <c r="D5" s="196"/>
      <c r="E5" s="196"/>
      <c r="F5" s="196">
        <v>70840</v>
      </c>
      <c r="G5" s="196"/>
      <c r="H5" s="196"/>
      <c r="I5" s="196">
        <v>72440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C4-'17日'!I4</f>
        <v>930</v>
      </c>
      <c r="D6" s="245"/>
      <c r="E6" s="245"/>
      <c r="F6" s="246">
        <f>F4-C4</f>
        <v>1070</v>
      </c>
      <c r="G6" s="247"/>
      <c r="H6" s="248"/>
      <c r="I6" s="246">
        <f>I4-F4</f>
        <v>1000</v>
      </c>
      <c r="J6" s="247"/>
      <c r="K6" s="248"/>
      <c r="L6" s="236">
        <f>C6+F6+I6</f>
        <v>3000</v>
      </c>
      <c r="M6" s="236">
        <f>C7+F7+I7</f>
        <v>4590</v>
      </c>
    </row>
    <row r="7" spans="1:15" ht="21.95" customHeight="1">
      <c r="A7" s="225"/>
      <c r="B7" s="6" t="s">
        <v>16</v>
      </c>
      <c r="C7" s="245">
        <f>C5-'17日'!I5</f>
        <v>1480</v>
      </c>
      <c r="D7" s="245"/>
      <c r="E7" s="245"/>
      <c r="F7" s="246">
        <f>F5-C5</f>
        <v>1510</v>
      </c>
      <c r="G7" s="247"/>
      <c r="H7" s="248"/>
      <c r="I7" s="246">
        <f>I5-F5</f>
        <v>1600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47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47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25" t="s">
        <v>92</v>
      </c>
      <c r="D11" s="125" t="s">
        <v>92</v>
      </c>
      <c r="E11" s="125" t="s">
        <v>92</v>
      </c>
      <c r="F11" s="127" t="s">
        <v>92</v>
      </c>
      <c r="G11" s="127" t="s">
        <v>92</v>
      </c>
      <c r="H11" s="127" t="s">
        <v>92</v>
      </c>
      <c r="I11" s="128" t="s">
        <v>92</v>
      </c>
      <c r="J11" s="128" t="s">
        <v>92</v>
      </c>
      <c r="K11" s="128" t="s">
        <v>92</v>
      </c>
    </row>
    <row r="12" spans="1:15" ht="21.95" customHeight="1">
      <c r="A12" s="192"/>
      <c r="B12" s="43" t="s">
        <v>23</v>
      </c>
      <c r="C12" s="125">
        <v>70</v>
      </c>
      <c r="D12" s="125">
        <v>70</v>
      </c>
      <c r="E12" s="125">
        <v>70</v>
      </c>
      <c r="F12" s="127">
        <v>70</v>
      </c>
      <c r="G12" s="127">
        <v>70</v>
      </c>
      <c r="H12" s="127">
        <v>70</v>
      </c>
      <c r="I12" s="128">
        <v>70</v>
      </c>
      <c r="J12" s="128">
        <v>70</v>
      </c>
      <c r="K12" s="128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440</v>
      </c>
      <c r="D15" s="41">
        <v>400</v>
      </c>
      <c r="E15" s="41">
        <v>350</v>
      </c>
      <c r="F15" s="127">
        <v>350</v>
      </c>
      <c r="G15" s="41">
        <v>310</v>
      </c>
      <c r="H15" s="41">
        <v>280</v>
      </c>
      <c r="I15" s="128">
        <v>280</v>
      </c>
      <c r="J15" s="41">
        <v>240</v>
      </c>
      <c r="K15" s="41">
        <v>500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237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25" t="s">
        <v>92</v>
      </c>
      <c r="D17" s="125" t="s">
        <v>92</v>
      </c>
      <c r="E17" s="125" t="s">
        <v>92</v>
      </c>
      <c r="F17" s="127" t="s">
        <v>92</v>
      </c>
      <c r="G17" s="127" t="s">
        <v>92</v>
      </c>
      <c r="H17" s="127" t="s">
        <v>92</v>
      </c>
      <c r="I17" s="128" t="s">
        <v>92</v>
      </c>
      <c r="J17" s="128" t="s">
        <v>92</v>
      </c>
      <c r="K17" s="128" t="s">
        <v>92</v>
      </c>
    </row>
    <row r="18" spans="1:11" ht="21.95" customHeight="1">
      <c r="A18" s="219"/>
      <c r="B18" s="42" t="s">
        <v>23</v>
      </c>
      <c r="C18" s="125">
        <v>70</v>
      </c>
      <c r="D18" s="125">
        <v>70</v>
      </c>
      <c r="E18" s="125">
        <v>70</v>
      </c>
      <c r="F18" s="127">
        <v>70</v>
      </c>
      <c r="G18" s="127">
        <v>70</v>
      </c>
      <c r="H18" s="127">
        <v>70</v>
      </c>
      <c r="I18" s="128">
        <v>70</v>
      </c>
      <c r="J18" s="128">
        <v>70</v>
      </c>
      <c r="K18" s="128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390</v>
      </c>
      <c r="D21" s="41">
        <v>330</v>
      </c>
      <c r="E21" s="41">
        <v>510</v>
      </c>
      <c r="F21" s="127">
        <v>510</v>
      </c>
      <c r="G21" s="41">
        <v>450</v>
      </c>
      <c r="H21" s="41">
        <v>400</v>
      </c>
      <c r="I21" s="128">
        <v>400</v>
      </c>
      <c r="J21" s="41">
        <v>330</v>
      </c>
      <c r="K21" s="41">
        <v>260</v>
      </c>
    </row>
    <row r="22" spans="1:11" ht="21.95" customHeight="1">
      <c r="A22" s="218"/>
      <c r="B22" s="9" t="s">
        <v>33</v>
      </c>
      <c r="C22" s="190" t="s">
        <v>231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920</v>
      </c>
      <c r="D23" s="191"/>
      <c r="E23" s="191"/>
      <c r="F23" s="191">
        <f>390*2</f>
        <v>780</v>
      </c>
      <c r="G23" s="191"/>
      <c r="H23" s="191"/>
      <c r="I23" s="191">
        <f>390*2</f>
        <v>780</v>
      </c>
      <c r="J23" s="191"/>
      <c r="K23" s="191"/>
    </row>
    <row r="24" spans="1:11" ht="21.95" customHeight="1">
      <c r="A24" s="217"/>
      <c r="B24" s="10" t="s">
        <v>37</v>
      </c>
      <c r="C24" s="191">
        <v>1180</v>
      </c>
      <c r="D24" s="191"/>
      <c r="E24" s="191"/>
      <c r="F24" s="191">
        <v>1180</v>
      </c>
      <c r="G24" s="191"/>
      <c r="H24" s="191"/>
      <c r="I24" s="191">
        <v>1180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62</v>
      </c>
      <c r="D25" s="191"/>
      <c r="E25" s="191"/>
      <c r="F25" s="191">
        <v>62</v>
      </c>
      <c r="G25" s="191"/>
      <c r="H25" s="191"/>
      <c r="I25" s="191">
        <v>61</v>
      </c>
      <c r="J25" s="191"/>
      <c r="K25" s="191"/>
    </row>
    <row r="26" spans="1:11" ht="21.95" customHeight="1">
      <c r="A26" s="189"/>
      <c r="B26" s="8" t="s">
        <v>40</v>
      </c>
      <c r="C26" s="191">
        <v>67</v>
      </c>
      <c r="D26" s="191"/>
      <c r="E26" s="191"/>
      <c r="F26" s="191">
        <v>67</v>
      </c>
      <c r="G26" s="191"/>
      <c r="H26" s="191"/>
      <c r="I26" s="191">
        <v>67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232</v>
      </c>
      <c r="D28" s="207"/>
      <c r="E28" s="208"/>
      <c r="F28" s="206" t="s">
        <v>236</v>
      </c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93</v>
      </c>
      <c r="D31" s="173"/>
      <c r="E31" s="174"/>
      <c r="F31" s="172" t="s">
        <v>234</v>
      </c>
      <c r="G31" s="173"/>
      <c r="H31" s="174"/>
      <c r="I31" s="172" t="s">
        <v>136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9.5</v>
      </c>
      <c r="F35" s="44">
        <v>9.3800000000000008</v>
      </c>
      <c r="G35" s="44">
        <v>9.42</v>
      </c>
      <c r="H35" s="41">
        <v>9.43</v>
      </c>
      <c r="I35" s="44">
        <v>9.4</v>
      </c>
      <c r="J35" s="21">
        <v>9.1999999999999993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6.96</v>
      </c>
      <c r="F36" s="44">
        <v>7.12</v>
      </c>
      <c r="G36" s="44">
        <v>5.94</v>
      </c>
      <c r="H36" s="41">
        <v>5.01</v>
      </c>
      <c r="I36" s="44">
        <v>5.88</v>
      </c>
      <c r="J36" s="21">
        <v>6.82</v>
      </c>
    </row>
    <row r="37" spans="1:10" ht="18.75">
      <c r="A37" s="177"/>
      <c r="B37" s="184"/>
      <c r="C37" s="13" t="s">
        <v>58</v>
      </c>
      <c r="D37" s="12" t="s">
        <v>59</v>
      </c>
      <c r="E37" s="44">
        <v>6.5</v>
      </c>
      <c r="F37" s="44">
        <v>6.62</v>
      </c>
      <c r="G37" s="35">
        <v>6.37</v>
      </c>
      <c r="H37" s="41">
        <v>6.1</v>
      </c>
      <c r="I37" s="44">
        <v>5.98</v>
      </c>
      <c r="J37" s="21">
        <v>6.8</v>
      </c>
    </row>
    <row r="38" spans="1:10" ht="16.5">
      <c r="A38" s="177"/>
      <c r="B38" s="184"/>
      <c r="C38" s="14" t="s">
        <v>60</v>
      </c>
      <c r="D38" s="12" t="s">
        <v>61</v>
      </c>
      <c r="E38" s="35">
        <v>6.8</v>
      </c>
      <c r="F38" s="35">
        <v>4.79</v>
      </c>
      <c r="G38" s="35">
        <v>2.7</v>
      </c>
      <c r="H38" s="37">
        <v>2.2000000000000002</v>
      </c>
      <c r="I38" s="44">
        <v>2.5</v>
      </c>
      <c r="J38" s="21">
        <v>4.13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0.4</v>
      </c>
      <c r="H39" s="41">
        <v>0.4</v>
      </c>
      <c r="I39" s="44">
        <v>0.8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10.24</v>
      </c>
      <c r="F40" s="44">
        <v>10.27</v>
      </c>
      <c r="G40" s="44">
        <v>10.25</v>
      </c>
      <c r="H40" s="41">
        <v>10.27</v>
      </c>
      <c r="I40" s="44">
        <v>10.220000000000001</v>
      </c>
      <c r="J40" s="21">
        <v>10.17</v>
      </c>
    </row>
    <row r="41" spans="1:10" ht="15.75">
      <c r="A41" s="177"/>
      <c r="B41" s="184"/>
      <c r="C41" s="12" t="s">
        <v>56</v>
      </c>
      <c r="D41" s="12" t="s">
        <v>64</v>
      </c>
      <c r="E41" s="44">
        <v>23.41</v>
      </c>
      <c r="F41" s="44">
        <v>21.9</v>
      </c>
      <c r="G41" s="44">
        <v>20.100000000000001</v>
      </c>
      <c r="H41" s="41">
        <v>19.920000000000002</v>
      </c>
      <c r="I41" s="44">
        <v>19.5</v>
      </c>
      <c r="J41" s="21">
        <v>21.2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4.5999999999999996</v>
      </c>
      <c r="F42" s="44">
        <v>4.53</v>
      </c>
      <c r="G42" s="44">
        <v>4.4000000000000004</v>
      </c>
      <c r="H42" s="41">
        <v>4.2</v>
      </c>
      <c r="I42" s="44">
        <v>4.1500000000000004</v>
      </c>
      <c r="J42" s="21">
        <v>4.12</v>
      </c>
    </row>
    <row r="43" spans="1:10" ht="16.5">
      <c r="A43" s="177"/>
      <c r="B43" s="184"/>
      <c r="C43" s="15" t="s">
        <v>67</v>
      </c>
      <c r="D43" s="17" t="s">
        <v>68</v>
      </c>
      <c r="E43" s="44">
        <v>2.84</v>
      </c>
      <c r="F43" s="44">
        <v>3.22</v>
      </c>
      <c r="G43" s="44">
        <v>1.59</v>
      </c>
      <c r="H43" s="41">
        <v>1.27</v>
      </c>
      <c r="I43" s="44">
        <v>1.64</v>
      </c>
      <c r="J43" s="21">
        <v>2.02</v>
      </c>
    </row>
    <row r="44" spans="1:10" ht="18.75">
      <c r="A44" s="177"/>
      <c r="B44" s="184"/>
      <c r="C44" s="13" t="s">
        <v>58</v>
      </c>
      <c r="D44" s="12" t="s">
        <v>69</v>
      </c>
      <c r="E44" s="44">
        <v>466</v>
      </c>
      <c r="F44" s="44">
        <v>395</v>
      </c>
      <c r="G44" s="44">
        <v>385</v>
      </c>
      <c r="H44" s="41">
        <v>401</v>
      </c>
      <c r="I44" s="44">
        <v>405</v>
      </c>
      <c r="J44" s="21">
        <v>450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6.57</v>
      </c>
      <c r="F45" s="44">
        <v>5.8</v>
      </c>
      <c r="G45" s="44">
        <v>5.69</v>
      </c>
      <c r="H45" s="41">
        <v>5.81</v>
      </c>
      <c r="I45" s="44">
        <v>5.4</v>
      </c>
      <c r="J45" s="21">
        <v>6.24</v>
      </c>
    </row>
    <row r="46" spans="1:10" ht="18.75">
      <c r="A46" s="177"/>
      <c r="B46" s="184"/>
      <c r="C46" s="13" t="s">
        <v>58</v>
      </c>
      <c r="D46" s="12" t="s">
        <v>59</v>
      </c>
      <c r="E46" s="44">
        <v>14.5</v>
      </c>
      <c r="F46" s="44">
        <v>12.7</v>
      </c>
      <c r="G46" s="126">
        <v>10.4</v>
      </c>
      <c r="H46" s="41">
        <v>11.6</v>
      </c>
      <c r="I46" s="44">
        <v>11.9</v>
      </c>
      <c r="J46" s="21">
        <v>11.2</v>
      </c>
    </row>
    <row r="47" spans="1:10" ht="16.5">
      <c r="A47" s="177"/>
      <c r="B47" s="184"/>
      <c r="C47" s="14" t="s">
        <v>60</v>
      </c>
      <c r="D47" s="12" t="s">
        <v>72</v>
      </c>
      <c r="E47" s="44">
        <v>8.3800000000000008</v>
      </c>
      <c r="F47" s="44">
        <v>6.6</v>
      </c>
      <c r="G47" s="44">
        <v>1.2</v>
      </c>
      <c r="H47" s="41">
        <v>1.6</v>
      </c>
      <c r="I47" s="44">
        <v>0.44</v>
      </c>
      <c r="J47" s="21">
        <v>4.0999999999999996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6.6</v>
      </c>
      <c r="F48" s="44">
        <v>6.26</v>
      </c>
      <c r="G48" s="44">
        <v>6.03</v>
      </c>
      <c r="H48" s="41">
        <v>6.01</v>
      </c>
      <c r="I48" s="44">
        <v>5.72</v>
      </c>
      <c r="J48" s="21">
        <v>5.72</v>
      </c>
    </row>
    <row r="49" spans="1:13" ht="18.75">
      <c r="A49" s="177"/>
      <c r="B49" s="184"/>
      <c r="C49" s="13" t="s">
        <v>58</v>
      </c>
      <c r="D49" s="12" t="s">
        <v>59</v>
      </c>
      <c r="E49" s="44">
        <v>17.7</v>
      </c>
      <c r="F49" s="44">
        <v>7.5</v>
      </c>
      <c r="G49" s="44">
        <v>9.6</v>
      </c>
      <c r="H49" s="41">
        <v>12.9</v>
      </c>
      <c r="I49" s="44">
        <v>14.7</v>
      </c>
      <c r="J49" s="21">
        <v>16.5</v>
      </c>
    </row>
    <row r="50" spans="1:13" ht="16.5">
      <c r="A50" s="177"/>
      <c r="B50" s="184"/>
      <c r="C50" s="14" t="s">
        <v>60</v>
      </c>
      <c r="D50" s="12" t="s">
        <v>72</v>
      </c>
      <c r="E50" s="44">
        <v>9.1199999999999992</v>
      </c>
      <c r="F50" s="44">
        <v>6.39</v>
      </c>
      <c r="G50" s="44">
        <v>0.79</v>
      </c>
      <c r="H50" s="41">
        <v>1.96</v>
      </c>
      <c r="I50" s="44">
        <v>1.01</v>
      </c>
      <c r="J50" s="21">
        <v>2.4300000000000002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9.3000000000000007</v>
      </c>
      <c r="F52" s="44">
        <v>9.14</v>
      </c>
      <c r="G52" s="44">
        <v>9.4499999999999993</v>
      </c>
      <c r="H52" s="41">
        <v>9.41</v>
      </c>
      <c r="I52" s="44">
        <v>9.49</v>
      </c>
      <c r="J52" s="21">
        <v>9.24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6.11</v>
      </c>
      <c r="F53" s="44">
        <v>6.64</v>
      </c>
      <c r="G53" s="44">
        <v>5.52</v>
      </c>
      <c r="H53" s="41">
        <v>5.75</v>
      </c>
      <c r="I53" s="44">
        <v>5.91</v>
      </c>
      <c r="J53" s="21">
        <v>6.39</v>
      </c>
    </row>
    <row r="54" spans="1:13" ht="18.75">
      <c r="A54" s="177"/>
      <c r="B54" s="184"/>
      <c r="C54" s="13" t="s">
        <v>58</v>
      </c>
      <c r="D54" s="12" t="s">
        <v>59</v>
      </c>
      <c r="E54" s="44">
        <v>10.1</v>
      </c>
      <c r="F54" s="44">
        <v>9.1999999999999993</v>
      </c>
      <c r="G54" s="44">
        <v>12.7</v>
      </c>
      <c r="H54" s="41">
        <v>10.3</v>
      </c>
      <c r="I54" s="44">
        <v>10.3</v>
      </c>
      <c r="J54" s="21">
        <v>7.1</v>
      </c>
    </row>
    <row r="55" spans="1:13" ht="16.5">
      <c r="A55" s="177"/>
      <c r="B55" s="185"/>
      <c r="C55" s="18" t="s">
        <v>60</v>
      </c>
      <c r="D55" s="12" t="s">
        <v>77</v>
      </c>
      <c r="E55" s="19">
        <v>7.7</v>
      </c>
      <c r="F55" s="19">
        <v>5.19</v>
      </c>
      <c r="G55" s="19">
        <v>0.72</v>
      </c>
      <c r="H55" s="41">
        <v>0.95</v>
      </c>
      <c r="I55" s="44">
        <v>1.3</v>
      </c>
      <c r="J55" s="21">
        <v>0.86</v>
      </c>
    </row>
    <row r="56" spans="1:13" ht="14.25">
      <c r="A56" s="22" t="s">
        <v>78</v>
      </c>
      <c r="B56" s="22" t="s">
        <v>79</v>
      </c>
      <c r="C56" s="23">
        <v>7.34</v>
      </c>
      <c r="D56" s="22" t="s">
        <v>80</v>
      </c>
      <c r="E56" s="23">
        <v>78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22.35</v>
      </c>
      <c r="C59" s="30"/>
      <c r="D59" s="33">
        <v>25.4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53.2</v>
      </c>
      <c r="G60" s="34"/>
      <c r="H60" s="30">
        <v>31.7</v>
      </c>
      <c r="I60" s="30"/>
      <c r="J60" s="21">
        <v>44.7</v>
      </c>
      <c r="K60" s="21"/>
      <c r="L60" s="21">
        <v>36.1</v>
      </c>
      <c r="M60" s="21"/>
    </row>
    <row r="61" spans="1:13" ht="18.75">
      <c r="A61" s="28" t="s">
        <v>2</v>
      </c>
      <c r="B61" s="29">
        <v>25</v>
      </c>
      <c r="C61" s="30"/>
      <c r="D61" s="33">
        <v>30.1</v>
      </c>
      <c r="E61" s="30"/>
      <c r="F61" s="30">
        <v>34.299999999999997</v>
      </c>
      <c r="G61" s="34"/>
      <c r="H61" s="30">
        <v>33.200000000000003</v>
      </c>
      <c r="I61" s="30"/>
      <c r="J61" s="21">
        <v>37.299999999999997</v>
      </c>
      <c r="K61" s="21"/>
      <c r="L61" s="21">
        <v>40.299999999999997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12.13</v>
      </c>
      <c r="D63" s="33"/>
      <c r="E63" s="30">
        <v>12.37</v>
      </c>
      <c r="F63" s="30"/>
      <c r="G63" s="34">
        <v>12.2</v>
      </c>
      <c r="H63" s="30"/>
      <c r="I63" s="30">
        <v>12.1</v>
      </c>
      <c r="J63" s="21"/>
      <c r="K63" s="21">
        <v>12.4</v>
      </c>
      <c r="M63" s="21">
        <v>11.9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55.73</v>
      </c>
      <c r="D65" s="33"/>
      <c r="E65" s="30">
        <v>56.63</v>
      </c>
      <c r="F65" s="30"/>
      <c r="G65" s="34">
        <v>57.3</v>
      </c>
      <c r="H65" s="30"/>
      <c r="I65" s="30">
        <v>8.6999999999999993</v>
      </c>
      <c r="J65" s="21"/>
      <c r="K65" s="21">
        <v>59.9</v>
      </c>
      <c r="M65" s="21">
        <v>56.2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2.39</v>
      </c>
      <c r="C67" s="30">
        <v>8.44</v>
      </c>
      <c r="D67" s="33">
        <v>1.1100000000000001</v>
      </c>
      <c r="E67" s="30">
        <v>8.31</v>
      </c>
      <c r="F67" s="30">
        <v>0.84</v>
      </c>
      <c r="G67" s="34">
        <v>8.3000000000000007</v>
      </c>
      <c r="H67" s="30">
        <v>0.97</v>
      </c>
      <c r="I67" s="30">
        <v>8.1999999999999993</v>
      </c>
      <c r="J67" s="21">
        <v>0.89</v>
      </c>
      <c r="K67" s="21">
        <v>8.1</v>
      </c>
      <c r="L67" s="21">
        <v>4.22</v>
      </c>
      <c r="M67" s="21">
        <v>8.1999999999999993</v>
      </c>
    </row>
    <row r="68" spans="1:13" ht="18.75">
      <c r="A68" s="32" t="s">
        <v>5</v>
      </c>
      <c r="B68" s="36">
        <v>0.87</v>
      </c>
      <c r="C68" s="30">
        <v>7.86</v>
      </c>
      <c r="D68" s="33">
        <v>2.39</v>
      </c>
      <c r="E68" s="30">
        <v>7.88</v>
      </c>
      <c r="F68" s="30">
        <v>0.75</v>
      </c>
      <c r="G68" s="34">
        <v>7.8</v>
      </c>
      <c r="H68" s="30">
        <v>0.72</v>
      </c>
      <c r="I68" s="30">
        <v>7.91</v>
      </c>
      <c r="J68" s="21">
        <v>0.63</v>
      </c>
      <c r="K68" s="21">
        <v>7.75</v>
      </c>
      <c r="L68" s="21">
        <v>3.18</v>
      </c>
      <c r="M68" s="21">
        <v>7.9</v>
      </c>
    </row>
    <row r="69" spans="1:13" ht="18.75">
      <c r="A69" s="32" t="s">
        <v>6</v>
      </c>
      <c r="B69" s="36">
        <v>1.34</v>
      </c>
      <c r="C69" s="30">
        <v>8.18</v>
      </c>
      <c r="D69" s="33">
        <v>0.96</v>
      </c>
      <c r="E69" s="30">
        <v>8.1999999999999993</v>
      </c>
      <c r="F69" s="30">
        <v>0.96</v>
      </c>
      <c r="G69" s="34">
        <v>8.15</v>
      </c>
      <c r="H69" s="30">
        <v>0.53</v>
      </c>
      <c r="I69" s="30">
        <v>8.33</v>
      </c>
      <c r="J69" s="21">
        <v>0.52</v>
      </c>
      <c r="K69" s="21">
        <v>8.0500000000000007</v>
      </c>
      <c r="L69" s="21">
        <v>2.62</v>
      </c>
      <c r="M69" s="21">
        <v>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63" sqref="C6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96</v>
      </c>
      <c r="G2" s="232"/>
      <c r="H2" s="232"/>
      <c r="I2" s="233" t="s">
        <v>97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880</v>
      </c>
      <c r="D4" s="196"/>
      <c r="E4" s="196"/>
      <c r="F4" s="196">
        <v>1930</v>
      </c>
      <c r="G4" s="196"/>
      <c r="H4" s="196"/>
      <c r="I4" s="196">
        <v>2950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1030</v>
      </c>
      <c r="D5" s="196"/>
      <c r="E5" s="196"/>
      <c r="F5" s="196">
        <v>2560</v>
      </c>
      <c r="G5" s="196"/>
      <c r="H5" s="196"/>
      <c r="I5" s="196">
        <v>3550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</f>
        <v>880</v>
      </c>
      <c r="D6" s="245"/>
      <c r="E6" s="245"/>
      <c r="F6" s="246">
        <f>F4-C4</f>
        <v>1050</v>
      </c>
      <c r="G6" s="247"/>
      <c r="H6" s="248"/>
      <c r="I6" s="246">
        <f>I4-F4</f>
        <v>1020</v>
      </c>
      <c r="J6" s="247"/>
      <c r="K6" s="248"/>
      <c r="L6" s="236">
        <f>C6+F6+I6</f>
        <v>2950</v>
      </c>
      <c r="M6" s="236">
        <f>C7+F7+I7</f>
        <v>3550</v>
      </c>
    </row>
    <row r="7" spans="1:15" ht="21.95" customHeight="1">
      <c r="A7" s="225"/>
      <c r="B7" s="6" t="s">
        <v>16</v>
      </c>
      <c r="C7" s="245">
        <f>C5</f>
        <v>1030</v>
      </c>
      <c r="D7" s="245"/>
      <c r="E7" s="245"/>
      <c r="F7" s="246">
        <f>F5-C5</f>
        <v>1530</v>
      </c>
      <c r="G7" s="247"/>
      <c r="H7" s="248"/>
      <c r="I7" s="246">
        <f>I5-F5</f>
        <v>990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50</v>
      </c>
      <c r="G9" s="196"/>
      <c r="H9" s="196"/>
      <c r="I9" s="196">
        <v>49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50</v>
      </c>
      <c r="G10" s="196"/>
      <c r="H10" s="196"/>
      <c r="I10" s="196">
        <v>49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46" t="s">
        <v>92</v>
      </c>
      <c r="D11" s="46" t="s">
        <v>92</v>
      </c>
      <c r="E11" s="46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192"/>
      <c r="B12" s="43" t="s">
        <v>23</v>
      </c>
      <c r="C12" s="46">
        <v>60</v>
      </c>
      <c r="D12" s="46">
        <v>60</v>
      </c>
      <c r="E12" s="46">
        <v>60</v>
      </c>
      <c r="F12" s="49">
        <v>60</v>
      </c>
      <c r="G12" s="49">
        <v>60</v>
      </c>
      <c r="H12" s="49">
        <v>60</v>
      </c>
      <c r="I12" s="51">
        <v>60</v>
      </c>
      <c r="J12" s="51">
        <v>80</v>
      </c>
      <c r="K12" s="51">
        <v>80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100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310</v>
      </c>
      <c r="D15" s="41">
        <v>270</v>
      </c>
      <c r="E15" s="41">
        <v>240</v>
      </c>
      <c r="F15" s="48">
        <v>240</v>
      </c>
      <c r="G15" s="41">
        <v>200</v>
      </c>
      <c r="H15" s="41">
        <v>160</v>
      </c>
      <c r="I15" s="41">
        <v>160</v>
      </c>
      <c r="J15" s="41">
        <v>400</v>
      </c>
      <c r="K15" s="41">
        <v>350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119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8" t="s">
        <v>92</v>
      </c>
      <c r="G17" s="48" t="s">
        <v>92</v>
      </c>
      <c r="H17" s="48" t="s">
        <v>92</v>
      </c>
      <c r="I17" s="50" t="s">
        <v>92</v>
      </c>
      <c r="J17" s="50" t="s">
        <v>92</v>
      </c>
      <c r="K17" s="50" t="s">
        <v>92</v>
      </c>
    </row>
    <row r="18" spans="1:11" ht="21.95" customHeight="1">
      <c r="A18" s="219"/>
      <c r="B18" s="42" t="s">
        <v>23</v>
      </c>
      <c r="C18" s="47">
        <v>50</v>
      </c>
      <c r="D18" s="47">
        <v>50</v>
      </c>
      <c r="E18" s="47">
        <v>50</v>
      </c>
      <c r="F18" s="48">
        <v>50</v>
      </c>
      <c r="G18" s="48">
        <v>50</v>
      </c>
      <c r="H18" s="48">
        <v>50</v>
      </c>
      <c r="I18" s="50">
        <v>50</v>
      </c>
      <c r="J18" s="50">
        <v>50</v>
      </c>
      <c r="K18" s="50">
        <v>50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320</v>
      </c>
      <c r="D21" s="41">
        <v>290</v>
      </c>
      <c r="E21" s="41">
        <v>260</v>
      </c>
      <c r="F21" s="48">
        <v>260</v>
      </c>
      <c r="G21" s="48">
        <v>230</v>
      </c>
      <c r="H21" s="48">
        <v>200</v>
      </c>
      <c r="I21" s="41">
        <v>200</v>
      </c>
      <c r="J21" s="41">
        <v>500</v>
      </c>
      <c r="K21" s="41">
        <v>450</v>
      </c>
    </row>
    <row r="22" spans="1:11" ht="30.75" customHeight="1">
      <c r="A22" s="218"/>
      <c r="B22" s="9" t="s">
        <v>33</v>
      </c>
      <c r="C22" s="190" t="s">
        <v>34</v>
      </c>
      <c r="D22" s="190"/>
      <c r="E22" s="190"/>
      <c r="F22" s="242" t="s">
        <v>34</v>
      </c>
      <c r="G22" s="243"/>
      <c r="H22" s="244"/>
      <c r="I22" s="190" t="s">
        <v>99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239">
        <v>1680</v>
      </c>
      <c r="D23" s="240"/>
      <c r="E23" s="241"/>
      <c r="F23" s="239">
        <v>1680</v>
      </c>
      <c r="G23" s="240"/>
      <c r="H23" s="241"/>
      <c r="I23" s="239">
        <v>1550</v>
      </c>
      <c r="J23" s="240"/>
      <c r="K23" s="241"/>
    </row>
    <row r="24" spans="1:11" ht="21.95" customHeight="1">
      <c r="A24" s="217"/>
      <c r="B24" s="10" t="s">
        <v>37</v>
      </c>
      <c r="C24" s="239">
        <v>980</v>
      </c>
      <c r="D24" s="240"/>
      <c r="E24" s="241"/>
      <c r="F24" s="239">
        <v>2900</v>
      </c>
      <c r="G24" s="240"/>
      <c r="H24" s="241"/>
      <c r="I24" s="239">
        <v>2900</v>
      </c>
      <c r="J24" s="240"/>
      <c r="K24" s="24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239">
        <v>32</v>
      </c>
      <c r="G25" s="240"/>
      <c r="H25" s="241"/>
      <c r="I25" s="239">
        <v>32</v>
      </c>
      <c r="J25" s="240"/>
      <c r="K25" s="24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103</v>
      </c>
      <c r="D28" s="207"/>
      <c r="E28" s="208"/>
      <c r="F28" s="206"/>
      <c r="G28" s="207"/>
      <c r="H28" s="208"/>
      <c r="I28" s="206" t="s">
        <v>105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93</v>
      </c>
      <c r="D31" s="173"/>
      <c r="E31" s="174"/>
      <c r="F31" s="172" t="s">
        <v>95</v>
      </c>
      <c r="G31" s="173"/>
      <c r="H31" s="174"/>
      <c r="I31" s="172" t="s">
        <v>98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9.01</v>
      </c>
      <c r="F35" s="44">
        <v>8.89</v>
      </c>
      <c r="G35" s="44">
        <v>8.8800000000000008</v>
      </c>
      <c r="H35" s="41">
        <v>8.99</v>
      </c>
      <c r="I35" s="44">
        <v>8.9499999999999993</v>
      </c>
      <c r="J35" s="21">
        <v>8.9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6.17</v>
      </c>
      <c r="F36" s="44">
        <v>5.89</v>
      </c>
      <c r="G36" s="44">
        <v>5.81</v>
      </c>
      <c r="H36" s="41">
        <v>5.7</v>
      </c>
      <c r="I36" s="44">
        <v>5.93</v>
      </c>
      <c r="J36" s="21">
        <v>5.74</v>
      </c>
    </row>
    <row r="37" spans="1:10" ht="18.75">
      <c r="A37" s="177"/>
      <c r="B37" s="184"/>
      <c r="C37" s="13" t="s">
        <v>58</v>
      </c>
      <c r="D37" s="12" t="s">
        <v>59</v>
      </c>
      <c r="E37" s="44">
        <v>4.7699999999999996</v>
      </c>
      <c r="F37" s="44">
        <v>7.61</v>
      </c>
      <c r="G37" s="35">
        <v>7.04</v>
      </c>
      <c r="H37" s="41">
        <v>8.1</v>
      </c>
      <c r="I37" s="44">
        <v>13.1</v>
      </c>
      <c r="J37" s="21">
        <v>13.8</v>
      </c>
    </row>
    <row r="38" spans="1:10" ht="16.5">
      <c r="A38" s="177"/>
      <c r="B38" s="184"/>
      <c r="C38" s="14" t="s">
        <v>60</v>
      </c>
      <c r="D38" s="12" t="s">
        <v>61</v>
      </c>
      <c r="E38" s="35">
        <v>3.78</v>
      </c>
      <c r="F38" s="35">
        <v>8.31</v>
      </c>
      <c r="G38" s="35">
        <v>1.7</v>
      </c>
      <c r="H38" s="37">
        <v>4.7</v>
      </c>
      <c r="I38" s="44">
        <v>7.58</v>
      </c>
      <c r="J38" s="21">
        <v>4.37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0.7</v>
      </c>
      <c r="H39" s="41">
        <v>0.7</v>
      </c>
      <c r="I39" s="44">
        <v>0.3</v>
      </c>
      <c r="J39" s="21">
        <v>0.3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9.33</v>
      </c>
      <c r="F40" s="44">
        <v>9.2799999999999994</v>
      </c>
      <c r="G40" s="44">
        <v>9.32</v>
      </c>
      <c r="H40" s="41">
        <v>9.3000000000000007</v>
      </c>
      <c r="I40" s="44">
        <v>9.1</v>
      </c>
      <c r="J40" s="21">
        <v>9.34</v>
      </c>
    </row>
    <row r="41" spans="1:10" ht="15.75">
      <c r="A41" s="177"/>
      <c r="B41" s="184"/>
      <c r="C41" s="12" t="s">
        <v>56</v>
      </c>
      <c r="D41" s="12" t="s">
        <v>64</v>
      </c>
      <c r="E41" s="44">
        <v>10.73</v>
      </c>
      <c r="F41" s="44">
        <v>11.1</v>
      </c>
      <c r="G41" s="44">
        <v>9.9</v>
      </c>
      <c r="H41" s="41">
        <v>10.3</v>
      </c>
      <c r="I41" s="44">
        <v>10.52</v>
      </c>
      <c r="J41" s="21">
        <v>9.9600000000000009</v>
      </c>
    </row>
    <row r="42" spans="1:10" ht="15.75">
      <c r="A42" s="177"/>
      <c r="B42" s="184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177"/>
      <c r="B43" s="184"/>
      <c r="C43" s="15" t="s">
        <v>67</v>
      </c>
      <c r="D43" s="17" t="s">
        <v>68</v>
      </c>
      <c r="E43" s="44">
        <v>0.45</v>
      </c>
      <c r="F43" s="44">
        <v>0.36</v>
      </c>
      <c r="G43" s="44">
        <v>0.34200000000000003</v>
      </c>
      <c r="H43" s="41">
        <v>0.36</v>
      </c>
      <c r="I43" s="44">
        <v>0.22</v>
      </c>
      <c r="J43" s="21">
        <v>0.18</v>
      </c>
    </row>
    <row r="44" spans="1:10" ht="18.75">
      <c r="A44" s="177"/>
      <c r="B44" s="184"/>
      <c r="C44" s="13" t="s">
        <v>58</v>
      </c>
      <c r="D44" s="12" t="s">
        <v>69</v>
      </c>
      <c r="E44" s="44">
        <v>265</v>
      </c>
      <c r="F44" s="44">
        <v>290</v>
      </c>
      <c r="G44" s="44">
        <v>276</v>
      </c>
      <c r="H44" s="41">
        <v>293</v>
      </c>
      <c r="I44" s="44">
        <v>282</v>
      </c>
      <c r="J44" s="21">
        <v>293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5.55</v>
      </c>
      <c r="F45" s="44">
        <v>5.94</v>
      </c>
      <c r="G45" s="44">
        <v>6.01</v>
      </c>
      <c r="H45" s="41">
        <v>5.3</v>
      </c>
      <c r="I45" s="44">
        <v>5.81</v>
      </c>
      <c r="J45" s="21">
        <v>5.53</v>
      </c>
    </row>
    <row r="46" spans="1:10" ht="18.75">
      <c r="A46" s="177"/>
      <c r="B46" s="184"/>
      <c r="C46" s="13" t="s">
        <v>58</v>
      </c>
      <c r="D46" s="12" t="s">
        <v>59</v>
      </c>
      <c r="E46" s="44">
        <v>6.91</v>
      </c>
      <c r="F46" s="44">
        <v>7.82</v>
      </c>
      <c r="G46" s="44">
        <v>12.93</v>
      </c>
      <c r="H46" s="41">
        <v>16.2</v>
      </c>
      <c r="I46" s="44">
        <v>14.3</v>
      </c>
      <c r="J46" s="21">
        <v>14.8</v>
      </c>
    </row>
    <row r="47" spans="1:10" ht="16.5">
      <c r="A47" s="177"/>
      <c r="B47" s="184"/>
      <c r="C47" s="14" t="s">
        <v>60</v>
      </c>
      <c r="D47" s="12" t="s">
        <v>72</v>
      </c>
      <c r="E47" s="44">
        <v>2.25</v>
      </c>
      <c r="F47" s="44">
        <v>3.17</v>
      </c>
      <c r="G47" s="44">
        <v>0.8</v>
      </c>
      <c r="H47" s="41">
        <v>1.38</v>
      </c>
      <c r="I47" s="44">
        <v>3.82</v>
      </c>
      <c r="J47" s="21">
        <v>2.46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6.09</v>
      </c>
      <c r="F48" s="44">
        <v>6.42</v>
      </c>
      <c r="G48" s="44">
        <v>5.94</v>
      </c>
      <c r="H48" s="41">
        <v>5.45</v>
      </c>
      <c r="I48" s="44">
        <v>5.66</v>
      </c>
      <c r="J48" s="21">
        <v>5.35</v>
      </c>
    </row>
    <row r="49" spans="1:13" ht="18.75">
      <c r="A49" s="177"/>
      <c r="B49" s="184"/>
      <c r="C49" s="13" t="s">
        <v>58</v>
      </c>
      <c r="D49" s="12" t="s">
        <v>59</v>
      </c>
      <c r="E49" s="44">
        <v>8.5</v>
      </c>
      <c r="F49" s="44">
        <v>14.7</v>
      </c>
      <c r="G49" s="44">
        <v>14.1</v>
      </c>
      <c r="H49" s="41">
        <v>15.1</v>
      </c>
      <c r="I49" s="44">
        <v>14.7</v>
      </c>
      <c r="J49" s="21">
        <v>13.8</v>
      </c>
    </row>
    <row r="50" spans="1:13" ht="16.5">
      <c r="A50" s="177"/>
      <c r="B50" s="184"/>
      <c r="C50" s="14" t="s">
        <v>60</v>
      </c>
      <c r="D50" s="12" t="s">
        <v>72</v>
      </c>
      <c r="E50" s="44">
        <v>0.96</v>
      </c>
      <c r="F50" s="44">
        <v>1.1100000000000001</v>
      </c>
      <c r="G50" s="44">
        <v>1.61</v>
      </c>
      <c r="H50" s="41">
        <v>1.8</v>
      </c>
      <c r="I50" s="44">
        <v>3.15</v>
      </c>
      <c r="J50" s="21">
        <v>3.26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9.1199999999999992</v>
      </c>
      <c r="F52" s="44">
        <v>9.1300000000000008</v>
      </c>
      <c r="G52" s="44">
        <v>9.11</v>
      </c>
      <c r="H52" s="41">
        <v>9.19</v>
      </c>
      <c r="I52" s="44">
        <v>8.76</v>
      </c>
      <c r="J52" s="21">
        <v>9.1300000000000008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6.29</v>
      </c>
      <c r="F53" s="44">
        <v>6.54</v>
      </c>
      <c r="G53" s="44">
        <v>5.42</v>
      </c>
      <c r="H53" s="41">
        <v>6.3</v>
      </c>
      <c r="I53" s="44">
        <v>6.17</v>
      </c>
      <c r="J53" s="21">
        <v>5.98</v>
      </c>
    </row>
    <row r="54" spans="1:13" ht="18.75">
      <c r="A54" s="177"/>
      <c r="B54" s="184"/>
      <c r="C54" s="13" t="s">
        <v>58</v>
      </c>
      <c r="D54" s="12" t="s">
        <v>59</v>
      </c>
      <c r="E54" s="44">
        <v>1.1200000000000001</v>
      </c>
      <c r="F54" s="44">
        <v>0.96</v>
      </c>
      <c r="G54" s="44">
        <v>12.5</v>
      </c>
      <c r="H54" s="41">
        <v>10.9</v>
      </c>
      <c r="I54" s="44">
        <v>10.7</v>
      </c>
      <c r="J54" s="21">
        <v>9.5</v>
      </c>
    </row>
    <row r="55" spans="1:13" ht="16.5">
      <c r="A55" s="177"/>
      <c r="B55" s="185"/>
      <c r="C55" s="18" t="s">
        <v>60</v>
      </c>
      <c r="D55" s="12" t="s">
        <v>77</v>
      </c>
      <c r="E55" s="19">
        <v>10.1</v>
      </c>
      <c r="F55" s="19">
        <v>10.8</v>
      </c>
      <c r="G55" s="19">
        <v>1.37</v>
      </c>
      <c r="H55" s="41">
        <v>1.42</v>
      </c>
      <c r="I55" s="44">
        <v>8.36</v>
      </c>
      <c r="J55" s="21">
        <v>3.15</v>
      </c>
    </row>
    <row r="56" spans="1:13" ht="14.25">
      <c r="A56" s="22" t="s">
        <v>78</v>
      </c>
      <c r="B56" s="22" t="s">
        <v>79</v>
      </c>
      <c r="C56" s="23">
        <v>7.24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8.41</v>
      </c>
      <c r="M59" s="21"/>
    </row>
    <row r="60" spans="1:13" ht="18.75">
      <c r="A60" s="28" t="s">
        <v>1</v>
      </c>
      <c r="B60" s="29">
        <v>89</v>
      </c>
      <c r="C60" s="30"/>
      <c r="D60" s="33">
        <v>18.5</v>
      </c>
      <c r="E60" s="30"/>
      <c r="F60" s="30">
        <v>48.9</v>
      </c>
      <c r="G60" s="34"/>
      <c r="H60" s="30">
        <v>56.7</v>
      </c>
      <c r="I60" s="30"/>
      <c r="J60" s="21">
        <v>108</v>
      </c>
      <c r="K60" s="21"/>
      <c r="L60" s="21"/>
      <c r="M60" s="21"/>
    </row>
    <row r="61" spans="1:13" ht="18.75">
      <c r="A61" s="28" t="s">
        <v>2</v>
      </c>
      <c r="B61" s="29">
        <v>7.02</v>
      </c>
      <c r="C61" s="30"/>
      <c r="D61" s="33">
        <v>6.82</v>
      </c>
      <c r="E61" s="30"/>
      <c r="F61" s="30">
        <v>16.600000000000001</v>
      </c>
      <c r="G61" s="34"/>
      <c r="H61" s="30">
        <v>18.7</v>
      </c>
      <c r="I61" s="30"/>
      <c r="J61" s="21">
        <v>6.77</v>
      </c>
      <c r="K61" s="21"/>
      <c r="L61" s="21">
        <v>6.75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23.88</v>
      </c>
      <c r="D63" s="33"/>
      <c r="E63" s="30">
        <v>22.65</v>
      </c>
      <c r="F63" s="30"/>
      <c r="G63" s="34">
        <v>21.9</v>
      </c>
      <c r="H63" s="30"/>
      <c r="I63" s="30">
        <v>23.15</v>
      </c>
      <c r="J63" s="21"/>
      <c r="K63" s="21">
        <v>22.75</v>
      </c>
      <c r="M63" s="21">
        <v>21.86</v>
      </c>
    </row>
    <row r="64" spans="1:13" ht="18.75">
      <c r="A64" s="31" t="s">
        <v>3</v>
      </c>
      <c r="B64" s="30"/>
      <c r="C64" s="30">
        <v>14.46</v>
      </c>
      <c r="D64" s="33"/>
      <c r="E64" s="30">
        <v>11.96</v>
      </c>
      <c r="F64" s="30"/>
      <c r="G64" s="38">
        <v>11.6</v>
      </c>
      <c r="H64" s="30"/>
      <c r="I64" s="30">
        <v>15.6</v>
      </c>
      <c r="J64" s="21"/>
      <c r="K64" s="21">
        <v>16.57</v>
      </c>
      <c r="L64" s="21"/>
      <c r="M64" s="21">
        <v>16.489999999999998</v>
      </c>
    </row>
    <row r="65" spans="1:13" ht="18.75">
      <c r="A65" s="31" t="s">
        <v>4</v>
      </c>
      <c r="B65" s="30"/>
      <c r="C65" s="30">
        <v>65.180000000000007</v>
      </c>
      <c r="D65" s="33"/>
      <c r="E65" s="30">
        <v>63.06</v>
      </c>
      <c r="F65" s="30"/>
      <c r="G65" s="34">
        <v>62.5</v>
      </c>
      <c r="H65" s="30"/>
      <c r="I65" s="30">
        <v>63.3</v>
      </c>
      <c r="J65" s="21"/>
      <c r="K65" s="21">
        <v>62.24</v>
      </c>
      <c r="M65" s="21">
        <v>61.6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1.46</v>
      </c>
      <c r="C67" s="30">
        <v>10.45</v>
      </c>
      <c r="D67" s="33">
        <v>1.1200000000000001</v>
      </c>
      <c r="E67" s="30">
        <v>10.4</v>
      </c>
      <c r="F67" s="30">
        <v>0.9</v>
      </c>
      <c r="G67" s="34">
        <v>10.199999999999999</v>
      </c>
      <c r="H67" s="30">
        <v>1.37</v>
      </c>
      <c r="I67" s="30">
        <v>10.45</v>
      </c>
      <c r="J67" s="21">
        <v>1.85</v>
      </c>
      <c r="K67" s="21">
        <v>10.4</v>
      </c>
      <c r="L67" s="21">
        <v>1.36</v>
      </c>
      <c r="M67" s="21">
        <v>10.24</v>
      </c>
    </row>
    <row r="68" spans="1:13" ht="18.75">
      <c r="A68" s="32" t="s">
        <v>5</v>
      </c>
      <c r="B68" s="36">
        <v>0.32</v>
      </c>
      <c r="C68" s="30">
        <v>10.37</v>
      </c>
      <c r="D68" s="33">
        <v>0.66</v>
      </c>
      <c r="E68" s="30">
        <v>10.220000000000001</v>
      </c>
      <c r="F68" s="30">
        <v>1.22</v>
      </c>
      <c r="G68" s="34">
        <v>9.9</v>
      </c>
      <c r="H68" s="30">
        <v>1.5</v>
      </c>
      <c r="I68" s="30">
        <v>9.9</v>
      </c>
      <c r="J68" s="21">
        <v>2.57</v>
      </c>
      <c r="K68" s="21">
        <v>10</v>
      </c>
      <c r="L68" s="21">
        <v>0.75</v>
      </c>
      <c r="M68" s="21">
        <v>10.11</v>
      </c>
    </row>
    <row r="69" spans="1:13" ht="18.75">
      <c r="A69" s="32" t="s">
        <v>6</v>
      </c>
      <c r="B69" s="36">
        <v>2.71</v>
      </c>
      <c r="C69" s="30">
        <v>10.02</v>
      </c>
      <c r="D69" s="33">
        <v>1.87</v>
      </c>
      <c r="E69" s="30">
        <v>10.32</v>
      </c>
      <c r="F69" s="30">
        <v>1.46</v>
      </c>
      <c r="G69" s="34">
        <v>10.64</v>
      </c>
      <c r="H69" s="30">
        <v>1.3</v>
      </c>
      <c r="I69" s="30">
        <v>10.3</v>
      </c>
      <c r="J69" s="21">
        <v>0.72</v>
      </c>
      <c r="K69" s="21">
        <v>10.15</v>
      </c>
      <c r="L69" s="21">
        <v>0.77</v>
      </c>
      <c r="M69" s="21">
        <v>10.35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M35" sqref="M3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114</v>
      </c>
      <c r="D2" s="231"/>
      <c r="E2" s="231"/>
      <c r="F2" s="232" t="s">
        <v>191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55000</v>
      </c>
      <c r="D4" s="196"/>
      <c r="E4" s="196"/>
      <c r="F4" s="196">
        <v>56130</v>
      </c>
      <c r="G4" s="196"/>
      <c r="H4" s="196"/>
      <c r="I4" s="196">
        <v>57600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74000</v>
      </c>
      <c r="D5" s="196"/>
      <c r="E5" s="196"/>
      <c r="F5" s="196">
        <v>75400</v>
      </c>
      <c r="G5" s="196"/>
      <c r="H5" s="196"/>
      <c r="I5" s="196">
        <v>76990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C4-'18日'!I4</f>
        <v>1150</v>
      </c>
      <c r="D6" s="245"/>
      <c r="E6" s="245"/>
      <c r="F6" s="246">
        <f>F4-C4</f>
        <v>1130</v>
      </c>
      <c r="G6" s="247"/>
      <c r="H6" s="248"/>
      <c r="I6" s="246">
        <f>I4-F4</f>
        <v>1470</v>
      </c>
      <c r="J6" s="247"/>
      <c r="K6" s="248"/>
      <c r="L6" s="236">
        <f>C6+F6+I6</f>
        <v>3750</v>
      </c>
      <c r="M6" s="236">
        <f>C7+F7+I7</f>
        <v>4550</v>
      </c>
    </row>
    <row r="7" spans="1:15" ht="21.95" customHeight="1">
      <c r="A7" s="225"/>
      <c r="B7" s="6" t="s">
        <v>16</v>
      </c>
      <c r="C7" s="245">
        <f>C5-'18日'!I5</f>
        <v>1560</v>
      </c>
      <c r="D7" s="245"/>
      <c r="E7" s="245"/>
      <c r="F7" s="246">
        <f>F5-C5</f>
        <v>1400</v>
      </c>
      <c r="G7" s="247"/>
      <c r="H7" s="248"/>
      <c r="I7" s="246">
        <f>I5-F5</f>
        <v>1590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45</v>
      </c>
      <c r="D9" s="196"/>
      <c r="E9" s="196"/>
      <c r="F9" s="196">
        <v>46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45</v>
      </c>
      <c r="D10" s="196"/>
      <c r="E10" s="196"/>
      <c r="F10" s="196">
        <v>46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29" t="s">
        <v>92</v>
      </c>
      <c r="D11" s="129" t="s">
        <v>92</v>
      </c>
      <c r="E11" s="129" t="s">
        <v>92</v>
      </c>
      <c r="F11" s="131" t="s">
        <v>92</v>
      </c>
      <c r="G11" s="131" t="s">
        <v>92</v>
      </c>
      <c r="H11" s="131" t="s">
        <v>92</v>
      </c>
      <c r="I11" s="132" t="s">
        <v>92</v>
      </c>
      <c r="J11" s="132" t="s">
        <v>92</v>
      </c>
      <c r="K11" s="132" t="s">
        <v>92</v>
      </c>
    </row>
    <row r="12" spans="1:15" ht="21.95" customHeight="1">
      <c r="A12" s="192"/>
      <c r="B12" s="43" t="s">
        <v>23</v>
      </c>
      <c r="C12" s="129">
        <v>70</v>
      </c>
      <c r="D12" s="129">
        <v>70</v>
      </c>
      <c r="E12" s="129">
        <v>70</v>
      </c>
      <c r="F12" s="131">
        <v>70</v>
      </c>
      <c r="G12" s="131">
        <v>70</v>
      </c>
      <c r="H12" s="131">
        <v>70</v>
      </c>
      <c r="I12" s="132">
        <v>70</v>
      </c>
      <c r="J12" s="132">
        <v>70</v>
      </c>
      <c r="K12" s="132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29">
        <v>500</v>
      </c>
      <c r="D15" s="129">
        <v>460</v>
      </c>
      <c r="E15" s="129">
        <v>420</v>
      </c>
      <c r="F15" s="131">
        <v>420</v>
      </c>
      <c r="G15" s="41">
        <v>360</v>
      </c>
      <c r="H15" s="41">
        <v>330</v>
      </c>
      <c r="I15" s="41">
        <v>330</v>
      </c>
      <c r="J15" s="41">
        <v>290</v>
      </c>
      <c r="K15" s="41">
        <v>520</v>
      </c>
    </row>
    <row r="16" spans="1:15" ht="36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244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29" t="s">
        <v>92</v>
      </c>
      <c r="D17" s="129" t="s">
        <v>92</v>
      </c>
      <c r="E17" s="129" t="s">
        <v>92</v>
      </c>
      <c r="F17" s="131" t="s">
        <v>92</v>
      </c>
      <c r="G17" s="131" t="s">
        <v>92</v>
      </c>
      <c r="H17" s="131" t="s">
        <v>92</v>
      </c>
      <c r="I17" s="132" t="s">
        <v>92</v>
      </c>
      <c r="J17" s="132" t="s">
        <v>92</v>
      </c>
      <c r="K17" s="132" t="s">
        <v>92</v>
      </c>
    </row>
    <row r="18" spans="1:11" ht="21.95" customHeight="1">
      <c r="A18" s="219"/>
      <c r="B18" s="42" t="s">
        <v>23</v>
      </c>
      <c r="C18" s="129">
        <v>70</v>
      </c>
      <c r="D18" s="129">
        <v>70</v>
      </c>
      <c r="E18" s="129">
        <v>70</v>
      </c>
      <c r="F18" s="131">
        <v>70</v>
      </c>
      <c r="G18" s="131">
        <v>70</v>
      </c>
      <c r="H18" s="131">
        <v>70</v>
      </c>
      <c r="I18" s="132">
        <v>70</v>
      </c>
      <c r="J18" s="132">
        <v>70</v>
      </c>
      <c r="K18" s="132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29">
        <v>260</v>
      </c>
      <c r="D21" s="129">
        <v>500</v>
      </c>
      <c r="E21" s="129">
        <v>450</v>
      </c>
      <c r="F21" s="131">
        <v>450</v>
      </c>
      <c r="G21" s="41">
        <v>370</v>
      </c>
      <c r="H21" s="41">
        <v>280</v>
      </c>
      <c r="I21" s="41">
        <v>280</v>
      </c>
      <c r="J21" s="41">
        <v>200</v>
      </c>
      <c r="K21" s="41">
        <v>450</v>
      </c>
    </row>
    <row r="22" spans="1:11" ht="37.5" customHeight="1">
      <c r="A22" s="218"/>
      <c r="B22" s="9" t="s">
        <v>33</v>
      </c>
      <c r="C22" s="190" t="s">
        <v>238</v>
      </c>
      <c r="D22" s="190"/>
      <c r="E22" s="190"/>
      <c r="F22" s="190" t="s">
        <v>34</v>
      </c>
      <c r="G22" s="190"/>
      <c r="H22" s="190"/>
      <c r="I22" s="190" t="s">
        <v>243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700</v>
      </c>
      <c r="D23" s="191"/>
      <c r="E23" s="191"/>
      <c r="F23" s="191">
        <f>1300*2</f>
        <v>2600</v>
      </c>
      <c r="G23" s="191"/>
      <c r="H23" s="191"/>
      <c r="I23" s="191">
        <v>2450</v>
      </c>
      <c r="J23" s="191"/>
      <c r="K23" s="191"/>
    </row>
    <row r="24" spans="1:11" ht="21.95" customHeight="1">
      <c r="A24" s="217"/>
      <c r="B24" s="10" t="s">
        <v>37</v>
      </c>
      <c r="C24" s="191">
        <v>1100</v>
      </c>
      <c r="D24" s="191"/>
      <c r="E24" s="191"/>
      <c r="F24" s="191">
        <v>880</v>
      </c>
      <c r="G24" s="191"/>
      <c r="H24" s="191"/>
      <c r="I24" s="191">
        <v>880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61</v>
      </c>
      <c r="D25" s="191"/>
      <c r="E25" s="191"/>
      <c r="F25" s="191">
        <v>61</v>
      </c>
      <c r="G25" s="191"/>
      <c r="H25" s="191"/>
      <c r="I25" s="191">
        <v>60</v>
      </c>
      <c r="J25" s="191"/>
      <c r="K25" s="191"/>
    </row>
    <row r="26" spans="1:11" ht="21.95" customHeight="1">
      <c r="A26" s="189"/>
      <c r="B26" s="8" t="s">
        <v>40</v>
      </c>
      <c r="C26" s="191">
        <v>65</v>
      </c>
      <c r="D26" s="191"/>
      <c r="E26" s="191"/>
      <c r="F26" s="191">
        <v>65</v>
      </c>
      <c r="G26" s="191"/>
      <c r="H26" s="191"/>
      <c r="I26" s="191">
        <v>63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239</v>
      </c>
      <c r="D28" s="207"/>
      <c r="E28" s="208"/>
      <c r="F28" s="206" t="s">
        <v>240</v>
      </c>
      <c r="G28" s="207"/>
      <c r="H28" s="208"/>
      <c r="I28" s="206" t="s">
        <v>242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113</v>
      </c>
      <c r="D31" s="173"/>
      <c r="E31" s="174"/>
      <c r="F31" s="172" t="s">
        <v>183</v>
      </c>
      <c r="G31" s="173"/>
      <c r="H31" s="174"/>
      <c r="I31" s="172" t="s">
        <v>241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130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9.56</v>
      </c>
      <c r="F35" s="44">
        <v>9.59</v>
      </c>
      <c r="G35" s="44">
        <v>9.42</v>
      </c>
      <c r="H35" s="41">
        <v>9.3800000000000008</v>
      </c>
      <c r="I35" s="44">
        <v>9.32</v>
      </c>
      <c r="J35" s="21">
        <v>9.2899999999999991</v>
      </c>
    </row>
    <row r="36" spans="1:10" ht="15.75">
      <c r="A36" s="177"/>
      <c r="B36" s="184"/>
      <c r="C36" s="12" t="s">
        <v>56</v>
      </c>
      <c r="D36" s="12" t="s">
        <v>57</v>
      </c>
      <c r="E36" s="130">
        <v>6.77</v>
      </c>
      <c r="F36" s="44">
        <v>6.89</v>
      </c>
      <c r="G36" s="44">
        <v>5.42</v>
      </c>
      <c r="H36" s="41">
        <v>5.96</v>
      </c>
      <c r="I36" s="44">
        <v>5.82</v>
      </c>
      <c r="J36" s="21">
        <v>5.64</v>
      </c>
    </row>
    <row r="37" spans="1:10" ht="18.75">
      <c r="A37" s="177"/>
      <c r="B37" s="184"/>
      <c r="C37" s="13" t="s">
        <v>58</v>
      </c>
      <c r="D37" s="12" t="s">
        <v>59</v>
      </c>
      <c r="E37" s="130">
        <v>5.04</v>
      </c>
      <c r="F37" s="44">
        <v>5.92</v>
      </c>
      <c r="G37" s="35">
        <v>6.13</v>
      </c>
      <c r="H37" s="41">
        <v>6.32</v>
      </c>
      <c r="I37" s="44">
        <v>5.6</v>
      </c>
      <c r="J37" s="21">
        <v>5.8</v>
      </c>
    </row>
    <row r="38" spans="1:10" ht="16.5">
      <c r="A38" s="177"/>
      <c r="B38" s="184"/>
      <c r="C38" s="14" t="s">
        <v>60</v>
      </c>
      <c r="D38" s="12" t="s">
        <v>61</v>
      </c>
      <c r="E38" s="130">
        <v>2.34</v>
      </c>
      <c r="F38" s="35">
        <v>1.76</v>
      </c>
      <c r="G38" s="35">
        <v>1.9</v>
      </c>
      <c r="H38" s="37">
        <v>2.06</v>
      </c>
      <c r="I38" s="44">
        <v>4.26</v>
      </c>
      <c r="J38" s="21">
        <v>2.89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35">
        <v>0.8</v>
      </c>
      <c r="F39" s="44">
        <v>0.8</v>
      </c>
      <c r="G39" s="44">
        <v>0.3</v>
      </c>
      <c r="H39" s="41">
        <v>0.3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130">
        <v>10.25</v>
      </c>
      <c r="F40" s="44">
        <v>10.220000000000001</v>
      </c>
      <c r="G40" s="44">
        <v>10.24</v>
      </c>
      <c r="H40" s="41">
        <v>10.15</v>
      </c>
      <c r="I40" s="44">
        <v>10.130000000000001</v>
      </c>
      <c r="J40" s="21">
        <v>10.1</v>
      </c>
    </row>
    <row r="41" spans="1:10" ht="15.75">
      <c r="A41" s="177"/>
      <c r="B41" s="184"/>
      <c r="C41" s="12" t="s">
        <v>56</v>
      </c>
      <c r="D41" s="12" t="s">
        <v>64</v>
      </c>
      <c r="E41" s="130">
        <v>20.27</v>
      </c>
      <c r="F41" s="44">
        <v>21.89</v>
      </c>
      <c r="G41" s="44">
        <v>21.3</v>
      </c>
      <c r="H41" s="41">
        <v>20.7</v>
      </c>
      <c r="I41" s="44">
        <v>21.3</v>
      </c>
      <c r="J41" s="21">
        <v>20.5</v>
      </c>
    </row>
    <row r="42" spans="1:10" ht="15.75">
      <c r="A42" s="177"/>
      <c r="B42" s="184"/>
      <c r="C42" s="15" t="s">
        <v>65</v>
      </c>
      <c r="D42" s="16" t="s">
        <v>66</v>
      </c>
      <c r="E42" s="130">
        <v>4.0999999999999996</v>
      </c>
      <c r="F42" s="44">
        <v>4.1399999999999997</v>
      </c>
      <c r="G42" s="44">
        <v>3.58</v>
      </c>
      <c r="H42" s="41">
        <v>3.73</v>
      </c>
      <c r="I42" s="44">
        <v>3.83</v>
      </c>
      <c r="J42" s="21">
        <v>4.59</v>
      </c>
    </row>
    <row r="43" spans="1:10" ht="16.5">
      <c r="A43" s="177"/>
      <c r="B43" s="184"/>
      <c r="C43" s="15" t="s">
        <v>67</v>
      </c>
      <c r="D43" s="17" t="s">
        <v>68</v>
      </c>
      <c r="E43" s="130">
        <v>2.33</v>
      </c>
      <c r="F43" s="44">
        <v>2.4</v>
      </c>
      <c r="G43" s="44">
        <v>2.34</v>
      </c>
      <c r="H43" s="41">
        <v>2.5</v>
      </c>
      <c r="I43" s="44">
        <v>2.4700000000000002</v>
      </c>
      <c r="J43" s="21">
        <v>2.73</v>
      </c>
    </row>
    <row r="44" spans="1:10" ht="18.75">
      <c r="A44" s="177"/>
      <c r="B44" s="184"/>
      <c r="C44" s="13" t="s">
        <v>58</v>
      </c>
      <c r="D44" s="12" t="s">
        <v>69</v>
      </c>
      <c r="E44" s="130">
        <v>414</v>
      </c>
      <c r="F44" s="44">
        <v>362</v>
      </c>
      <c r="G44" s="44">
        <v>362</v>
      </c>
      <c r="H44" s="41">
        <v>422</v>
      </c>
      <c r="I44" s="44">
        <v>470</v>
      </c>
      <c r="J44" s="21">
        <v>450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130">
        <v>6.07</v>
      </c>
      <c r="F45" s="44">
        <v>6.12</v>
      </c>
      <c r="G45" s="44">
        <v>5.7</v>
      </c>
      <c r="H45" s="41">
        <v>5.5</v>
      </c>
      <c r="I45" s="44">
        <v>5.46</v>
      </c>
      <c r="J45" s="21">
        <v>5.83</v>
      </c>
    </row>
    <row r="46" spans="1:10" ht="18.75">
      <c r="A46" s="177"/>
      <c r="B46" s="184"/>
      <c r="C46" s="13" t="s">
        <v>58</v>
      </c>
      <c r="D46" s="12" t="s">
        <v>59</v>
      </c>
      <c r="E46" s="130">
        <v>12</v>
      </c>
      <c r="F46" s="44">
        <v>10.8</v>
      </c>
      <c r="G46" s="44">
        <v>11</v>
      </c>
      <c r="H46" s="41">
        <v>11.9</v>
      </c>
      <c r="I46" s="44">
        <v>14.2</v>
      </c>
      <c r="J46" s="21">
        <v>13.3</v>
      </c>
    </row>
    <row r="47" spans="1:10" ht="16.5">
      <c r="A47" s="177"/>
      <c r="B47" s="184"/>
      <c r="C47" s="14" t="s">
        <v>60</v>
      </c>
      <c r="D47" s="12" t="s">
        <v>72</v>
      </c>
      <c r="E47" s="130">
        <v>3.04</v>
      </c>
      <c r="F47" s="44">
        <v>2.92</v>
      </c>
      <c r="G47" s="44">
        <v>1.87</v>
      </c>
      <c r="H47" s="41">
        <v>1</v>
      </c>
      <c r="I47" s="44">
        <v>2.13</v>
      </c>
      <c r="J47" s="21">
        <v>1.66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130">
        <v>5.79</v>
      </c>
      <c r="F48" s="44">
        <v>5.88</v>
      </c>
      <c r="G48" s="44">
        <v>5.21</v>
      </c>
      <c r="H48" s="41">
        <v>5.74</v>
      </c>
      <c r="I48" s="44">
        <v>5.43</v>
      </c>
      <c r="J48" s="21">
        <v>5.59</v>
      </c>
    </row>
    <row r="49" spans="1:13" ht="18.75">
      <c r="A49" s="177"/>
      <c r="B49" s="184"/>
      <c r="C49" s="13" t="s">
        <v>58</v>
      </c>
      <c r="D49" s="12" t="s">
        <v>59</v>
      </c>
      <c r="E49" s="130">
        <v>9.6999999999999993</v>
      </c>
      <c r="F49" s="44">
        <v>12.2</v>
      </c>
      <c r="G49" s="44">
        <v>12.7</v>
      </c>
      <c r="H49" s="41">
        <v>16.8</v>
      </c>
      <c r="I49" s="44">
        <v>9.4</v>
      </c>
      <c r="J49" s="21">
        <v>14.7</v>
      </c>
    </row>
    <row r="50" spans="1:13" ht="16.5">
      <c r="A50" s="177"/>
      <c r="B50" s="184"/>
      <c r="C50" s="14" t="s">
        <v>60</v>
      </c>
      <c r="D50" s="12" t="s">
        <v>72</v>
      </c>
      <c r="E50" s="130">
        <v>2.33</v>
      </c>
      <c r="F50" s="44">
        <v>1.48</v>
      </c>
      <c r="G50" s="44">
        <v>1.49</v>
      </c>
      <c r="H50" s="41">
        <v>0.9</v>
      </c>
      <c r="I50" s="44">
        <v>1.82</v>
      </c>
      <c r="J50" s="21">
        <v>1.47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9.32</v>
      </c>
      <c r="F52" s="44">
        <v>9.3000000000000007</v>
      </c>
      <c r="G52" s="44">
        <v>9.44</v>
      </c>
      <c r="H52" s="41">
        <v>9.25</v>
      </c>
      <c r="I52" s="44">
        <v>9.2100000000000009</v>
      </c>
      <c r="J52" s="21">
        <v>9.24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6.04</v>
      </c>
      <c r="F53" s="44">
        <v>5.97</v>
      </c>
      <c r="G53" s="44">
        <v>5.69</v>
      </c>
      <c r="H53" s="41">
        <v>5.41</v>
      </c>
      <c r="I53" s="44">
        <v>6.22</v>
      </c>
      <c r="J53" s="21">
        <v>5.96</v>
      </c>
    </row>
    <row r="54" spans="1:13" ht="18.75">
      <c r="A54" s="177"/>
      <c r="B54" s="184"/>
      <c r="C54" s="13" t="s">
        <v>58</v>
      </c>
      <c r="D54" s="12" t="s">
        <v>59</v>
      </c>
      <c r="E54" s="44">
        <v>10.4</v>
      </c>
      <c r="F54" s="44">
        <v>11.3</v>
      </c>
      <c r="G54" s="44">
        <v>11.7</v>
      </c>
      <c r="H54" s="41">
        <v>10.1</v>
      </c>
      <c r="I54" s="44">
        <v>10.3</v>
      </c>
      <c r="J54" s="21">
        <v>11.4</v>
      </c>
    </row>
    <row r="55" spans="1:13" ht="16.5">
      <c r="A55" s="177"/>
      <c r="B55" s="185"/>
      <c r="C55" s="18" t="s">
        <v>60</v>
      </c>
      <c r="D55" s="12" t="s">
        <v>77</v>
      </c>
      <c r="E55" s="19">
        <v>5.62</v>
      </c>
      <c r="F55" s="19">
        <v>4.62</v>
      </c>
      <c r="G55" s="19">
        <v>0.81</v>
      </c>
      <c r="H55" s="41">
        <v>0.74</v>
      </c>
      <c r="I55" s="44">
        <v>2.73</v>
      </c>
      <c r="J55" s="21">
        <v>3.42</v>
      </c>
    </row>
    <row r="56" spans="1:13" ht="14.25">
      <c r="A56" s="22" t="s">
        <v>78</v>
      </c>
      <c r="B56" s="22" t="s">
        <v>79</v>
      </c>
      <c r="C56" s="23">
        <v>7.41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14</v>
      </c>
      <c r="E59" s="30"/>
      <c r="F59" s="30">
        <v>19.7</v>
      </c>
      <c r="G59" s="34"/>
      <c r="H59" s="30"/>
      <c r="I59" s="30"/>
      <c r="J59" s="21">
        <v>18.5</v>
      </c>
      <c r="K59" s="21"/>
      <c r="L59" s="21">
        <v>5.42</v>
      </c>
      <c r="M59" s="21"/>
    </row>
    <row r="60" spans="1:13" ht="18.75">
      <c r="A60" s="28" t="s">
        <v>1</v>
      </c>
      <c r="B60" s="29">
        <v>43.75</v>
      </c>
      <c r="C60" s="30"/>
      <c r="D60" s="33"/>
      <c r="E60" s="30"/>
      <c r="F60" s="30"/>
      <c r="G60" s="34"/>
      <c r="H60" s="30">
        <v>12.7</v>
      </c>
      <c r="I60" s="30"/>
      <c r="J60" s="21">
        <v>23.92</v>
      </c>
      <c r="K60" s="21"/>
      <c r="L60" s="21">
        <v>26.33</v>
      </c>
      <c r="M60" s="21"/>
    </row>
    <row r="61" spans="1:13" ht="18.75">
      <c r="A61" s="28" t="s">
        <v>2</v>
      </c>
      <c r="B61" s="29">
        <v>41.03</v>
      </c>
      <c r="C61" s="30"/>
      <c r="D61" s="33">
        <v>42.48</v>
      </c>
      <c r="E61" s="30"/>
      <c r="F61" s="30">
        <v>83.8</v>
      </c>
      <c r="G61" s="34"/>
      <c r="H61" s="30">
        <v>70.099999999999994</v>
      </c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13.02</v>
      </c>
      <c r="D63" s="33"/>
      <c r="E63" s="30"/>
      <c r="F63" s="30"/>
      <c r="G63" s="34"/>
      <c r="H63" s="30"/>
      <c r="I63" s="30">
        <v>20.8</v>
      </c>
      <c r="J63" s="21"/>
      <c r="K63" s="21">
        <v>85.2</v>
      </c>
      <c r="M63" s="21">
        <v>12.5</v>
      </c>
    </row>
    <row r="64" spans="1:13" ht="18.75">
      <c r="A64" s="31" t="s">
        <v>3</v>
      </c>
      <c r="B64" s="30"/>
      <c r="C64" s="30"/>
      <c r="D64" s="33"/>
      <c r="E64" s="30">
        <v>13.31</v>
      </c>
      <c r="F64" s="30"/>
      <c r="G64" s="38">
        <v>11.6</v>
      </c>
      <c r="H64" s="30"/>
      <c r="I64" s="30">
        <v>11.4</v>
      </c>
      <c r="J64" s="21"/>
      <c r="K64" s="21">
        <v>11.6</v>
      </c>
      <c r="L64" s="21"/>
      <c r="M64" s="21">
        <v>80.7</v>
      </c>
    </row>
    <row r="65" spans="1:13" ht="18.75">
      <c r="A65" s="31" t="s">
        <v>4</v>
      </c>
      <c r="B65" s="30"/>
      <c r="C65" s="30">
        <v>63.66</v>
      </c>
      <c r="D65" s="33"/>
      <c r="E65" s="30">
        <v>63.95</v>
      </c>
      <c r="F65" s="30"/>
      <c r="G65" s="34">
        <v>69.8</v>
      </c>
      <c r="H65" s="30"/>
      <c r="I65" s="30"/>
      <c r="J65" s="21"/>
      <c r="K65" s="21"/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3.4</v>
      </c>
      <c r="C67" s="30">
        <v>8.16</v>
      </c>
      <c r="D67" s="33">
        <v>4.0599999999999996</v>
      </c>
      <c r="E67" s="30">
        <v>8.2200000000000006</v>
      </c>
      <c r="F67" s="30">
        <v>0.34</v>
      </c>
      <c r="G67" s="34">
        <v>8.3699999999999992</v>
      </c>
      <c r="H67" s="30">
        <v>0.5</v>
      </c>
      <c r="I67" s="30">
        <v>8.33</v>
      </c>
      <c r="J67" s="21">
        <v>1.62</v>
      </c>
      <c r="K67" s="21">
        <v>7.9</v>
      </c>
      <c r="L67" s="21">
        <v>1.04</v>
      </c>
      <c r="M67" s="21">
        <v>7.9</v>
      </c>
    </row>
    <row r="68" spans="1:13" ht="18.75">
      <c r="A68" s="32" t="s">
        <v>5</v>
      </c>
      <c r="B68" s="36">
        <v>2.11</v>
      </c>
      <c r="C68" s="30">
        <v>7.58</v>
      </c>
      <c r="D68" s="33">
        <v>3.57</v>
      </c>
      <c r="E68" s="30">
        <v>7.96</v>
      </c>
      <c r="F68" s="30">
        <v>0.2</v>
      </c>
      <c r="G68" s="34">
        <v>8.0299999999999994</v>
      </c>
      <c r="H68" s="30">
        <v>0.62</v>
      </c>
      <c r="I68" s="30">
        <v>8.6</v>
      </c>
      <c r="J68" s="21">
        <v>2.5499999999999998</v>
      </c>
      <c r="K68" s="21">
        <v>7.4</v>
      </c>
      <c r="L68" s="21">
        <v>0.89</v>
      </c>
      <c r="M68" s="21">
        <v>7.4</v>
      </c>
    </row>
    <row r="69" spans="1:13" ht="18.75">
      <c r="A69" s="32" t="s">
        <v>6</v>
      </c>
      <c r="B69" s="36">
        <v>2.0699999999999998</v>
      </c>
      <c r="C69" s="30">
        <v>8.51</v>
      </c>
      <c r="D69" s="33">
        <v>3.16</v>
      </c>
      <c r="E69" s="30">
        <v>8.51</v>
      </c>
      <c r="F69" s="30">
        <v>0.56999999999999995</v>
      </c>
      <c r="G69" s="34">
        <v>8.52</v>
      </c>
      <c r="H69" s="30">
        <v>0.73</v>
      </c>
      <c r="I69" s="30">
        <v>10.4</v>
      </c>
      <c r="J69" s="21"/>
      <c r="K69" s="21"/>
      <c r="L69" s="21">
        <v>1.25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114</v>
      </c>
      <c r="D2" s="231"/>
      <c r="E2" s="231"/>
      <c r="F2" s="232" t="s">
        <v>245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58950</v>
      </c>
      <c r="D4" s="196"/>
      <c r="E4" s="196"/>
      <c r="F4" s="196">
        <v>60200</v>
      </c>
      <c r="G4" s="196"/>
      <c r="H4" s="196"/>
      <c r="I4" s="196">
        <v>61500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78500</v>
      </c>
      <c r="D5" s="196"/>
      <c r="E5" s="196"/>
      <c r="F5" s="196">
        <v>80030</v>
      </c>
      <c r="G5" s="196"/>
      <c r="H5" s="196"/>
      <c r="I5" s="196">
        <v>81660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C4-'19日'!I4</f>
        <v>1350</v>
      </c>
      <c r="D6" s="245"/>
      <c r="E6" s="245"/>
      <c r="F6" s="246">
        <f>F4-C4</f>
        <v>1250</v>
      </c>
      <c r="G6" s="247"/>
      <c r="H6" s="248"/>
      <c r="I6" s="246">
        <f>I4-F4</f>
        <v>1300</v>
      </c>
      <c r="J6" s="247"/>
      <c r="K6" s="248"/>
      <c r="L6" s="236">
        <f>C6+F6+I6</f>
        <v>3900</v>
      </c>
      <c r="M6" s="236">
        <f>C7+F7+I7</f>
        <v>4670</v>
      </c>
    </row>
    <row r="7" spans="1:15" ht="21.95" customHeight="1">
      <c r="A7" s="225"/>
      <c r="B7" s="6" t="s">
        <v>16</v>
      </c>
      <c r="C7" s="245">
        <f>C5-'19日'!I5</f>
        <v>1510</v>
      </c>
      <c r="D7" s="245"/>
      <c r="E7" s="245"/>
      <c r="F7" s="246">
        <f>F5-C5</f>
        <v>1530</v>
      </c>
      <c r="G7" s="247"/>
      <c r="H7" s="248"/>
      <c r="I7" s="246">
        <f>I5-F5</f>
        <v>1630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45</v>
      </c>
      <c r="D9" s="196"/>
      <c r="E9" s="196"/>
      <c r="F9" s="196">
        <v>50</v>
      </c>
      <c r="G9" s="196"/>
      <c r="H9" s="196"/>
      <c r="I9" s="196">
        <v>44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45</v>
      </c>
      <c r="D10" s="196"/>
      <c r="E10" s="196"/>
      <c r="F10" s="196">
        <v>50</v>
      </c>
      <c r="G10" s="196"/>
      <c r="H10" s="196"/>
      <c r="I10" s="196">
        <v>44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33" t="s">
        <v>92</v>
      </c>
      <c r="D11" s="133" t="s">
        <v>92</v>
      </c>
      <c r="E11" s="133" t="s">
        <v>92</v>
      </c>
      <c r="F11" s="134" t="s">
        <v>92</v>
      </c>
      <c r="G11" s="134" t="s">
        <v>92</v>
      </c>
      <c r="H11" s="134" t="s">
        <v>92</v>
      </c>
      <c r="I11" s="135" t="s">
        <v>92</v>
      </c>
      <c r="J11" s="135" t="s">
        <v>92</v>
      </c>
      <c r="K11" s="135" t="s">
        <v>92</v>
      </c>
    </row>
    <row r="12" spans="1:15" ht="21.95" customHeight="1">
      <c r="A12" s="192"/>
      <c r="B12" s="43" t="s">
        <v>23</v>
      </c>
      <c r="C12" s="133">
        <v>70</v>
      </c>
      <c r="D12" s="133">
        <v>70</v>
      </c>
      <c r="E12" s="133">
        <v>70</v>
      </c>
      <c r="F12" s="134">
        <v>70</v>
      </c>
      <c r="G12" s="134">
        <v>70</v>
      </c>
      <c r="H12" s="134">
        <v>70</v>
      </c>
      <c r="I12" s="135">
        <v>70</v>
      </c>
      <c r="J12" s="135">
        <v>70</v>
      </c>
      <c r="K12" s="135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3.25" customHeight="1">
      <c r="A15" s="189" t="s">
        <v>26</v>
      </c>
      <c r="B15" s="8" t="s">
        <v>27</v>
      </c>
      <c r="C15" s="41">
        <v>520</v>
      </c>
      <c r="D15" s="41">
        <v>470</v>
      </c>
      <c r="E15" s="41">
        <v>430</v>
      </c>
      <c r="F15" s="41">
        <v>430</v>
      </c>
      <c r="G15" s="41">
        <v>390</v>
      </c>
      <c r="H15" s="41">
        <v>350</v>
      </c>
      <c r="I15" s="41">
        <v>350</v>
      </c>
      <c r="J15" s="41">
        <v>300</v>
      </c>
      <c r="K15" s="41">
        <v>540</v>
      </c>
    </row>
    <row r="16" spans="1:15" ht="34.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248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33" t="s">
        <v>92</v>
      </c>
      <c r="D17" s="133" t="s">
        <v>92</v>
      </c>
      <c r="E17" s="133" t="s">
        <v>92</v>
      </c>
      <c r="F17" s="134" t="s">
        <v>92</v>
      </c>
      <c r="G17" s="134" t="s">
        <v>92</v>
      </c>
      <c r="H17" s="134" t="s">
        <v>92</v>
      </c>
      <c r="I17" s="135" t="s">
        <v>92</v>
      </c>
      <c r="J17" s="135" t="s">
        <v>92</v>
      </c>
      <c r="K17" s="135" t="s">
        <v>92</v>
      </c>
    </row>
    <row r="18" spans="1:11" ht="21.95" customHeight="1">
      <c r="A18" s="219"/>
      <c r="B18" s="42" t="s">
        <v>23</v>
      </c>
      <c r="C18" s="133">
        <v>70</v>
      </c>
      <c r="D18" s="133">
        <v>70</v>
      </c>
      <c r="E18" s="133">
        <v>70</v>
      </c>
      <c r="F18" s="134">
        <v>70</v>
      </c>
      <c r="G18" s="134">
        <v>70</v>
      </c>
      <c r="H18" s="134">
        <v>70</v>
      </c>
      <c r="I18" s="135">
        <v>70</v>
      </c>
      <c r="J18" s="135">
        <v>70</v>
      </c>
      <c r="K18" s="135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450</v>
      </c>
      <c r="D21" s="41">
        <v>370</v>
      </c>
      <c r="E21" s="41">
        <v>320</v>
      </c>
      <c r="F21" s="41">
        <v>320</v>
      </c>
      <c r="G21" s="41">
        <v>260</v>
      </c>
      <c r="H21" s="41">
        <v>500</v>
      </c>
      <c r="I21" s="41">
        <v>490</v>
      </c>
      <c r="J21" s="41">
        <v>420</v>
      </c>
      <c r="K21" s="41">
        <v>360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246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2450</v>
      </c>
      <c r="D23" s="191"/>
      <c r="E23" s="191"/>
      <c r="F23" s="191">
        <v>2280</v>
      </c>
      <c r="G23" s="191"/>
      <c r="H23" s="191"/>
      <c r="I23" s="191">
        <v>2240</v>
      </c>
      <c r="J23" s="191"/>
      <c r="K23" s="191"/>
    </row>
    <row r="24" spans="1:11" ht="21.95" customHeight="1">
      <c r="A24" s="217"/>
      <c r="B24" s="10" t="s">
        <v>37</v>
      </c>
      <c r="C24" s="191">
        <v>880</v>
      </c>
      <c r="D24" s="191"/>
      <c r="E24" s="191"/>
      <c r="F24" s="191">
        <v>680</v>
      </c>
      <c r="G24" s="191"/>
      <c r="H24" s="191"/>
      <c r="I24" s="191">
        <v>680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60</v>
      </c>
      <c r="D25" s="191"/>
      <c r="E25" s="191"/>
      <c r="F25" s="191">
        <v>60</v>
      </c>
      <c r="G25" s="191"/>
      <c r="H25" s="191"/>
      <c r="I25" s="191">
        <v>59</v>
      </c>
      <c r="J25" s="191"/>
      <c r="K25" s="191"/>
    </row>
    <row r="26" spans="1:11" ht="21.95" customHeight="1">
      <c r="A26" s="189"/>
      <c r="B26" s="8" t="s">
        <v>40</v>
      </c>
      <c r="C26" s="191">
        <v>63</v>
      </c>
      <c r="D26" s="191"/>
      <c r="E26" s="191"/>
      <c r="F26" s="191">
        <v>61</v>
      </c>
      <c r="G26" s="191"/>
      <c r="H26" s="191"/>
      <c r="I26" s="191">
        <v>61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/>
      <c r="D28" s="207"/>
      <c r="E28" s="208"/>
      <c r="F28" s="206" t="s">
        <v>247</v>
      </c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122</v>
      </c>
      <c r="D31" s="173"/>
      <c r="E31" s="174"/>
      <c r="F31" s="172" t="s">
        <v>93</v>
      </c>
      <c r="G31" s="173"/>
      <c r="H31" s="174"/>
      <c r="I31" s="172" t="s">
        <v>117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9.2899999999999991</v>
      </c>
      <c r="F35" s="44">
        <v>9.33</v>
      </c>
      <c r="G35" s="44">
        <v>9.4700000000000006</v>
      </c>
      <c r="H35" s="41">
        <v>9.48</v>
      </c>
      <c r="I35" s="44">
        <v>9.44</v>
      </c>
      <c r="J35" s="21">
        <v>9.4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6.12</v>
      </c>
      <c r="F36" s="44">
        <v>6.48</v>
      </c>
      <c r="G36" s="44">
        <v>6.38</v>
      </c>
      <c r="H36" s="41">
        <v>6.59</v>
      </c>
      <c r="I36" s="44">
        <v>5.36</v>
      </c>
      <c r="J36" s="21">
        <v>5.53</v>
      </c>
    </row>
    <row r="37" spans="1:10" ht="18.75">
      <c r="A37" s="177"/>
      <c r="B37" s="184"/>
      <c r="C37" s="13" t="s">
        <v>58</v>
      </c>
      <c r="D37" s="12" t="s">
        <v>59</v>
      </c>
      <c r="E37" s="44">
        <v>5.97</v>
      </c>
      <c r="F37" s="44">
        <v>6.03</v>
      </c>
      <c r="G37" s="35">
        <v>6.04</v>
      </c>
      <c r="H37" s="41">
        <v>6.5</v>
      </c>
      <c r="I37" s="44">
        <v>6.8</v>
      </c>
      <c r="J37" s="21">
        <v>6.3</v>
      </c>
    </row>
    <row r="38" spans="1:10" ht="16.5">
      <c r="A38" s="177"/>
      <c r="B38" s="184"/>
      <c r="C38" s="14" t="s">
        <v>60</v>
      </c>
      <c r="D38" s="12" t="s">
        <v>61</v>
      </c>
      <c r="E38" s="35">
        <v>2.77</v>
      </c>
      <c r="F38" s="35">
        <v>2.83</v>
      </c>
      <c r="G38" s="35">
        <v>7.38</v>
      </c>
      <c r="H38" s="37">
        <v>1.2</v>
      </c>
      <c r="I38" s="44">
        <v>3.42</v>
      </c>
      <c r="J38" s="21">
        <v>2.81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10.01</v>
      </c>
      <c r="F40" s="44">
        <v>10.050000000000001</v>
      </c>
      <c r="G40" s="44">
        <v>10.25</v>
      </c>
      <c r="H40" s="41">
        <v>10.11</v>
      </c>
      <c r="I40" s="44">
        <v>10.17</v>
      </c>
      <c r="J40" s="21">
        <v>10.199999999999999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20.8</v>
      </c>
      <c r="F41" s="44">
        <v>20.100000000000001</v>
      </c>
      <c r="G41" s="44">
        <v>27.9</v>
      </c>
      <c r="H41" s="41">
        <v>21.97</v>
      </c>
      <c r="I41" s="44">
        <v>22.1</v>
      </c>
      <c r="J41" s="21">
        <v>21.63</v>
      </c>
    </row>
    <row r="42" spans="1:10" ht="15.75">
      <c r="A42" s="177"/>
      <c r="B42" s="184"/>
      <c r="C42" s="15" t="s">
        <v>65</v>
      </c>
      <c r="D42" s="16" t="s">
        <v>66</v>
      </c>
      <c r="E42" s="44">
        <v>5.05</v>
      </c>
      <c r="F42" s="44">
        <v>5.14</v>
      </c>
      <c r="G42" s="44">
        <v>5.32</v>
      </c>
      <c r="H42" s="41">
        <v>5.33</v>
      </c>
      <c r="I42" s="44">
        <v>5</v>
      </c>
      <c r="J42" s="21">
        <v>4.5999999999999996</v>
      </c>
    </row>
    <row r="43" spans="1:10" ht="16.5">
      <c r="A43" s="177"/>
      <c r="B43" s="184"/>
      <c r="C43" s="15" t="s">
        <v>67</v>
      </c>
      <c r="D43" s="17" t="s">
        <v>68</v>
      </c>
      <c r="E43" s="44">
        <v>2.72</v>
      </c>
      <c r="F43" s="44">
        <v>2.5099999999999998</v>
      </c>
      <c r="G43" s="44">
        <v>2.61</v>
      </c>
      <c r="H43" s="41">
        <v>2.83</v>
      </c>
      <c r="I43" s="44">
        <v>2.89</v>
      </c>
      <c r="J43" s="21">
        <v>2.62</v>
      </c>
    </row>
    <row r="44" spans="1:10" ht="18.75">
      <c r="A44" s="177"/>
      <c r="B44" s="184"/>
      <c r="C44" s="13" t="s">
        <v>58</v>
      </c>
      <c r="D44" s="12" t="s">
        <v>69</v>
      </c>
      <c r="E44" s="44">
        <v>420</v>
      </c>
      <c r="F44" s="44">
        <v>425</v>
      </c>
      <c r="G44" s="44">
        <v>401</v>
      </c>
      <c r="H44" s="41">
        <v>456</v>
      </c>
      <c r="I44" s="44">
        <v>475</v>
      </c>
      <c r="J44" s="21">
        <v>460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5.66</v>
      </c>
      <c r="F45" s="44">
        <v>6.14</v>
      </c>
      <c r="G45" s="44">
        <v>5.74</v>
      </c>
      <c r="H45" s="41">
        <v>6.26</v>
      </c>
      <c r="I45" s="44">
        <v>5.64</v>
      </c>
      <c r="J45" s="21">
        <v>5.48</v>
      </c>
    </row>
    <row r="46" spans="1:10" ht="18.75">
      <c r="A46" s="177"/>
      <c r="B46" s="184"/>
      <c r="C46" s="13" t="s">
        <v>58</v>
      </c>
      <c r="D46" s="12" t="s">
        <v>59</v>
      </c>
      <c r="E46" s="44">
        <v>12</v>
      </c>
      <c r="F46" s="44">
        <v>10.9</v>
      </c>
      <c r="G46" s="44">
        <v>12.7</v>
      </c>
      <c r="H46" s="41">
        <v>14.5</v>
      </c>
      <c r="I46" s="44">
        <v>13.7</v>
      </c>
      <c r="J46" s="21">
        <v>12.2</v>
      </c>
    </row>
    <row r="47" spans="1:10" ht="16.5">
      <c r="A47" s="177"/>
      <c r="B47" s="184"/>
      <c r="C47" s="14" t="s">
        <v>60</v>
      </c>
      <c r="D47" s="12" t="s">
        <v>72</v>
      </c>
      <c r="E47" s="44">
        <v>1.67</v>
      </c>
      <c r="F47" s="44">
        <v>1.42</v>
      </c>
      <c r="G47" s="44">
        <v>1.91</v>
      </c>
      <c r="H47" s="41">
        <v>2.29</v>
      </c>
      <c r="I47" s="44">
        <v>1.57</v>
      </c>
      <c r="J47" s="21">
        <v>1.35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5.18</v>
      </c>
      <c r="F48" s="44">
        <v>5.83</v>
      </c>
      <c r="G48" s="44">
        <v>6.03</v>
      </c>
      <c r="H48" s="41">
        <v>5.41</v>
      </c>
      <c r="I48" s="44">
        <v>5.82</v>
      </c>
      <c r="J48" s="21">
        <v>5.6</v>
      </c>
    </row>
    <row r="49" spans="1:13" ht="18.75">
      <c r="A49" s="177"/>
      <c r="B49" s="184"/>
      <c r="C49" s="13" t="s">
        <v>58</v>
      </c>
      <c r="D49" s="12" t="s">
        <v>59</v>
      </c>
      <c r="E49" s="44">
        <v>11.9</v>
      </c>
      <c r="F49" s="44">
        <v>11.3</v>
      </c>
      <c r="G49" s="44">
        <v>12.6</v>
      </c>
      <c r="H49" s="41">
        <v>16.399999999999999</v>
      </c>
      <c r="I49" s="44">
        <v>18.7</v>
      </c>
      <c r="J49" s="21">
        <v>16.100000000000001</v>
      </c>
    </row>
    <row r="50" spans="1:13" ht="16.5">
      <c r="A50" s="177"/>
      <c r="B50" s="184"/>
      <c r="C50" s="14" t="s">
        <v>60</v>
      </c>
      <c r="D50" s="12" t="s">
        <v>72</v>
      </c>
      <c r="E50" s="44">
        <v>1.82</v>
      </c>
      <c r="F50" s="44">
        <v>1.77</v>
      </c>
      <c r="G50" s="44">
        <v>0.89</v>
      </c>
      <c r="H50" s="41">
        <v>0.68</v>
      </c>
      <c r="I50" s="44">
        <v>1.1200000000000001</v>
      </c>
      <c r="J50" s="21">
        <v>0.75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9.24</v>
      </c>
      <c r="F52" s="44">
        <v>9.3000000000000007</v>
      </c>
      <c r="G52" s="44">
        <v>9.44</v>
      </c>
      <c r="H52" s="41">
        <v>9.4499999999999993</v>
      </c>
      <c r="I52" s="44">
        <v>9.24</v>
      </c>
      <c r="J52" s="21">
        <v>9.2200000000000006</v>
      </c>
    </row>
    <row r="53" spans="1:13" ht="15.75">
      <c r="A53" s="177"/>
      <c r="B53" s="184"/>
      <c r="C53" s="12" t="s">
        <v>56</v>
      </c>
      <c r="D53" s="12" t="s">
        <v>57</v>
      </c>
      <c r="E53" s="44">
        <v>5.24</v>
      </c>
      <c r="F53" s="44">
        <v>5.52</v>
      </c>
      <c r="G53" s="44">
        <v>6.25</v>
      </c>
      <c r="H53" s="41">
        <v>5.54</v>
      </c>
      <c r="I53" s="44">
        <v>5.88</v>
      </c>
      <c r="J53" s="21">
        <v>6.23</v>
      </c>
    </row>
    <row r="54" spans="1:13" ht="18.75">
      <c r="A54" s="177"/>
      <c r="B54" s="184"/>
      <c r="C54" s="13" t="s">
        <v>58</v>
      </c>
      <c r="D54" s="12" t="s">
        <v>59</v>
      </c>
      <c r="E54" s="44">
        <v>11.2</v>
      </c>
      <c r="F54" s="44">
        <v>10.8</v>
      </c>
      <c r="G54" s="44">
        <v>7.4</v>
      </c>
      <c r="H54" s="41">
        <v>8.4499999999999993</v>
      </c>
      <c r="I54" s="44">
        <v>12.6</v>
      </c>
      <c r="J54" s="21">
        <v>10.8</v>
      </c>
    </row>
    <row r="55" spans="1:13" ht="16.5">
      <c r="A55" s="177"/>
      <c r="B55" s="185"/>
      <c r="C55" s="18" t="s">
        <v>60</v>
      </c>
      <c r="D55" s="12" t="s">
        <v>77</v>
      </c>
      <c r="E55" s="19">
        <v>2.9</v>
      </c>
      <c r="F55" s="19">
        <v>4.0999999999999996</v>
      </c>
      <c r="G55" s="19">
        <v>2.2999999999999998</v>
      </c>
      <c r="H55" s="41">
        <v>4.29</v>
      </c>
      <c r="I55" s="44">
        <v>3.6</v>
      </c>
      <c r="J55" s="21">
        <v>4.37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28.01</v>
      </c>
      <c r="E59" s="30"/>
      <c r="F59" s="30">
        <v>89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26.51</v>
      </c>
      <c r="C60" s="30"/>
      <c r="D60" s="33">
        <v>49.71</v>
      </c>
      <c r="E60" s="30"/>
      <c r="F60" s="30"/>
      <c r="G60" s="34"/>
      <c r="H60" s="30">
        <v>54.2</v>
      </c>
      <c r="I60" s="30"/>
      <c r="J60" s="21">
        <v>9.85</v>
      </c>
      <c r="K60" s="21"/>
      <c r="L60" s="21">
        <v>14.36</v>
      </c>
      <c r="M60" s="21"/>
    </row>
    <row r="61" spans="1:13" ht="18.75">
      <c r="A61" s="28" t="s">
        <v>2</v>
      </c>
      <c r="B61" s="29">
        <v>37.159999999999997</v>
      </c>
      <c r="C61" s="30"/>
      <c r="D61" s="33"/>
      <c r="E61" s="30"/>
      <c r="F61" s="30">
        <v>74.599999999999994</v>
      </c>
      <c r="G61" s="34"/>
      <c r="H61" s="30">
        <v>14.6</v>
      </c>
      <c r="I61" s="30"/>
      <c r="J61" s="21">
        <v>11.9</v>
      </c>
      <c r="K61" s="21"/>
      <c r="L61" s="21">
        <v>12.5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89</v>
      </c>
      <c r="H63" s="30"/>
      <c r="I63" s="30">
        <v>72.599999999999994</v>
      </c>
      <c r="J63" s="21"/>
      <c r="K63" s="21">
        <v>12.7</v>
      </c>
      <c r="M63" s="21">
        <v>10.8</v>
      </c>
    </row>
    <row r="64" spans="1:13" ht="18.75">
      <c r="A64" s="31" t="s">
        <v>3</v>
      </c>
      <c r="B64" s="30"/>
      <c r="C64" s="30">
        <v>11.7</v>
      </c>
      <c r="D64" s="33"/>
      <c r="E64" s="30">
        <v>13.6</v>
      </c>
      <c r="F64" s="30"/>
      <c r="G64" s="38">
        <v>15</v>
      </c>
      <c r="H64" s="30"/>
      <c r="I64" s="30">
        <v>23.9</v>
      </c>
      <c r="J64" s="21"/>
      <c r="K64" s="21">
        <v>90.3</v>
      </c>
      <c r="L64" s="21"/>
      <c r="M64" s="21">
        <v>38.9</v>
      </c>
    </row>
    <row r="65" spans="1:13" ht="18.75">
      <c r="A65" s="31" t="s">
        <v>4</v>
      </c>
      <c r="B65" s="30"/>
      <c r="C65" s="30">
        <v>83.6</v>
      </c>
      <c r="D65" s="33"/>
      <c r="E65" s="30">
        <v>86.81</v>
      </c>
      <c r="F65" s="30"/>
      <c r="G65" s="34">
        <v>74.400000000000006</v>
      </c>
      <c r="H65" s="30"/>
      <c r="I65" s="30"/>
      <c r="J65" s="21"/>
      <c r="K65" s="21"/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1.93</v>
      </c>
      <c r="C67" s="30">
        <v>8.2799999999999994</v>
      </c>
      <c r="D67" s="33">
        <v>1.47</v>
      </c>
      <c r="E67" s="30">
        <v>8.42</v>
      </c>
      <c r="F67" s="30">
        <v>0.39</v>
      </c>
      <c r="G67" s="34">
        <v>8.06</v>
      </c>
      <c r="H67" s="30">
        <v>0.28000000000000003</v>
      </c>
      <c r="I67" s="30">
        <v>8.17</v>
      </c>
      <c r="J67" s="21">
        <v>0.76</v>
      </c>
      <c r="K67" s="21">
        <v>8.4</v>
      </c>
      <c r="L67" s="21">
        <v>1.26</v>
      </c>
      <c r="M67" s="21">
        <v>8.1</v>
      </c>
    </row>
    <row r="68" spans="1:13" ht="18.75">
      <c r="A68" s="32" t="s">
        <v>5</v>
      </c>
      <c r="B68" s="36">
        <v>1.64</v>
      </c>
      <c r="C68" s="30">
        <v>7.78</v>
      </c>
      <c r="D68" s="33">
        <v>1.08</v>
      </c>
      <c r="E68" s="30">
        <v>7.84</v>
      </c>
      <c r="F68" s="30">
        <v>0.22</v>
      </c>
      <c r="G68" s="34">
        <v>7.88</v>
      </c>
      <c r="H68" s="30">
        <v>0.31</v>
      </c>
      <c r="I68" s="30">
        <v>7.91</v>
      </c>
      <c r="J68" s="21">
        <v>0.92</v>
      </c>
      <c r="K68" s="21">
        <v>7.6</v>
      </c>
      <c r="L68" s="21">
        <v>0.83</v>
      </c>
      <c r="M68" s="21">
        <v>7.8</v>
      </c>
    </row>
    <row r="69" spans="1:13" ht="18.75">
      <c r="A69" s="32" t="s">
        <v>6</v>
      </c>
      <c r="B69" s="36">
        <v>2.0299999999999998</v>
      </c>
      <c r="C69" s="30">
        <v>8.26</v>
      </c>
      <c r="D69" s="33">
        <v>1.92</v>
      </c>
      <c r="E69" s="30">
        <v>8.51</v>
      </c>
      <c r="F69" s="30">
        <v>2.2599999999999998</v>
      </c>
      <c r="G69" s="34">
        <v>8.2799999999999994</v>
      </c>
      <c r="H69" s="30">
        <v>1.1100000000000001</v>
      </c>
      <c r="I69" s="30">
        <v>8.43</v>
      </c>
      <c r="J69" s="21">
        <v>1.28</v>
      </c>
      <c r="K69" s="21">
        <v>8.6</v>
      </c>
      <c r="L69" s="21">
        <v>0.92</v>
      </c>
      <c r="M69" s="21">
        <v>8.3000000000000007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62800</v>
      </c>
      <c r="D4" s="196"/>
      <c r="E4" s="196"/>
      <c r="F4" s="196">
        <v>63900</v>
      </c>
      <c r="G4" s="196"/>
      <c r="H4" s="196"/>
      <c r="I4" s="196">
        <v>65230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83250</v>
      </c>
      <c r="D5" s="196"/>
      <c r="E5" s="196"/>
      <c r="F5" s="196">
        <v>84730</v>
      </c>
      <c r="G5" s="196"/>
      <c r="H5" s="196"/>
      <c r="I5" s="196">
        <v>86130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C4-'20日'!I4</f>
        <v>1300</v>
      </c>
      <c r="D6" s="245"/>
      <c r="E6" s="245"/>
      <c r="F6" s="246">
        <f>F4-C4</f>
        <v>1100</v>
      </c>
      <c r="G6" s="247"/>
      <c r="H6" s="248"/>
      <c r="I6" s="246">
        <f>I4-F4</f>
        <v>1330</v>
      </c>
      <c r="J6" s="247"/>
      <c r="K6" s="248"/>
      <c r="L6" s="236">
        <f>C6+F6+I6</f>
        <v>3730</v>
      </c>
      <c r="M6" s="236">
        <f>C7+F7+I7</f>
        <v>4470</v>
      </c>
    </row>
    <row r="7" spans="1:15" ht="21.95" customHeight="1">
      <c r="A7" s="225"/>
      <c r="B7" s="6" t="s">
        <v>16</v>
      </c>
      <c r="C7" s="245">
        <f>C5-'20日'!I5</f>
        <v>1590</v>
      </c>
      <c r="D7" s="245"/>
      <c r="E7" s="245"/>
      <c r="F7" s="246">
        <f>F5-C5</f>
        <v>1480</v>
      </c>
      <c r="G7" s="247"/>
      <c r="H7" s="248"/>
      <c r="I7" s="246">
        <f>I5-F5</f>
        <v>1400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47</v>
      </c>
      <c r="D9" s="196"/>
      <c r="E9" s="196"/>
      <c r="F9" s="196">
        <v>49</v>
      </c>
      <c r="G9" s="196"/>
      <c r="H9" s="196"/>
      <c r="I9" s="196">
        <v>44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47</v>
      </c>
      <c r="D10" s="196"/>
      <c r="E10" s="196"/>
      <c r="F10" s="196">
        <v>49</v>
      </c>
      <c r="G10" s="196"/>
      <c r="H10" s="196"/>
      <c r="I10" s="196">
        <v>44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36" t="s">
        <v>92</v>
      </c>
      <c r="D11" s="136" t="s">
        <v>92</v>
      </c>
      <c r="E11" s="136" t="s">
        <v>92</v>
      </c>
      <c r="F11" s="137" t="s">
        <v>92</v>
      </c>
      <c r="G11" s="137" t="s">
        <v>92</v>
      </c>
      <c r="H11" s="137" t="s">
        <v>92</v>
      </c>
      <c r="I11" s="138" t="s">
        <v>92</v>
      </c>
      <c r="J11" s="138" t="s">
        <v>92</v>
      </c>
      <c r="K11" s="138" t="s">
        <v>92</v>
      </c>
    </row>
    <row r="12" spans="1:15" ht="21.95" customHeight="1">
      <c r="A12" s="192"/>
      <c r="B12" s="43" t="s">
        <v>23</v>
      </c>
      <c r="C12" s="136">
        <v>70</v>
      </c>
      <c r="D12" s="136">
        <v>70</v>
      </c>
      <c r="E12" s="136">
        <v>70</v>
      </c>
      <c r="F12" s="137">
        <v>70</v>
      </c>
      <c r="G12" s="137">
        <v>70</v>
      </c>
      <c r="H12" s="137">
        <v>70</v>
      </c>
      <c r="I12" s="138">
        <v>70</v>
      </c>
      <c r="J12" s="138">
        <v>70</v>
      </c>
      <c r="K12" s="138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36">
        <v>540</v>
      </c>
      <c r="D15" s="136">
        <v>500</v>
      </c>
      <c r="E15" s="136">
        <v>470</v>
      </c>
      <c r="F15" s="41">
        <v>470</v>
      </c>
      <c r="G15" s="41">
        <v>430</v>
      </c>
      <c r="H15" s="41">
        <v>400</v>
      </c>
      <c r="I15" s="41">
        <v>400</v>
      </c>
      <c r="J15" s="41">
        <v>350</v>
      </c>
      <c r="K15" s="41">
        <v>300</v>
      </c>
    </row>
    <row r="16" spans="1:15" ht="21.95" customHeight="1">
      <c r="A16" s="189"/>
      <c r="B16" s="9" t="s">
        <v>28</v>
      </c>
      <c r="C16" s="190" t="s">
        <v>249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36" t="s">
        <v>92</v>
      </c>
      <c r="D17" s="136" t="s">
        <v>92</v>
      </c>
      <c r="E17" s="136" t="s">
        <v>92</v>
      </c>
      <c r="F17" s="137" t="s">
        <v>92</v>
      </c>
      <c r="G17" s="137" t="s">
        <v>92</v>
      </c>
      <c r="H17" s="137" t="s">
        <v>92</v>
      </c>
      <c r="I17" s="138" t="s">
        <v>92</v>
      </c>
      <c r="J17" s="138" t="s">
        <v>92</v>
      </c>
      <c r="K17" s="138" t="s">
        <v>92</v>
      </c>
    </row>
    <row r="18" spans="1:11" ht="21.95" customHeight="1">
      <c r="A18" s="219"/>
      <c r="B18" s="42" t="s">
        <v>23</v>
      </c>
      <c r="C18" s="136">
        <v>70</v>
      </c>
      <c r="D18" s="136">
        <v>70</v>
      </c>
      <c r="E18" s="136">
        <v>70</v>
      </c>
      <c r="F18" s="137">
        <v>70</v>
      </c>
      <c r="G18" s="137">
        <v>70</v>
      </c>
      <c r="H18" s="137">
        <v>70</v>
      </c>
      <c r="I18" s="138">
        <v>70</v>
      </c>
      <c r="J18" s="138">
        <v>70</v>
      </c>
      <c r="K18" s="138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36">
        <v>360</v>
      </c>
      <c r="D21" s="136">
        <v>270</v>
      </c>
      <c r="E21" s="136">
        <v>500</v>
      </c>
      <c r="F21" s="41">
        <v>500</v>
      </c>
      <c r="G21" s="41">
        <v>450</v>
      </c>
      <c r="H21" s="41">
        <v>390</v>
      </c>
      <c r="I21" s="41">
        <v>390</v>
      </c>
      <c r="J21" s="41">
        <v>320</v>
      </c>
      <c r="K21" s="41">
        <v>500</v>
      </c>
    </row>
    <row r="22" spans="1:11" ht="21.95" customHeight="1">
      <c r="A22" s="218"/>
      <c r="B22" s="9" t="s">
        <v>33</v>
      </c>
      <c r="C22" s="190" t="s">
        <v>250</v>
      </c>
      <c r="D22" s="190"/>
      <c r="E22" s="190"/>
      <c r="F22" s="190" t="s">
        <v>34</v>
      </c>
      <c r="G22" s="190"/>
      <c r="H22" s="190"/>
      <c r="I22" s="190" t="s">
        <v>253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2080</v>
      </c>
      <c r="D23" s="191"/>
      <c r="E23" s="191"/>
      <c r="F23" s="191">
        <v>2080</v>
      </c>
      <c r="G23" s="191"/>
      <c r="H23" s="191"/>
      <c r="I23" s="191">
        <v>1980</v>
      </c>
      <c r="J23" s="191"/>
      <c r="K23" s="191"/>
    </row>
    <row r="24" spans="1:11" ht="21.95" customHeight="1">
      <c r="A24" s="217"/>
      <c r="B24" s="10" t="s">
        <v>37</v>
      </c>
      <c r="C24" s="191">
        <v>490</v>
      </c>
      <c r="D24" s="191"/>
      <c r="E24" s="191"/>
      <c r="F24" s="191">
        <v>400</v>
      </c>
      <c r="G24" s="191"/>
      <c r="H24" s="191"/>
      <c r="I24" s="191">
        <v>400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59</v>
      </c>
      <c r="D25" s="191"/>
      <c r="E25" s="191"/>
      <c r="F25" s="191">
        <v>59</v>
      </c>
      <c r="G25" s="191"/>
      <c r="H25" s="191"/>
      <c r="I25" s="191">
        <v>59</v>
      </c>
      <c r="J25" s="191"/>
      <c r="K25" s="191"/>
    </row>
    <row r="26" spans="1:11" ht="21.95" customHeight="1">
      <c r="A26" s="189"/>
      <c r="B26" s="8" t="s">
        <v>40</v>
      </c>
      <c r="C26" s="191">
        <v>59</v>
      </c>
      <c r="D26" s="191"/>
      <c r="E26" s="191"/>
      <c r="F26" s="191">
        <v>59</v>
      </c>
      <c r="G26" s="191"/>
      <c r="H26" s="191"/>
      <c r="I26" s="191">
        <v>57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251</v>
      </c>
      <c r="D28" s="207"/>
      <c r="E28" s="208"/>
      <c r="F28" s="206" t="s">
        <v>252</v>
      </c>
      <c r="G28" s="207"/>
      <c r="H28" s="208"/>
      <c r="I28" s="206" t="s">
        <v>254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136</v>
      </c>
      <c r="D31" s="173"/>
      <c r="E31" s="174"/>
      <c r="F31" s="172" t="s">
        <v>113</v>
      </c>
      <c r="G31" s="173"/>
      <c r="H31" s="174"/>
      <c r="I31" s="172" t="s">
        <v>93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9.27</v>
      </c>
      <c r="F35" s="44">
        <v>9.25</v>
      </c>
      <c r="G35" s="44">
        <v>9.52</v>
      </c>
      <c r="H35" s="41">
        <v>9.5399999999999991</v>
      </c>
      <c r="I35" s="44">
        <v>9.51</v>
      </c>
      <c r="J35" s="21">
        <v>9.5299999999999994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6.68</v>
      </c>
      <c r="F36" s="44">
        <v>6.93</v>
      </c>
      <c r="G36" s="44">
        <v>6.33</v>
      </c>
      <c r="H36" s="41">
        <v>6.45</v>
      </c>
      <c r="I36" s="44">
        <v>6.33</v>
      </c>
      <c r="J36" s="21">
        <v>6.52</v>
      </c>
    </row>
    <row r="37" spans="1:10" ht="18.75">
      <c r="A37" s="177"/>
      <c r="B37" s="184"/>
      <c r="C37" s="13" t="s">
        <v>58</v>
      </c>
      <c r="D37" s="12" t="s">
        <v>59</v>
      </c>
      <c r="E37" s="44">
        <v>6</v>
      </c>
      <c r="F37" s="44">
        <v>6.7</v>
      </c>
      <c r="G37" s="35">
        <v>6.26</v>
      </c>
      <c r="H37" s="41">
        <v>6.59</v>
      </c>
      <c r="I37" s="44">
        <v>5.67</v>
      </c>
      <c r="J37" s="21">
        <v>6.07</v>
      </c>
    </row>
    <row r="38" spans="1:10" ht="16.5">
      <c r="A38" s="177"/>
      <c r="B38" s="184"/>
      <c r="C38" s="14" t="s">
        <v>60</v>
      </c>
      <c r="D38" s="12" t="s">
        <v>61</v>
      </c>
      <c r="E38" s="35">
        <v>2.1800000000000002</v>
      </c>
      <c r="F38" s="35">
        <v>3.21</v>
      </c>
      <c r="G38" s="35">
        <v>1.74</v>
      </c>
      <c r="H38" s="37">
        <v>1.6</v>
      </c>
      <c r="I38" s="44">
        <v>1.04</v>
      </c>
      <c r="J38" s="21">
        <v>0.93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10.11</v>
      </c>
      <c r="F40" s="44">
        <v>10.15</v>
      </c>
      <c r="G40" s="44">
        <v>10.24</v>
      </c>
      <c r="H40" s="41">
        <v>10.199999999999999</v>
      </c>
      <c r="I40" s="44">
        <v>10.24</v>
      </c>
      <c r="J40" s="21">
        <v>10.26</v>
      </c>
    </row>
    <row r="41" spans="1:10" ht="15.75">
      <c r="A41" s="177"/>
      <c r="B41" s="184"/>
      <c r="C41" s="12" t="s">
        <v>56</v>
      </c>
      <c r="D41" s="12" t="s">
        <v>64</v>
      </c>
      <c r="E41" s="44">
        <v>19.7</v>
      </c>
      <c r="F41" s="44">
        <v>20.3</v>
      </c>
      <c r="G41" s="44">
        <v>20.41</v>
      </c>
      <c r="H41" s="41">
        <v>21.08</v>
      </c>
      <c r="I41" s="44">
        <v>22.97</v>
      </c>
      <c r="J41" s="21">
        <v>21.3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4.43</v>
      </c>
      <c r="F42" s="44">
        <v>4.45</v>
      </c>
      <c r="G42" s="44">
        <v>4.26</v>
      </c>
      <c r="H42" s="41">
        <v>4.38</v>
      </c>
      <c r="I42" s="44">
        <v>4.41</v>
      </c>
      <c r="J42" s="21">
        <v>4.47</v>
      </c>
    </row>
    <row r="43" spans="1:10" ht="16.5">
      <c r="A43" s="177"/>
      <c r="B43" s="184"/>
      <c r="C43" s="15" t="s">
        <v>67</v>
      </c>
      <c r="D43" s="17" t="s">
        <v>68</v>
      </c>
      <c r="E43" s="44">
        <v>2.31</v>
      </c>
      <c r="F43" s="44">
        <v>2.27</v>
      </c>
      <c r="G43" s="44">
        <v>2.2400000000000002</v>
      </c>
      <c r="H43" s="41">
        <v>2.74</v>
      </c>
      <c r="I43" s="44">
        <v>3.3</v>
      </c>
      <c r="J43" s="21">
        <v>2.69</v>
      </c>
    </row>
    <row r="44" spans="1:10" ht="18.75">
      <c r="A44" s="177"/>
      <c r="B44" s="184"/>
      <c r="C44" s="13" t="s">
        <v>58</v>
      </c>
      <c r="D44" s="12" t="s">
        <v>69</v>
      </c>
      <c r="E44" s="44">
        <v>470</v>
      </c>
      <c r="F44" s="44">
        <v>480</v>
      </c>
      <c r="G44" s="44">
        <v>455</v>
      </c>
      <c r="H44" s="41">
        <v>426</v>
      </c>
      <c r="I44" s="44">
        <v>420</v>
      </c>
      <c r="J44" s="21">
        <v>383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6.16</v>
      </c>
      <c r="F45" s="44">
        <v>6.19</v>
      </c>
      <c r="G45" s="44">
        <v>5.62</v>
      </c>
      <c r="H45" s="41">
        <v>5.84</v>
      </c>
      <c r="I45" s="44">
        <v>6.49</v>
      </c>
      <c r="J45" s="21">
        <v>5.78</v>
      </c>
    </row>
    <row r="46" spans="1:10" ht="18.75">
      <c r="A46" s="177"/>
      <c r="B46" s="184"/>
      <c r="C46" s="13" t="s">
        <v>58</v>
      </c>
      <c r="D46" s="12" t="s">
        <v>59</v>
      </c>
      <c r="E46" s="44">
        <v>12</v>
      </c>
      <c r="F46" s="44">
        <v>12.3</v>
      </c>
      <c r="G46" s="44">
        <v>12.9</v>
      </c>
      <c r="H46" s="41">
        <v>13.2</v>
      </c>
      <c r="I46" s="44">
        <v>12.8</v>
      </c>
      <c r="J46" s="21">
        <v>11.6</v>
      </c>
    </row>
    <row r="47" spans="1:10" ht="16.5">
      <c r="A47" s="177"/>
      <c r="B47" s="184"/>
      <c r="C47" s="14" t="s">
        <v>60</v>
      </c>
      <c r="D47" s="12" t="s">
        <v>72</v>
      </c>
      <c r="E47" s="44">
        <v>3.1</v>
      </c>
      <c r="F47" s="44">
        <v>4.62</v>
      </c>
      <c r="G47" s="44">
        <v>1.86</v>
      </c>
      <c r="H47" s="41">
        <v>1.86</v>
      </c>
      <c r="I47" s="44">
        <v>1.48</v>
      </c>
      <c r="J47" s="21">
        <v>1.75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5.57</v>
      </c>
      <c r="F48" s="44">
        <v>5.81</v>
      </c>
      <c r="G48" s="44">
        <v>6.07</v>
      </c>
      <c r="H48" s="41">
        <v>6.24</v>
      </c>
      <c r="I48" s="44">
        <v>5.63</v>
      </c>
      <c r="J48" s="21">
        <v>5.26</v>
      </c>
    </row>
    <row r="49" spans="1:13" ht="18.75">
      <c r="A49" s="177"/>
      <c r="B49" s="184"/>
      <c r="C49" s="13" t="s">
        <v>58</v>
      </c>
      <c r="D49" s="12" t="s">
        <v>59</v>
      </c>
      <c r="E49" s="44">
        <v>14.7</v>
      </c>
      <c r="F49" s="44">
        <v>15.1</v>
      </c>
      <c r="G49" s="44">
        <v>14.5</v>
      </c>
      <c r="H49" s="41">
        <v>14.2</v>
      </c>
      <c r="I49" s="44">
        <v>9.5</v>
      </c>
      <c r="J49" s="21">
        <v>8.9</v>
      </c>
    </row>
    <row r="50" spans="1:13" ht="16.5">
      <c r="A50" s="177"/>
      <c r="B50" s="184"/>
      <c r="C50" s="14" t="s">
        <v>60</v>
      </c>
      <c r="D50" s="12" t="s">
        <v>72</v>
      </c>
      <c r="E50" s="44">
        <v>2.16</v>
      </c>
      <c r="F50" s="44">
        <v>0.93</v>
      </c>
      <c r="G50" s="44">
        <v>3.12</v>
      </c>
      <c r="H50" s="41">
        <v>2.36</v>
      </c>
      <c r="I50" s="44">
        <v>0.97</v>
      </c>
      <c r="J50" s="21">
        <v>0.85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9.16</v>
      </c>
      <c r="F52" s="44">
        <v>9.2899999999999991</v>
      </c>
      <c r="G52" s="44">
        <v>9.24</v>
      </c>
      <c r="H52" s="41">
        <v>9.19</v>
      </c>
      <c r="I52" s="44">
        <v>9.24</v>
      </c>
      <c r="J52" s="21">
        <v>9.15</v>
      </c>
    </row>
    <row r="53" spans="1:13" ht="15.75">
      <c r="A53" s="177"/>
      <c r="B53" s="184"/>
      <c r="C53" s="12" t="s">
        <v>56</v>
      </c>
      <c r="D53" s="12" t="s">
        <v>57</v>
      </c>
      <c r="E53" s="44">
        <v>7.07</v>
      </c>
      <c r="F53" s="44">
        <v>7.34</v>
      </c>
      <c r="G53" s="44">
        <v>6.44</v>
      </c>
      <c r="H53" s="41">
        <v>5.96</v>
      </c>
      <c r="I53" s="44">
        <v>6.91</v>
      </c>
      <c r="J53" s="21">
        <v>6.01</v>
      </c>
    </row>
    <row r="54" spans="1:13" ht="18.75">
      <c r="A54" s="177"/>
      <c r="B54" s="184"/>
      <c r="C54" s="13" t="s">
        <v>58</v>
      </c>
      <c r="D54" s="12" t="s">
        <v>59</v>
      </c>
      <c r="E54" s="44">
        <v>6.7</v>
      </c>
      <c r="F54" s="44">
        <v>7.3</v>
      </c>
      <c r="G54" s="44">
        <v>10.4</v>
      </c>
      <c r="H54" s="41">
        <v>9.02</v>
      </c>
      <c r="I54" s="44">
        <v>10.199999999999999</v>
      </c>
      <c r="J54" s="21">
        <v>13.8</v>
      </c>
    </row>
    <row r="55" spans="1:13" ht="16.5">
      <c r="A55" s="177"/>
      <c r="B55" s="185"/>
      <c r="C55" s="18" t="s">
        <v>60</v>
      </c>
      <c r="D55" s="12" t="s">
        <v>77</v>
      </c>
      <c r="E55" s="19">
        <v>3.24</v>
      </c>
      <c r="F55" s="19">
        <v>1.69</v>
      </c>
      <c r="G55" s="19">
        <v>4.5199999999999996</v>
      </c>
      <c r="H55" s="41">
        <v>3.21</v>
      </c>
      <c r="I55" s="44">
        <v>2.97</v>
      </c>
      <c r="J55" s="21">
        <v>0.71</v>
      </c>
    </row>
    <row r="56" spans="1:13" ht="14.25">
      <c r="A56" s="22" t="s">
        <v>78</v>
      </c>
      <c r="B56" s="22" t="s">
        <v>79</v>
      </c>
      <c r="C56" s="23">
        <v>8.2100000000000009</v>
      </c>
      <c r="D56" s="22" t="s">
        <v>80</v>
      </c>
      <c r="E56" s="23">
        <v>81</v>
      </c>
      <c r="F56" s="22" t="s">
        <v>81</v>
      </c>
      <c r="G56" s="23">
        <v>78.040000000000006</v>
      </c>
      <c r="H56" s="22" t="s">
        <v>82</v>
      </c>
      <c r="I56" s="23">
        <v>0.23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17.600000000000001</v>
      </c>
      <c r="E59" s="30"/>
      <c r="F59" s="30">
        <v>29.86</v>
      </c>
      <c r="G59" s="34"/>
      <c r="H59" s="30">
        <v>31.77</v>
      </c>
      <c r="I59" s="30"/>
      <c r="J59" s="21">
        <v>49</v>
      </c>
      <c r="K59" s="21"/>
      <c r="L59" s="21">
        <v>28.5</v>
      </c>
      <c r="M59" s="21"/>
    </row>
    <row r="60" spans="1:13" ht="18.75">
      <c r="A60" s="28" t="s">
        <v>1</v>
      </c>
      <c r="B60" s="29">
        <v>40.1</v>
      </c>
      <c r="C60" s="30"/>
      <c r="D60" s="33"/>
      <c r="E60" s="30"/>
      <c r="F60" s="30">
        <v>30.1</v>
      </c>
      <c r="G60" s="34"/>
      <c r="H60" s="30">
        <v>27.74</v>
      </c>
      <c r="I60" s="30"/>
      <c r="J60" s="21">
        <v>13.02</v>
      </c>
      <c r="K60" s="21"/>
      <c r="L60" s="21">
        <v>11</v>
      </c>
      <c r="M60" s="21"/>
    </row>
    <row r="61" spans="1:13" ht="18.75">
      <c r="A61" s="28" t="s">
        <v>2</v>
      </c>
      <c r="B61" s="29">
        <v>47.2</v>
      </c>
      <c r="C61" s="30"/>
      <c r="D61" s="33">
        <v>129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12.4</v>
      </c>
      <c r="D63" s="33"/>
      <c r="E63" s="30">
        <v>12</v>
      </c>
      <c r="F63" s="30"/>
      <c r="G63" s="34"/>
      <c r="H63" s="30"/>
      <c r="I63" s="30">
        <v>70.12</v>
      </c>
      <c r="J63" s="21"/>
      <c r="K63" s="21"/>
      <c r="M63" s="21"/>
    </row>
    <row r="64" spans="1:13" ht="18.75">
      <c r="A64" s="31" t="s">
        <v>3</v>
      </c>
      <c r="B64" s="30"/>
      <c r="C64" s="30">
        <v>11.6</v>
      </c>
      <c r="D64" s="33"/>
      <c r="E64" s="30">
        <v>11.7</v>
      </c>
      <c r="F64" s="30"/>
      <c r="G64" s="38">
        <v>13.6</v>
      </c>
      <c r="H64" s="30"/>
      <c r="I64" s="30">
        <v>14.18</v>
      </c>
      <c r="J64" s="21"/>
      <c r="K64" s="21">
        <v>12.37</v>
      </c>
      <c r="L64" s="21"/>
      <c r="M64" s="21">
        <v>15.94</v>
      </c>
    </row>
    <row r="65" spans="1:13" ht="18.75">
      <c r="A65" s="31" t="s">
        <v>4</v>
      </c>
      <c r="B65" s="30"/>
      <c r="C65" s="30">
        <v>30.7</v>
      </c>
      <c r="D65" s="33"/>
      <c r="E65" s="30">
        <v>31.3</v>
      </c>
      <c r="F65" s="30"/>
      <c r="G65" s="34">
        <v>41.1</v>
      </c>
      <c r="H65" s="30"/>
      <c r="I65" s="30">
        <v>41.96</v>
      </c>
      <c r="J65" s="21"/>
      <c r="K65" s="21">
        <v>42.6</v>
      </c>
      <c r="M65" s="21">
        <v>90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5.72</v>
      </c>
      <c r="C67" s="30">
        <v>8.1</v>
      </c>
      <c r="D67" s="33">
        <v>5.0599999999999996</v>
      </c>
      <c r="E67" s="30">
        <v>8.3000000000000007</v>
      </c>
      <c r="F67" s="30">
        <v>2.23</v>
      </c>
      <c r="G67" s="34">
        <v>8.4499999999999993</v>
      </c>
      <c r="H67" s="30">
        <v>1.4</v>
      </c>
      <c r="I67" s="30">
        <v>8.33</v>
      </c>
      <c r="J67" s="21">
        <v>0.57999999999999996</v>
      </c>
      <c r="K67" s="21">
        <v>8.4499999999999993</v>
      </c>
      <c r="L67" s="21">
        <v>0.66</v>
      </c>
      <c r="M67" s="21">
        <v>8.3699999999999992</v>
      </c>
    </row>
    <row r="68" spans="1:13" ht="18.75">
      <c r="A68" s="32" t="s">
        <v>5</v>
      </c>
      <c r="B68" s="36">
        <v>5.31</v>
      </c>
      <c r="C68" s="30">
        <v>8.3000000000000007</v>
      </c>
      <c r="D68" s="33">
        <v>4.3899999999999997</v>
      </c>
      <c r="E68" s="30">
        <v>8.3000000000000007</v>
      </c>
      <c r="F68" s="30">
        <v>3.06</v>
      </c>
      <c r="G68" s="34">
        <v>7.96</v>
      </c>
      <c r="H68" s="30">
        <v>2.96</v>
      </c>
      <c r="I68" s="30">
        <v>7.64</v>
      </c>
      <c r="J68" s="21">
        <v>0.53</v>
      </c>
      <c r="K68" s="21">
        <v>8.07</v>
      </c>
      <c r="L68" s="21">
        <v>0.97</v>
      </c>
      <c r="M68" s="21">
        <v>7.94</v>
      </c>
    </row>
    <row r="69" spans="1:13" ht="18.75">
      <c r="A69" s="32" t="s">
        <v>6</v>
      </c>
      <c r="B69" s="36">
        <v>2.67</v>
      </c>
      <c r="C69" s="30">
        <v>7.9</v>
      </c>
      <c r="D69" s="33">
        <v>3.07</v>
      </c>
      <c r="E69" s="30">
        <v>7.9</v>
      </c>
      <c r="F69" s="30">
        <v>2.97</v>
      </c>
      <c r="G69" s="34">
        <v>8.4499999999999993</v>
      </c>
      <c r="H69" s="30">
        <v>3.02</v>
      </c>
      <c r="I69" s="30">
        <v>8.3000000000000007</v>
      </c>
      <c r="J69" s="21">
        <v>0.56000000000000005</v>
      </c>
      <c r="K69" s="21">
        <v>8.2799999999999994</v>
      </c>
      <c r="L69" s="21">
        <v>0.25</v>
      </c>
      <c r="M69" s="21">
        <v>9.16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66210</v>
      </c>
      <c r="D4" s="196"/>
      <c r="E4" s="196"/>
      <c r="F4" s="196">
        <v>67350</v>
      </c>
      <c r="G4" s="196"/>
      <c r="H4" s="196"/>
      <c r="I4" s="196">
        <v>68760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87450</v>
      </c>
      <c r="D5" s="196"/>
      <c r="E5" s="196"/>
      <c r="F5" s="196">
        <v>88980</v>
      </c>
      <c r="G5" s="196"/>
      <c r="H5" s="196"/>
      <c r="I5" s="196">
        <v>90260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C4-'21日'!I4</f>
        <v>980</v>
      </c>
      <c r="D6" s="245"/>
      <c r="E6" s="245"/>
      <c r="F6" s="246">
        <f>F4-C4</f>
        <v>1140</v>
      </c>
      <c r="G6" s="247"/>
      <c r="H6" s="248"/>
      <c r="I6" s="246">
        <f>I4-F4</f>
        <v>1410</v>
      </c>
      <c r="J6" s="247"/>
      <c r="K6" s="248"/>
      <c r="L6" s="236">
        <f>C6+F6+I6</f>
        <v>3530</v>
      </c>
      <c r="M6" s="236">
        <f>C7+F7+I7</f>
        <v>4130</v>
      </c>
    </row>
    <row r="7" spans="1:15" ht="21.95" customHeight="1">
      <c r="A7" s="225"/>
      <c r="B7" s="6" t="s">
        <v>16</v>
      </c>
      <c r="C7" s="245">
        <f>C5-'21日'!I5</f>
        <v>1320</v>
      </c>
      <c r="D7" s="245"/>
      <c r="E7" s="245"/>
      <c r="F7" s="246">
        <f>F5-C5</f>
        <v>1530</v>
      </c>
      <c r="G7" s="247"/>
      <c r="H7" s="248"/>
      <c r="I7" s="246">
        <f>I5-F5</f>
        <v>1280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45</v>
      </c>
      <c r="D9" s="196"/>
      <c r="E9" s="196"/>
      <c r="F9" s="196">
        <v>47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45</v>
      </c>
      <c r="D10" s="196"/>
      <c r="E10" s="196"/>
      <c r="F10" s="196">
        <v>47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39" t="s">
        <v>92</v>
      </c>
      <c r="D11" s="139" t="s">
        <v>92</v>
      </c>
      <c r="E11" s="139" t="s">
        <v>92</v>
      </c>
      <c r="F11" s="140" t="s">
        <v>92</v>
      </c>
      <c r="G11" s="140" t="s">
        <v>92</v>
      </c>
      <c r="H11" s="140" t="s">
        <v>92</v>
      </c>
      <c r="I11" s="141" t="s">
        <v>92</v>
      </c>
      <c r="J11" s="141" t="s">
        <v>92</v>
      </c>
      <c r="K11" s="141" t="s">
        <v>92</v>
      </c>
    </row>
    <row r="12" spans="1:15" ht="21.95" customHeight="1">
      <c r="A12" s="192"/>
      <c r="B12" s="43" t="s">
        <v>23</v>
      </c>
      <c r="C12" s="139">
        <v>70</v>
      </c>
      <c r="D12" s="139">
        <v>70</v>
      </c>
      <c r="E12" s="139">
        <v>70</v>
      </c>
      <c r="F12" s="140">
        <v>70</v>
      </c>
      <c r="G12" s="140">
        <v>70</v>
      </c>
      <c r="H12" s="140">
        <v>70</v>
      </c>
      <c r="I12" s="141">
        <v>70</v>
      </c>
      <c r="J12" s="141">
        <v>70</v>
      </c>
      <c r="K12" s="141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39">
        <v>390</v>
      </c>
      <c r="D15" s="139">
        <v>360</v>
      </c>
      <c r="E15" s="139">
        <v>330</v>
      </c>
      <c r="F15" s="140">
        <v>330</v>
      </c>
      <c r="G15" s="41">
        <v>280</v>
      </c>
      <c r="H15" s="41">
        <v>320</v>
      </c>
      <c r="I15" s="41">
        <v>320</v>
      </c>
      <c r="J15" s="41">
        <v>270</v>
      </c>
      <c r="K15" s="41">
        <v>350</v>
      </c>
    </row>
    <row r="16" spans="1:15" ht="21.95" customHeight="1">
      <c r="A16" s="189"/>
      <c r="B16" s="9" t="s">
        <v>28</v>
      </c>
      <c r="C16" s="190" t="s">
        <v>255</v>
      </c>
      <c r="D16" s="190"/>
      <c r="E16" s="190"/>
      <c r="F16" s="190" t="s">
        <v>29</v>
      </c>
      <c r="G16" s="190"/>
      <c r="H16" s="190"/>
      <c r="I16" s="190" t="s">
        <v>261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39" t="s">
        <v>92</v>
      </c>
      <c r="D17" s="139" t="s">
        <v>92</v>
      </c>
      <c r="E17" s="139" t="s">
        <v>92</v>
      </c>
      <c r="F17" s="140" t="s">
        <v>92</v>
      </c>
      <c r="G17" s="140" t="s">
        <v>92</v>
      </c>
      <c r="H17" s="140" t="s">
        <v>92</v>
      </c>
      <c r="I17" s="141" t="s">
        <v>92</v>
      </c>
      <c r="J17" s="141" t="s">
        <v>92</v>
      </c>
      <c r="K17" s="141" t="s">
        <v>92</v>
      </c>
    </row>
    <row r="18" spans="1:11" ht="21.95" customHeight="1">
      <c r="A18" s="219"/>
      <c r="B18" s="42" t="s">
        <v>23</v>
      </c>
      <c r="C18" s="139">
        <v>70</v>
      </c>
      <c r="D18" s="139">
        <v>70</v>
      </c>
      <c r="E18" s="139">
        <v>70</v>
      </c>
      <c r="F18" s="140">
        <v>70</v>
      </c>
      <c r="G18" s="140">
        <v>70</v>
      </c>
      <c r="H18" s="140">
        <v>70</v>
      </c>
      <c r="I18" s="141">
        <v>70</v>
      </c>
      <c r="J18" s="141">
        <v>70</v>
      </c>
      <c r="K18" s="141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39">
        <v>500</v>
      </c>
      <c r="D21" s="139">
        <v>440</v>
      </c>
      <c r="E21" s="139">
        <v>380</v>
      </c>
      <c r="F21" s="140">
        <v>380</v>
      </c>
      <c r="G21" s="41">
        <v>320</v>
      </c>
      <c r="H21" s="41">
        <v>250</v>
      </c>
      <c r="I21" s="41">
        <v>250</v>
      </c>
      <c r="J21" s="41">
        <v>460</v>
      </c>
      <c r="K21" s="41">
        <v>410</v>
      </c>
    </row>
    <row r="22" spans="1:11" ht="21.95" customHeight="1">
      <c r="A22" s="218"/>
      <c r="B22" s="9" t="s">
        <v>33</v>
      </c>
      <c r="C22" s="190" t="s">
        <v>256</v>
      </c>
      <c r="D22" s="190"/>
      <c r="E22" s="190"/>
      <c r="F22" s="190" t="s">
        <v>34</v>
      </c>
      <c r="G22" s="190"/>
      <c r="H22" s="190"/>
      <c r="I22" s="190" t="s">
        <v>260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1700</v>
      </c>
      <c r="D23" s="191"/>
      <c r="E23" s="191"/>
      <c r="F23" s="191">
        <v>1600</v>
      </c>
      <c r="G23" s="191"/>
      <c r="H23" s="191"/>
      <c r="I23" s="191">
        <v>1580</v>
      </c>
      <c r="J23" s="191"/>
      <c r="K23" s="191"/>
    </row>
    <row r="24" spans="1:11" ht="21.95" customHeight="1">
      <c r="A24" s="217"/>
      <c r="B24" s="10" t="s">
        <v>37</v>
      </c>
      <c r="C24" s="191">
        <v>110</v>
      </c>
      <c r="D24" s="191"/>
      <c r="E24" s="191"/>
      <c r="F24" s="191">
        <v>110</v>
      </c>
      <c r="G24" s="191"/>
      <c r="H24" s="191"/>
      <c r="I24" s="191">
        <f>1120+1090</f>
        <v>2210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59</v>
      </c>
      <c r="D25" s="191"/>
      <c r="E25" s="191"/>
      <c r="F25" s="191">
        <v>59</v>
      </c>
      <c r="G25" s="191"/>
      <c r="H25" s="191"/>
      <c r="I25" s="191">
        <v>59</v>
      </c>
      <c r="J25" s="191"/>
      <c r="K25" s="191"/>
    </row>
    <row r="26" spans="1:11" ht="21.95" customHeight="1">
      <c r="A26" s="189"/>
      <c r="B26" s="8" t="s">
        <v>40</v>
      </c>
      <c r="C26" s="191">
        <v>57</v>
      </c>
      <c r="D26" s="191"/>
      <c r="E26" s="191"/>
      <c r="F26" s="191">
        <v>57</v>
      </c>
      <c r="G26" s="191"/>
      <c r="H26" s="191"/>
      <c r="I26" s="191">
        <v>55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257</v>
      </c>
      <c r="D28" s="207"/>
      <c r="E28" s="208"/>
      <c r="F28" s="206" t="s">
        <v>258</v>
      </c>
      <c r="G28" s="207"/>
      <c r="H28" s="208"/>
      <c r="I28" s="206" t="s">
        <v>275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136</v>
      </c>
      <c r="D31" s="173"/>
      <c r="E31" s="174"/>
      <c r="F31" s="172" t="s">
        <v>259</v>
      </c>
      <c r="G31" s="173"/>
      <c r="H31" s="174"/>
      <c r="I31" s="172" t="s">
        <v>93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9.5</v>
      </c>
      <c r="F35" s="44">
        <v>9.48</v>
      </c>
      <c r="G35" s="44">
        <v>9.49</v>
      </c>
      <c r="H35" s="41">
        <v>9.52</v>
      </c>
      <c r="I35" s="44">
        <v>9.5399999999999991</v>
      </c>
      <c r="J35" s="21">
        <v>9.4600000000000009</v>
      </c>
    </row>
    <row r="36" spans="1:10" ht="15.75">
      <c r="A36" s="177"/>
      <c r="B36" s="184"/>
      <c r="C36" s="12" t="s">
        <v>56</v>
      </c>
      <c r="D36" s="12" t="s">
        <v>57</v>
      </c>
      <c r="E36" s="44">
        <v>7.34</v>
      </c>
      <c r="F36" s="44">
        <v>7.16</v>
      </c>
      <c r="G36" s="44">
        <v>5.96</v>
      </c>
      <c r="H36" s="41">
        <v>5.97</v>
      </c>
      <c r="I36" s="44">
        <v>5.66</v>
      </c>
      <c r="J36" s="21">
        <v>6.48</v>
      </c>
    </row>
    <row r="37" spans="1:10" ht="18.75">
      <c r="A37" s="177"/>
      <c r="B37" s="184"/>
      <c r="C37" s="13" t="s">
        <v>58</v>
      </c>
      <c r="D37" s="12" t="s">
        <v>59</v>
      </c>
      <c r="E37" s="44">
        <v>6.71</v>
      </c>
      <c r="F37" s="44">
        <v>6.9</v>
      </c>
      <c r="G37" s="35">
        <v>6.4</v>
      </c>
      <c r="H37" s="41">
        <v>6.16</v>
      </c>
      <c r="I37" s="44">
        <v>6.1</v>
      </c>
      <c r="J37" s="21">
        <v>5.65</v>
      </c>
    </row>
    <row r="38" spans="1:10" ht="16.5">
      <c r="A38" s="177"/>
      <c r="B38" s="184"/>
      <c r="C38" s="14" t="s">
        <v>60</v>
      </c>
      <c r="D38" s="12" t="s">
        <v>61</v>
      </c>
      <c r="E38" s="35">
        <v>0.97</v>
      </c>
      <c r="F38" s="35">
        <v>3.29</v>
      </c>
      <c r="G38" s="35">
        <v>1.2</v>
      </c>
      <c r="H38" s="37">
        <v>2.2999999999999998</v>
      </c>
      <c r="I38" s="44">
        <v>3.3</v>
      </c>
      <c r="J38" s="21">
        <v>2.14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0.8</v>
      </c>
      <c r="F39" s="44">
        <v>0.7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10.36</v>
      </c>
      <c r="F40" s="44">
        <v>10.27</v>
      </c>
      <c r="G40" s="44">
        <v>10.3</v>
      </c>
      <c r="H40" s="41">
        <v>10.31</v>
      </c>
      <c r="I40" s="44">
        <v>10.28</v>
      </c>
      <c r="J40" s="21">
        <v>10.3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20.7</v>
      </c>
      <c r="F41" s="44">
        <v>21.2</v>
      </c>
      <c r="G41" s="44">
        <v>20.399999999999999</v>
      </c>
      <c r="H41" s="41">
        <v>20.399999999999999</v>
      </c>
      <c r="I41" s="44">
        <v>23.6</v>
      </c>
      <c r="J41" s="21">
        <v>21.73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4.5199999999999996</v>
      </c>
      <c r="F42" s="44">
        <v>4.4800000000000004</v>
      </c>
      <c r="G42" s="44">
        <v>3.83</v>
      </c>
      <c r="H42" s="41">
        <v>3.77</v>
      </c>
      <c r="I42" s="44">
        <v>3.74</v>
      </c>
      <c r="J42" s="21">
        <v>3.51</v>
      </c>
    </row>
    <row r="43" spans="1:10" ht="16.5">
      <c r="A43" s="177"/>
      <c r="B43" s="184"/>
      <c r="C43" s="15" t="s">
        <v>67</v>
      </c>
      <c r="D43" s="17" t="s">
        <v>68</v>
      </c>
      <c r="E43" s="44">
        <v>2.0299999999999998</v>
      </c>
      <c r="F43" s="44">
        <v>1.93</v>
      </c>
      <c r="G43" s="44">
        <v>2.08</v>
      </c>
      <c r="H43" s="41">
        <v>2.5299999999999998</v>
      </c>
      <c r="I43" s="44">
        <v>2.2799999999999998</v>
      </c>
      <c r="J43" s="21">
        <v>2.16</v>
      </c>
    </row>
    <row r="44" spans="1:10" ht="18.75">
      <c r="A44" s="177"/>
      <c r="B44" s="184"/>
      <c r="C44" s="13" t="s">
        <v>58</v>
      </c>
      <c r="D44" s="12" t="s">
        <v>69</v>
      </c>
      <c r="E44" s="44">
        <v>400</v>
      </c>
      <c r="F44" s="44">
        <v>420</v>
      </c>
      <c r="G44" s="44">
        <v>401</v>
      </c>
      <c r="H44" s="41">
        <v>446</v>
      </c>
      <c r="I44" s="44">
        <v>447</v>
      </c>
      <c r="J44" s="21">
        <v>425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7.33</v>
      </c>
      <c r="F45" s="44">
        <v>7.05</v>
      </c>
      <c r="G45" s="44">
        <v>5.32</v>
      </c>
      <c r="H45" s="41">
        <v>5.6</v>
      </c>
      <c r="I45" s="44">
        <v>6.17</v>
      </c>
      <c r="J45" s="21">
        <v>6.24</v>
      </c>
    </row>
    <row r="46" spans="1:10" ht="18.75">
      <c r="A46" s="177"/>
      <c r="B46" s="184"/>
      <c r="C46" s="13" t="s">
        <v>58</v>
      </c>
      <c r="D46" s="12" t="s">
        <v>59</v>
      </c>
      <c r="E46" s="44">
        <v>11.6</v>
      </c>
      <c r="F46" s="44">
        <v>11.2</v>
      </c>
      <c r="G46" s="44">
        <v>13.7</v>
      </c>
      <c r="H46" s="41">
        <v>14</v>
      </c>
      <c r="I46" s="44">
        <v>16.100000000000001</v>
      </c>
      <c r="J46" s="21">
        <v>14.1</v>
      </c>
    </row>
    <row r="47" spans="1:10" ht="16.5">
      <c r="A47" s="177"/>
      <c r="B47" s="184"/>
      <c r="C47" s="14" t="s">
        <v>60</v>
      </c>
      <c r="D47" s="12" t="s">
        <v>72</v>
      </c>
      <c r="E47" s="44">
        <v>2.13</v>
      </c>
      <c r="F47" s="44">
        <v>3.67</v>
      </c>
      <c r="G47" s="44">
        <v>0.52</v>
      </c>
      <c r="H47" s="41">
        <v>2.9</v>
      </c>
      <c r="I47" s="44">
        <v>4.78</v>
      </c>
      <c r="J47" s="21">
        <v>3.01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6.81</v>
      </c>
      <c r="F48" s="44">
        <v>6.75</v>
      </c>
      <c r="G48" s="44">
        <v>5.7</v>
      </c>
      <c r="H48" s="41">
        <v>6.04</v>
      </c>
      <c r="I48" s="44">
        <v>5.58</v>
      </c>
      <c r="J48" s="21">
        <v>6.19</v>
      </c>
    </row>
    <row r="49" spans="1:13" ht="18.75">
      <c r="A49" s="177"/>
      <c r="B49" s="184"/>
      <c r="C49" s="13" t="s">
        <v>58</v>
      </c>
      <c r="D49" s="12" t="s">
        <v>59</v>
      </c>
      <c r="E49" s="44">
        <v>10.1</v>
      </c>
      <c r="F49" s="44">
        <v>9.1999999999999993</v>
      </c>
      <c r="G49" s="44">
        <v>11.47</v>
      </c>
      <c r="H49" s="41">
        <v>12.1</v>
      </c>
      <c r="I49" s="44">
        <v>9.9</v>
      </c>
      <c r="J49" s="21">
        <v>9.1</v>
      </c>
    </row>
    <row r="50" spans="1:13" ht="16.5">
      <c r="A50" s="177"/>
      <c r="B50" s="184"/>
      <c r="C50" s="14" t="s">
        <v>60</v>
      </c>
      <c r="D50" s="12" t="s">
        <v>72</v>
      </c>
      <c r="E50" s="44">
        <v>4.32</v>
      </c>
      <c r="F50" s="44">
        <v>3.33</v>
      </c>
      <c r="G50" s="44">
        <v>1.8</v>
      </c>
      <c r="H50" s="41">
        <v>0.82</v>
      </c>
      <c r="I50" s="44">
        <v>1.26</v>
      </c>
      <c r="J50" s="21">
        <v>1.08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9.39</v>
      </c>
      <c r="F52" s="44">
        <v>9.26</v>
      </c>
      <c r="G52" s="44">
        <v>9.48</v>
      </c>
      <c r="H52" s="41">
        <v>9.4499999999999993</v>
      </c>
      <c r="I52" s="44">
        <v>9.3000000000000007</v>
      </c>
      <c r="J52" s="21">
        <v>9.42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6.84</v>
      </c>
      <c r="F53" s="44">
        <v>6.72</v>
      </c>
      <c r="G53" s="44">
        <v>5.44</v>
      </c>
      <c r="H53" s="41">
        <v>5.1100000000000003</v>
      </c>
      <c r="I53" s="44">
        <v>6.36</v>
      </c>
      <c r="J53" s="21">
        <v>6.54</v>
      </c>
    </row>
    <row r="54" spans="1:13" ht="18.75">
      <c r="A54" s="177"/>
      <c r="B54" s="184"/>
      <c r="C54" s="13" t="s">
        <v>58</v>
      </c>
      <c r="D54" s="12" t="s">
        <v>59</v>
      </c>
      <c r="E54" s="44">
        <v>8</v>
      </c>
      <c r="F54" s="44">
        <v>7.4</v>
      </c>
      <c r="G54" s="44">
        <v>13.1</v>
      </c>
      <c r="H54" s="41">
        <v>8.4700000000000006</v>
      </c>
      <c r="I54" s="44">
        <v>14.6</v>
      </c>
      <c r="J54" s="21">
        <v>11.7</v>
      </c>
    </row>
    <row r="55" spans="1:13" ht="16.5">
      <c r="A55" s="177"/>
      <c r="B55" s="185"/>
      <c r="C55" s="18" t="s">
        <v>60</v>
      </c>
      <c r="D55" s="12" t="s">
        <v>77</v>
      </c>
      <c r="E55" s="19">
        <v>3.21</v>
      </c>
      <c r="F55" s="19">
        <v>5.16</v>
      </c>
      <c r="G55" s="19">
        <v>1.82</v>
      </c>
      <c r="H55" s="41">
        <v>1.3</v>
      </c>
      <c r="I55" s="44">
        <v>3.71</v>
      </c>
      <c r="J55" s="21">
        <v>1.48</v>
      </c>
    </row>
    <row r="56" spans="1:13" ht="14.25">
      <c r="A56" s="22" t="s">
        <v>78</v>
      </c>
      <c r="B56" s="22" t="s">
        <v>79</v>
      </c>
      <c r="C56" s="23">
        <v>7.32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18.2</v>
      </c>
      <c r="E59" s="30"/>
      <c r="F59" s="30">
        <v>6.5</v>
      </c>
      <c r="G59" s="34"/>
      <c r="H59" s="30">
        <v>7.3</v>
      </c>
      <c r="I59" s="30"/>
      <c r="J59" s="21">
        <v>18.2</v>
      </c>
      <c r="K59" s="21"/>
      <c r="L59" s="21">
        <v>13.08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8.4</v>
      </c>
      <c r="I60" s="30"/>
      <c r="J60" s="21">
        <v>30.2</v>
      </c>
      <c r="K60" s="21"/>
      <c r="L60" s="21">
        <v>24.62</v>
      </c>
      <c r="M60" s="21"/>
    </row>
    <row r="61" spans="1:13" ht="18.75">
      <c r="A61" s="28" t="s">
        <v>2</v>
      </c>
      <c r="B61" s="29">
        <v>40.6</v>
      </c>
      <c r="C61" s="30"/>
      <c r="D61" s="33">
        <v>41.2</v>
      </c>
      <c r="E61" s="30"/>
      <c r="F61" s="30">
        <v>55.1</v>
      </c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62.1</v>
      </c>
      <c r="D63" s="33"/>
      <c r="E63" s="30">
        <v>56.3</v>
      </c>
      <c r="F63" s="30"/>
      <c r="G63" s="34">
        <v>71.069999999999993</v>
      </c>
      <c r="H63" s="30"/>
      <c r="I63" s="30">
        <v>70.599999999999994</v>
      </c>
      <c r="J63" s="21"/>
      <c r="K63" s="21">
        <v>65.510000000000005</v>
      </c>
      <c r="M63" s="21">
        <v>68.02</v>
      </c>
    </row>
    <row r="64" spans="1:13" ht="18.75">
      <c r="A64" s="31" t="s">
        <v>3</v>
      </c>
      <c r="B64" s="30"/>
      <c r="C64" s="30">
        <v>12.7</v>
      </c>
      <c r="D64" s="33"/>
      <c r="E64" s="30">
        <v>12.8</v>
      </c>
      <c r="F64" s="30"/>
      <c r="G64" s="38">
        <v>17.2</v>
      </c>
      <c r="H64" s="30"/>
      <c r="I64" s="30">
        <v>28.9</v>
      </c>
      <c r="J64" s="21"/>
      <c r="K64" s="21">
        <v>98.25</v>
      </c>
      <c r="L64" s="21"/>
      <c r="M64" s="21"/>
    </row>
    <row r="65" spans="1:13" ht="18.75">
      <c r="A65" s="31" t="s">
        <v>4</v>
      </c>
      <c r="B65" s="30"/>
      <c r="C65" s="30"/>
      <c r="D65" s="33"/>
      <c r="E65" s="30">
        <v>54</v>
      </c>
      <c r="F65" s="30"/>
      <c r="G65" s="34">
        <v>34.5</v>
      </c>
      <c r="H65" s="30"/>
      <c r="I65" s="30">
        <v>35.5</v>
      </c>
      <c r="J65" s="21"/>
      <c r="K65" s="21">
        <v>35.93</v>
      </c>
      <c r="M65" s="21">
        <v>37.08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4.26</v>
      </c>
      <c r="C67" s="30">
        <v>8.1</v>
      </c>
      <c r="D67" s="33">
        <v>4.96</v>
      </c>
      <c r="E67" s="30">
        <v>8.5</v>
      </c>
      <c r="F67" s="30">
        <v>0.36</v>
      </c>
      <c r="G67" s="34">
        <v>8.1999999999999993</v>
      </c>
      <c r="H67" s="30">
        <v>0.84</v>
      </c>
      <c r="I67" s="30">
        <v>8.1</v>
      </c>
      <c r="J67" s="21">
        <v>1.1100000000000001</v>
      </c>
      <c r="K67" s="21">
        <v>8.15</v>
      </c>
      <c r="L67" s="21">
        <v>0.45</v>
      </c>
      <c r="M67" s="21">
        <v>8.4499999999999993</v>
      </c>
    </row>
    <row r="68" spans="1:13" ht="18.75">
      <c r="A68" s="32" t="s">
        <v>5</v>
      </c>
      <c r="B68" s="36">
        <v>3.81</v>
      </c>
      <c r="C68" s="30">
        <v>8.3000000000000007</v>
      </c>
      <c r="D68" s="33">
        <v>4.22</v>
      </c>
      <c r="E68" s="30">
        <v>8.1999999999999993</v>
      </c>
      <c r="F68" s="30">
        <v>0.5</v>
      </c>
      <c r="G68" s="34">
        <v>7.89</v>
      </c>
      <c r="H68" s="30">
        <v>0.98</v>
      </c>
      <c r="I68" s="30">
        <v>7.75</v>
      </c>
      <c r="J68" s="21">
        <v>0.87</v>
      </c>
      <c r="K68" s="21">
        <v>7.72</v>
      </c>
      <c r="L68" s="21">
        <v>0.21</v>
      </c>
      <c r="M68" s="21">
        <v>7.78</v>
      </c>
    </row>
    <row r="69" spans="1:13" ht="18.75">
      <c r="A69" s="32" t="s">
        <v>6</v>
      </c>
      <c r="B69" s="36"/>
      <c r="C69" s="30"/>
      <c r="D69" s="33">
        <v>3.09</v>
      </c>
      <c r="E69" s="30">
        <v>8.6999999999999993</v>
      </c>
      <c r="F69" s="30">
        <v>0.91</v>
      </c>
      <c r="G69" s="34">
        <v>8.73</v>
      </c>
      <c r="H69" s="30">
        <v>0.71</v>
      </c>
      <c r="I69" s="30">
        <v>8.15</v>
      </c>
      <c r="J69" s="21">
        <v>0.63</v>
      </c>
      <c r="K69" s="21">
        <v>8.14</v>
      </c>
      <c r="L69" s="21">
        <v>0.82</v>
      </c>
      <c r="M69" s="21">
        <v>8.32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156</v>
      </c>
      <c r="D2" s="231"/>
      <c r="E2" s="231"/>
      <c r="F2" s="232" t="s">
        <v>145</v>
      </c>
      <c r="G2" s="232"/>
      <c r="H2" s="232"/>
      <c r="I2" s="233" t="s">
        <v>265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69900</v>
      </c>
      <c r="D4" s="196"/>
      <c r="E4" s="196"/>
      <c r="F4" s="196">
        <v>70900</v>
      </c>
      <c r="G4" s="196"/>
      <c r="H4" s="196"/>
      <c r="I4" s="196">
        <v>71700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91850</v>
      </c>
      <c r="D5" s="196"/>
      <c r="E5" s="196"/>
      <c r="F5" s="196">
        <v>93270</v>
      </c>
      <c r="G5" s="196"/>
      <c r="H5" s="196"/>
      <c r="I5" s="196">
        <v>94680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C4-'22日'!I4</f>
        <v>1140</v>
      </c>
      <c r="D6" s="245"/>
      <c r="E6" s="245"/>
      <c r="F6" s="246">
        <f>F4-C4</f>
        <v>1000</v>
      </c>
      <c r="G6" s="247"/>
      <c r="H6" s="248"/>
      <c r="I6" s="246">
        <f>I4-F4</f>
        <v>800</v>
      </c>
      <c r="J6" s="247"/>
      <c r="K6" s="248"/>
      <c r="L6" s="236">
        <f>C6+F6+I6</f>
        <v>2940</v>
      </c>
      <c r="M6" s="236">
        <f>C7+F7+I7</f>
        <v>4420</v>
      </c>
    </row>
    <row r="7" spans="1:15" ht="21.95" customHeight="1">
      <c r="A7" s="225"/>
      <c r="B7" s="6" t="s">
        <v>16</v>
      </c>
      <c r="C7" s="245">
        <f>C5-'22日'!I5</f>
        <v>1590</v>
      </c>
      <c r="D7" s="245"/>
      <c r="E7" s="245"/>
      <c r="F7" s="246">
        <f>F5-C5</f>
        <v>1420</v>
      </c>
      <c r="G7" s="247"/>
      <c r="H7" s="248"/>
      <c r="I7" s="246">
        <f>I5-F5</f>
        <v>1410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42</v>
      </c>
      <c r="D9" s="196"/>
      <c r="E9" s="196"/>
      <c r="F9" s="196">
        <v>48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42</v>
      </c>
      <c r="D10" s="196"/>
      <c r="E10" s="196"/>
      <c r="F10" s="196">
        <v>48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42" t="s">
        <v>92</v>
      </c>
      <c r="D11" s="142" t="s">
        <v>92</v>
      </c>
      <c r="E11" s="142" t="s">
        <v>92</v>
      </c>
      <c r="F11" s="144" t="s">
        <v>92</v>
      </c>
      <c r="G11" s="144" t="s">
        <v>92</v>
      </c>
      <c r="H11" s="144" t="s">
        <v>92</v>
      </c>
      <c r="I11" s="145" t="s">
        <v>92</v>
      </c>
      <c r="J11" s="145" t="s">
        <v>92</v>
      </c>
      <c r="K11" s="145" t="s">
        <v>92</v>
      </c>
    </row>
    <row r="12" spans="1:15" ht="21.95" customHeight="1">
      <c r="A12" s="192"/>
      <c r="B12" s="43" t="s">
        <v>23</v>
      </c>
      <c r="C12" s="142">
        <v>70</v>
      </c>
      <c r="D12" s="142">
        <v>70</v>
      </c>
      <c r="E12" s="142">
        <v>70</v>
      </c>
      <c r="F12" s="144">
        <v>70</v>
      </c>
      <c r="G12" s="144">
        <v>70</v>
      </c>
      <c r="H12" s="144">
        <v>70</v>
      </c>
      <c r="I12" s="145">
        <v>70</v>
      </c>
      <c r="J12" s="145">
        <v>70</v>
      </c>
      <c r="K12" s="145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42">
        <v>350</v>
      </c>
      <c r="D15" s="142">
        <v>320</v>
      </c>
      <c r="E15" s="142">
        <v>290</v>
      </c>
      <c r="F15" s="144">
        <v>290</v>
      </c>
      <c r="G15" s="41">
        <v>240</v>
      </c>
      <c r="H15" s="41">
        <v>520</v>
      </c>
      <c r="I15" s="41">
        <v>520</v>
      </c>
      <c r="J15" s="41">
        <v>470</v>
      </c>
      <c r="K15" s="41">
        <v>430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42" t="s">
        <v>92</v>
      </c>
      <c r="D17" s="142" t="s">
        <v>92</v>
      </c>
      <c r="E17" s="142" t="s">
        <v>92</v>
      </c>
      <c r="F17" s="144" t="s">
        <v>92</v>
      </c>
      <c r="G17" s="144" t="s">
        <v>92</v>
      </c>
      <c r="H17" s="144" t="s">
        <v>92</v>
      </c>
      <c r="I17" s="145" t="s">
        <v>92</v>
      </c>
      <c r="J17" s="145" t="s">
        <v>92</v>
      </c>
      <c r="K17" s="145" t="s">
        <v>92</v>
      </c>
    </row>
    <row r="18" spans="1:11" ht="21.95" customHeight="1">
      <c r="A18" s="219"/>
      <c r="B18" s="42" t="s">
        <v>23</v>
      </c>
      <c r="C18" s="142">
        <v>70</v>
      </c>
      <c r="D18" s="142">
        <v>70</v>
      </c>
      <c r="E18" s="142">
        <v>70</v>
      </c>
      <c r="F18" s="144">
        <v>70</v>
      </c>
      <c r="G18" s="144">
        <v>70</v>
      </c>
      <c r="H18" s="144">
        <v>70</v>
      </c>
      <c r="I18" s="145">
        <v>70</v>
      </c>
      <c r="J18" s="145">
        <v>70</v>
      </c>
      <c r="K18" s="145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42">
        <v>410</v>
      </c>
      <c r="D21" s="142">
        <v>360</v>
      </c>
      <c r="E21" s="142">
        <v>300</v>
      </c>
      <c r="F21" s="144">
        <v>300</v>
      </c>
      <c r="G21" s="41">
        <v>250</v>
      </c>
      <c r="H21" s="41">
        <v>530</v>
      </c>
      <c r="I21" s="41">
        <v>530</v>
      </c>
      <c r="J21" s="41">
        <v>470</v>
      </c>
      <c r="K21" s="41">
        <v>430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1580</v>
      </c>
      <c r="D23" s="191"/>
      <c r="E23" s="191"/>
      <c r="F23" s="191">
        <v>1480</v>
      </c>
      <c r="G23" s="191"/>
      <c r="H23" s="191"/>
      <c r="I23" s="191">
        <v>1380</v>
      </c>
      <c r="J23" s="191"/>
      <c r="K23" s="191"/>
    </row>
    <row r="24" spans="1:11" ht="21.95" customHeight="1">
      <c r="A24" s="217"/>
      <c r="B24" s="10" t="s">
        <v>37</v>
      </c>
      <c r="C24" s="191">
        <f>1120+1090</f>
        <v>2210</v>
      </c>
      <c r="D24" s="191"/>
      <c r="E24" s="191"/>
      <c r="F24" s="191">
        <f>1080+1040</f>
        <v>2120</v>
      </c>
      <c r="G24" s="191"/>
      <c r="H24" s="191"/>
      <c r="I24" s="191">
        <f>1080+1040</f>
        <v>2120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59</v>
      </c>
      <c r="D25" s="191"/>
      <c r="E25" s="191"/>
      <c r="F25" s="191">
        <v>58</v>
      </c>
      <c r="G25" s="191"/>
      <c r="H25" s="191"/>
      <c r="I25" s="191">
        <v>58</v>
      </c>
      <c r="J25" s="191"/>
      <c r="K25" s="191"/>
    </row>
    <row r="26" spans="1:11" ht="21.95" customHeight="1">
      <c r="A26" s="189"/>
      <c r="B26" s="8" t="s">
        <v>40</v>
      </c>
      <c r="C26" s="191">
        <v>55</v>
      </c>
      <c r="D26" s="191"/>
      <c r="E26" s="191"/>
      <c r="F26" s="191">
        <v>43</v>
      </c>
      <c r="G26" s="191"/>
      <c r="H26" s="191"/>
      <c r="I26" s="191">
        <v>43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/>
      <c r="D28" s="207"/>
      <c r="E28" s="208"/>
      <c r="F28" s="206" t="s">
        <v>264</v>
      </c>
      <c r="G28" s="207"/>
      <c r="H28" s="208"/>
      <c r="I28" s="206" t="s">
        <v>266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262</v>
      </c>
      <c r="D31" s="173"/>
      <c r="E31" s="174"/>
      <c r="F31" s="172" t="s">
        <v>263</v>
      </c>
      <c r="G31" s="173"/>
      <c r="H31" s="174"/>
      <c r="I31" s="172" t="s">
        <v>267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143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143">
        <v>9.3699999999999992</v>
      </c>
      <c r="F35" s="143">
        <v>9.33</v>
      </c>
      <c r="G35" s="44">
        <v>9.36</v>
      </c>
      <c r="H35" s="41">
        <v>9.39</v>
      </c>
      <c r="I35" s="44">
        <v>9.4499999999999993</v>
      </c>
      <c r="J35" s="21">
        <v>9.41</v>
      </c>
    </row>
    <row r="36" spans="1:10" ht="15.75">
      <c r="A36" s="177"/>
      <c r="B36" s="184"/>
      <c r="C36" s="12" t="s">
        <v>56</v>
      </c>
      <c r="D36" s="12" t="s">
        <v>57</v>
      </c>
      <c r="E36" s="143">
        <v>7.42</v>
      </c>
      <c r="F36" s="143">
        <v>6.51</v>
      </c>
      <c r="G36" s="44">
        <v>6.04</v>
      </c>
      <c r="H36" s="41">
        <v>5.94</v>
      </c>
      <c r="I36" s="44">
        <v>6.54</v>
      </c>
      <c r="J36" s="21">
        <v>6.17</v>
      </c>
    </row>
    <row r="37" spans="1:10" ht="18.75">
      <c r="A37" s="177"/>
      <c r="B37" s="184"/>
      <c r="C37" s="13" t="s">
        <v>58</v>
      </c>
      <c r="D37" s="12" t="s">
        <v>59</v>
      </c>
      <c r="E37" s="143">
        <v>5.79</v>
      </c>
      <c r="F37" s="143">
        <v>6.3</v>
      </c>
      <c r="G37" s="35">
        <v>6.33</v>
      </c>
      <c r="H37" s="41">
        <v>5.28</v>
      </c>
      <c r="I37" s="44">
        <v>6.16</v>
      </c>
      <c r="J37" s="21">
        <v>6.46</v>
      </c>
    </row>
    <row r="38" spans="1:10" ht="16.5">
      <c r="A38" s="177"/>
      <c r="B38" s="184"/>
      <c r="C38" s="14" t="s">
        <v>60</v>
      </c>
      <c r="D38" s="12" t="s">
        <v>61</v>
      </c>
      <c r="E38" s="143">
        <v>2.21</v>
      </c>
      <c r="F38" s="143">
        <v>1.47</v>
      </c>
      <c r="G38" s="35">
        <v>0.53</v>
      </c>
      <c r="H38" s="37">
        <v>2.0099999999999998</v>
      </c>
      <c r="I38" s="44">
        <v>1.74</v>
      </c>
      <c r="J38" s="21">
        <v>2.2799999999999998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143">
        <v>0.8</v>
      </c>
      <c r="F39" s="143">
        <v>0.8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143">
        <v>10.19</v>
      </c>
      <c r="F40" s="143">
        <v>10.14</v>
      </c>
      <c r="G40" s="44">
        <v>10.25</v>
      </c>
      <c r="H40" s="41">
        <v>10.37</v>
      </c>
      <c r="I40" s="44">
        <v>10.17</v>
      </c>
      <c r="J40" s="21">
        <v>10.23</v>
      </c>
    </row>
    <row r="41" spans="1:10" ht="15.75">
      <c r="A41" s="177"/>
      <c r="B41" s="184"/>
      <c r="C41" s="12" t="s">
        <v>56</v>
      </c>
      <c r="D41" s="12" t="s">
        <v>64</v>
      </c>
      <c r="E41" s="143">
        <v>22.37</v>
      </c>
      <c r="F41" s="143">
        <v>24.14</v>
      </c>
      <c r="G41" s="44">
        <v>22.7</v>
      </c>
      <c r="H41" s="41">
        <v>22.5</v>
      </c>
      <c r="I41" s="44">
        <v>21.16</v>
      </c>
      <c r="J41" s="21">
        <v>20.190000000000001</v>
      </c>
    </row>
    <row r="42" spans="1:10" ht="15.75">
      <c r="A42" s="177"/>
      <c r="B42" s="184"/>
      <c r="C42" s="15" t="s">
        <v>65</v>
      </c>
      <c r="D42" s="16" t="s">
        <v>66</v>
      </c>
      <c r="E42" s="143">
        <v>3.49</v>
      </c>
      <c r="F42" s="143">
        <v>3.5</v>
      </c>
      <c r="G42" s="44">
        <v>3.34</v>
      </c>
      <c r="H42" s="41">
        <v>3.39</v>
      </c>
      <c r="I42" s="44">
        <v>3.31</v>
      </c>
      <c r="J42" s="21">
        <v>2.2799999999999998</v>
      </c>
    </row>
    <row r="43" spans="1:10" ht="16.5">
      <c r="A43" s="177"/>
      <c r="B43" s="184"/>
      <c r="C43" s="15" t="s">
        <v>67</v>
      </c>
      <c r="D43" s="17" t="s">
        <v>68</v>
      </c>
      <c r="E43" s="143">
        <v>2.25</v>
      </c>
      <c r="F43" s="143">
        <v>2.12</v>
      </c>
      <c r="G43" s="44">
        <v>2.4700000000000002</v>
      </c>
      <c r="H43" s="41">
        <v>2.4300000000000002</v>
      </c>
      <c r="I43" s="44">
        <v>2.3199999999999998</v>
      </c>
      <c r="J43" s="21">
        <v>2.57</v>
      </c>
    </row>
    <row r="44" spans="1:10" ht="18.75">
      <c r="A44" s="177"/>
      <c r="B44" s="184"/>
      <c r="C44" s="13" t="s">
        <v>58</v>
      </c>
      <c r="D44" s="12" t="s">
        <v>69</v>
      </c>
      <c r="E44" s="143">
        <v>416</v>
      </c>
      <c r="F44" s="143">
        <v>625</v>
      </c>
      <c r="G44" s="44">
        <v>484</v>
      </c>
      <c r="H44" s="41">
        <v>528</v>
      </c>
      <c r="I44" s="44">
        <v>560</v>
      </c>
      <c r="J44" s="21">
        <v>550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143">
        <v>5.72</v>
      </c>
      <c r="F45" s="143">
        <v>6.32</v>
      </c>
      <c r="G45" s="44">
        <v>5.61</v>
      </c>
      <c r="H45" s="41">
        <v>6.17</v>
      </c>
      <c r="I45" s="44">
        <v>5.92</v>
      </c>
      <c r="J45" s="21">
        <v>5.77</v>
      </c>
    </row>
    <row r="46" spans="1:10" ht="18.75">
      <c r="A46" s="177"/>
      <c r="B46" s="184"/>
      <c r="C46" s="13" t="s">
        <v>58</v>
      </c>
      <c r="D46" s="12" t="s">
        <v>59</v>
      </c>
      <c r="E46" s="143">
        <v>12.4</v>
      </c>
      <c r="F46" s="143">
        <v>15.4</v>
      </c>
      <c r="G46" s="44">
        <v>16.2</v>
      </c>
      <c r="H46" s="41">
        <v>17.8</v>
      </c>
      <c r="I46" s="44">
        <v>18.3</v>
      </c>
      <c r="J46" s="21">
        <v>18.8</v>
      </c>
    </row>
    <row r="47" spans="1:10" ht="16.5">
      <c r="A47" s="177"/>
      <c r="B47" s="184"/>
      <c r="C47" s="14" t="s">
        <v>60</v>
      </c>
      <c r="D47" s="12" t="s">
        <v>72</v>
      </c>
      <c r="E47" s="143">
        <v>3.92</v>
      </c>
      <c r="F47" s="143">
        <v>2.58</v>
      </c>
      <c r="G47" s="44">
        <v>0.82</v>
      </c>
      <c r="H47" s="41">
        <v>0.81</v>
      </c>
      <c r="I47" s="44">
        <v>2.04</v>
      </c>
      <c r="J47" s="21">
        <v>2.72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143">
        <v>5.91</v>
      </c>
      <c r="F48" s="143">
        <v>6.59</v>
      </c>
      <c r="G48" s="44">
        <v>6.32</v>
      </c>
      <c r="H48" s="41">
        <v>5.75</v>
      </c>
      <c r="I48" s="44">
        <v>6.15</v>
      </c>
      <c r="J48" s="21">
        <v>5.12</v>
      </c>
    </row>
    <row r="49" spans="1:13" ht="18.75">
      <c r="A49" s="177"/>
      <c r="B49" s="184"/>
      <c r="C49" s="13" t="s">
        <v>58</v>
      </c>
      <c r="D49" s="12" t="s">
        <v>59</v>
      </c>
      <c r="E49" s="143">
        <v>10.199999999999999</v>
      </c>
      <c r="F49" s="143">
        <v>11.7</v>
      </c>
      <c r="G49" s="44">
        <v>14.1</v>
      </c>
      <c r="H49" s="41">
        <v>12.8</v>
      </c>
      <c r="I49" s="44">
        <v>14.9</v>
      </c>
      <c r="J49" s="21">
        <v>10.7</v>
      </c>
    </row>
    <row r="50" spans="1:13" ht="16.5">
      <c r="A50" s="177"/>
      <c r="B50" s="184"/>
      <c r="C50" s="14" t="s">
        <v>60</v>
      </c>
      <c r="D50" s="12" t="s">
        <v>72</v>
      </c>
      <c r="E50" s="143">
        <v>2.04</v>
      </c>
      <c r="F50" s="143">
        <v>3.67</v>
      </c>
      <c r="G50" s="44">
        <v>2.2999999999999998</v>
      </c>
      <c r="H50" s="41">
        <v>1.3</v>
      </c>
      <c r="I50" s="44">
        <v>3.58</v>
      </c>
      <c r="J50" s="21">
        <v>3.15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143">
        <v>0</v>
      </c>
      <c r="F51" s="143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143">
        <v>9.3800000000000008</v>
      </c>
      <c r="F52" s="143">
        <v>9.2899999999999991</v>
      </c>
      <c r="G52" s="44">
        <v>9.4</v>
      </c>
      <c r="H52" s="41">
        <v>9.44</v>
      </c>
      <c r="I52" s="44">
        <v>9.17</v>
      </c>
      <c r="J52" s="21">
        <v>9.2100000000000009</v>
      </c>
    </row>
    <row r="53" spans="1:13" ht="15.75">
      <c r="A53" s="177"/>
      <c r="B53" s="184"/>
      <c r="C53" s="12" t="s">
        <v>56</v>
      </c>
      <c r="D53" s="12" t="s">
        <v>57</v>
      </c>
      <c r="E53" s="143">
        <v>6.28</v>
      </c>
      <c r="F53" s="143">
        <v>6.69</v>
      </c>
      <c r="G53" s="44">
        <v>5.95</v>
      </c>
      <c r="H53" s="41">
        <v>6.02</v>
      </c>
      <c r="I53" s="44">
        <v>5.38</v>
      </c>
      <c r="J53" s="21">
        <v>6.09</v>
      </c>
    </row>
    <row r="54" spans="1:13" ht="18.75">
      <c r="A54" s="177"/>
      <c r="B54" s="184"/>
      <c r="C54" s="13" t="s">
        <v>58</v>
      </c>
      <c r="D54" s="12" t="s">
        <v>59</v>
      </c>
      <c r="E54" s="143">
        <v>9.25</v>
      </c>
      <c r="F54" s="143">
        <v>10.220000000000001</v>
      </c>
      <c r="G54" s="44">
        <v>10.8</v>
      </c>
      <c r="H54" s="41">
        <v>10.9</v>
      </c>
      <c r="I54" s="44">
        <v>10.9</v>
      </c>
      <c r="J54" s="21">
        <v>10.1</v>
      </c>
    </row>
    <row r="55" spans="1:13" ht="16.5">
      <c r="A55" s="177"/>
      <c r="B55" s="185"/>
      <c r="C55" s="18" t="s">
        <v>60</v>
      </c>
      <c r="D55" s="12" t="s">
        <v>77</v>
      </c>
      <c r="E55" s="143">
        <v>1.45</v>
      </c>
      <c r="F55" s="143">
        <v>1.26</v>
      </c>
      <c r="G55" s="19">
        <v>0.99</v>
      </c>
      <c r="H55" s="41">
        <v>1.1599999999999999</v>
      </c>
      <c r="I55" s="44">
        <v>1.27</v>
      </c>
      <c r="J55" s="21">
        <v>2.72</v>
      </c>
    </row>
    <row r="56" spans="1:13" ht="14.25">
      <c r="A56" s="22" t="s">
        <v>78</v>
      </c>
      <c r="B56" s="22" t="s">
        <v>79</v>
      </c>
      <c r="C56" s="23">
        <v>7.4</v>
      </c>
      <c r="D56" s="22" t="s">
        <v>80</v>
      </c>
      <c r="E56" s="23">
        <v>77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7.95</v>
      </c>
      <c r="C59" s="29"/>
      <c r="D59" s="29">
        <v>32.520000000000003</v>
      </c>
      <c r="E59" s="29"/>
      <c r="F59" s="30"/>
      <c r="G59" s="34"/>
      <c r="H59" s="30">
        <v>10.7</v>
      </c>
      <c r="I59" s="30"/>
      <c r="J59" s="21">
        <v>23.29</v>
      </c>
      <c r="K59" s="21"/>
      <c r="L59" s="21">
        <v>22.11</v>
      </c>
      <c r="M59" s="21"/>
    </row>
    <row r="60" spans="1:13" ht="18.75">
      <c r="A60" s="28" t="s">
        <v>1</v>
      </c>
      <c r="B60" s="29">
        <v>28.14</v>
      </c>
      <c r="C60" s="29"/>
      <c r="D60" s="29">
        <v>31.27</v>
      </c>
      <c r="E60" s="29"/>
      <c r="F60" s="30">
        <v>33.6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29"/>
      <c r="D61" s="29"/>
      <c r="E61" s="29"/>
      <c r="F61" s="30">
        <v>17.7</v>
      </c>
      <c r="G61" s="34"/>
      <c r="H61" s="30">
        <v>29.02</v>
      </c>
      <c r="I61" s="30"/>
      <c r="J61" s="21">
        <v>27.22</v>
      </c>
      <c r="K61" s="21"/>
      <c r="L61" s="21">
        <v>42.88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68.540000000000006</v>
      </c>
      <c r="D63" s="30"/>
      <c r="E63" s="30">
        <v>70.33</v>
      </c>
      <c r="F63" s="30"/>
      <c r="G63" s="30">
        <v>75.2</v>
      </c>
      <c r="H63" s="30"/>
      <c r="I63" s="30"/>
      <c r="J63" s="30"/>
      <c r="K63" s="30"/>
      <c r="L63" s="30"/>
      <c r="M63" s="21"/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>
        <v>11.9</v>
      </c>
      <c r="J64" s="30"/>
      <c r="K64" s="30">
        <v>12.59</v>
      </c>
      <c r="L64" s="30"/>
      <c r="M64" s="21">
        <v>14.47</v>
      </c>
    </row>
    <row r="65" spans="1:13" ht="18.75">
      <c r="A65" s="31" t="s">
        <v>4</v>
      </c>
      <c r="B65" s="30"/>
      <c r="C65" s="30">
        <v>36.880000000000003</v>
      </c>
      <c r="D65" s="30"/>
      <c r="E65" s="30">
        <v>38.409999999999997</v>
      </c>
      <c r="F65" s="30"/>
      <c r="G65" s="30">
        <v>40.700000000000003</v>
      </c>
      <c r="H65" s="30"/>
      <c r="I65" s="30">
        <v>42.3</v>
      </c>
      <c r="J65" s="30"/>
      <c r="K65" s="30">
        <v>56.55</v>
      </c>
      <c r="L65" s="30"/>
      <c r="M65" s="21">
        <v>62.88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1.19</v>
      </c>
      <c r="C67" s="30">
        <v>8.2799999999999994</v>
      </c>
      <c r="D67" s="30">
        <v>1.22</v>
      </c>
      <c r="E67" s="30">
        <v>8.36</v>
      </c>
      <c r="F67" s="30">
        <v>0.89</v>
      </c>
      <c r="G67" s="30">
        <v>8.23</v>
      </c>
      <c r="H67" s="30">
        <v>0.73</v>
      </c>
      <c r="I67" s="30">
        <v>8.1</v>
      </c>
      <c r="J67" s="30">
        <v>1.47</v>
      </c>
      <c r="K67" s="30">
        <v>8.17</v>
      </c>
      <c r="L67" s="30">
        <v>1.37</v>
      </c>
      <c r="M67" s="30">
        <v>8.16</v>
      </c>
    </row>
    <row r="68" spans="1:13" ht="18.75">
      <c r="A68" s="32" t="s">
        <v>5</v>
      </c>
      <c r="B68" s="30">
        <v>2.02</v>
      </c>
      <c r="C68" s="30">
        <v>7.96</v>
      </c>
      <c r="D68" s="30">
        <v>0.98</v>
      </c>
      <c r="E68" s="30">
        <v>7.62</v>
      </c>
      <c r="F68" s="30">
        <v>0.72</v>
      </c>
      <c r="G68" s="30">
        <v>7.9</v>
      </c>
      <c r="H68" s="30">
        <v>0.85</v>
      </c>
      <c r="I68" s="30">
        <v>7.94</v>
      </c>
      <c r="J68" s="30">
        <v>2.0299999999999998</v>
      </c>
      <c r="K68" s="30">
        <v>7.84</v>
      </c>
      <c r="L68" s="30">
        <v>2.08</v>
      </c>
      <c r="M68" s="30">
        <v>7.84</v>
      </c>
    </row>
    <row r="69" spans="1:13" ht="18.75">
      <c r="A69" s="32" t="s">
        <v>6</v>
      </c>
      <c r="B69" s="30">
        <v>1.81</v>
      </c>
      <c r="C69" s="30">
        <v>8.26</v>
      </c>
      <c r="D69" s="30">
        <v>1.56</v>
      </c>
      <c r="E69" s="30">
        <v>8.27</v>
      </c>
      <c r="F69" s="30">
        <v>0.97</v>
      </c>
      <c r="G69" s="30">
        <v>8.3000000000000007</v>
      </c>
      <c r="H69" s="30">
        <v>0.97</v>
      </c>
      <c r="I69" s="30">
        <v>8</v>
      </c>
      <c r="J69" s="30">
        <v>1.53</v>
      </c>
      <c r="K69" s="30">
        <v>8.2200000000000006</v>
      </c>
      <c r="L69" s="30">
        <v>2.16</v>
      </c>
      <c r="M69" s="30">
        <v>8.4499999999999993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156</v>
      </c>
      <c r="D2" s="231"/>
      <c r="E2" s="231"/>
      <c r="F2" s="232" t="s">
        <v>145</v>
      </c>
      <c r="G2" s="232"/>
      <c r="H2" s="232"/>
      <c r="I2" s="233" t="s">
        <v>272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72900</v>
      </c>
      <c r="D4" s="196"/>
      <c r="E4" s="196"/>
      <c r="F4" s="196">
        <v>73820</v>
      </c>
      <c r="G4" s="196"/>
      <c r="H4" s="196"/>
      <c r="I4" s="196">
        <v>74750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96150</v>
      </c>
      <c r="D5" s="196"/>
      <c r="E5" s="196"/>
      <c r="F5" s="196">
        <v>97580</v>
      </c>
      <c r="G5" s="196"/>
      <c r="H5" s="196"/>
      <c r="I5" s="196">
        <v>98900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C4-'23日'!I4</f>
        <v>1200</v>
      </c>
      <c r="D6" s="245"/>
      <c r="E6" s="245"/>
      <c r="F6" s="246">
        <f>F4-C4</f>
        <v>920</v>
      </c>
      <c r="G6" s="247"/>
      <c r="H6" s="248"/>
      <c r="I6" s="246">
        <f>I4-F4</f>
        <v>930</v>
      </c>
      <c r="J6" s="247"/>
      <c r="K6" s="248"/>
      <c r="L6" s="236">
        <f>C6+F6+I6</f>
        <v>3050</v>
      </c>
      <c r="M6" s="236">
        <f>C7+F7+I7</f>
        <v>4220</v>
      </c>
    </row>
    <row r="7" spans="1:15" ht="21.95" customHeight="1">
      <c r="A7" s="225"/>
      <c r="B7" s="6" t="s">
        <v>16</v>
      </c>
      <c r="C7" s="245">
        <f>C5-'23日'!I5</f>
        <v>1470</v>
      </c>
      <c r="D7" s="245"/>
      <c r="E7" s="245"/>
      <c r="F7" s="246">
        <f>F5-C5</f>
        <v>1430</v>
      </c>
      <c r="G7" s="247"/>
      <c r="H7" s="248"/>
      <c r="I7" s="246">
        <f>I5-F5</f>
        <v>1320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47</v>
      </c>
      <c r="D9" s="196"/>
      <c r="E9" s="196"/>
      <c r="F9" s="196">
        <v>44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47</v>
      </c>
      <c r="D10" s="196"/>
      <c r="E10" s="196"/>
      <c r="F10" s="196">
        <v>44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46" t="s">
        <v>92</v>
      </c>
      <c r="D11" s="146" t="s">
        <v>92</v>
      </c>
      <c r="E11" s="146" t="s">
        <v>92</v>
      </c>
      <c r="F11" s="148" t="s">
        <v>92</v>
      </c>
      <c r="G11" s="148" t="s">
        <v>92</v>
      </c>
      <c r="H11" s="148" t="s">
        <v>92</v>
      </c>
      <c r="I11" s="149" t="s">
        <v>92</v>
      </c>
      <c r="J11" s="149" t="s">
        <v>92</v>
      </c>
      <c r="K11" s="149" t="s">
        <v>92</v>
      </c>
    </row>
    <row r="12" spans="1:15" ht="21.95" customHeight="1">
      <c r="A12" s="192"/>
      <c r="B12" s="43" t="s">
        <v>23</v>
      </c>
      <c r="C12" s="146">
        <v>70</v>
      </c>
      <c r="D12" s="146">
        <v>70</v>
      </c>
      <c r="E12" s="146">
        <v>70</v>
      </c>
      <c r="F12" s="148">
        <v>70</v>
      </c>
      <c r="G12" s="148">
        <v>70</v>
      </c>
      <c r="H12" s="148">
        <v>70</v>
      </c>
      <c r="I12" s="149">
        <v>70</v>
      </c>
      <c r="J12" s="149">
        <v>70</v>
      </c>
      <c r="K12" s="149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46">
        <v>430</v>
      </c>
      <c r="D15" s="146">
        <v>390</v>
      </c>
      <c r="E15" s="146">
        <v>350</v>
      </c>
      <c r="F15" s="148">
        <v>350</v>
      </c>
      <c r="G15" s="41">
        <v>310</v>
      </c>
      <c r="H15" s="41">
        <v>270</v>
      </c>
      <c r="I15" s="41">
        <v>270</v>
      </c>
      <c r="J15" s="41">
        <v>220</v>
      </c>
      <c r="K15" s="41">
        <v>490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273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46" t="s">
        <v>92</v>
      </c>
      <c r="D17" s="146" t="s">
        <v>92</v>
      </c>
      <c r="E17" s="146" t="s">
        <v>92</v>
      </c>
      <c r="F17" s="148" t="s">
        <v>92</v>
      </c>
      <c r="G17" s="148" t="s">
        <v>92</v>
      </c>
      <c r="H17" s="148" t="s">
        <v>92</v>
      </c>
      <c r="I17" s="149" t="s">
        <v>92</v>
      </c>
      <c r="J17" s="149" t="s">
        <v>92</v>
      </c>
      <c r="K17" s="149" t="s">
        <v>92</v>
      </c>
    </row>
    <row r="18" spans="1:11" ht="21.95" customHeight="1">
      <c r="A18" s="219"/>
      <c r="B18" s="42" t="s">
        <v>23</v>
      </c>
      <c r="C18" s="146">
        <v>70</v>
      </c>
      <c r="D18" s="146">
        <v>70</v>
      </c>
      <c r="E18" s="146">
        <v>70</v>
      </c>
      <c r="F18" s="148">
        <v>70</v>
      </c>
      <c r="G18" s="148">
        <v>70</v>
      </c>
      <c r="H18" s="148">
        <v>70</v>
      </c>
      <c r="I18" s="149">
        <v>70</v>
      </c>
      <c r="J18" s="149">
        <v>70</v>
      </c>
      <c r="K18" s="149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46">
        <v>430</v>
      </c>
      <c r="D21" s="146">
        <v>360</v>
      </c>
      <c r="E21" s="146">
        <v>280</v>
      </c>
      <c r="F21" s="148">
        <v>280</v>
      </c>
      <c r="G21" s="41">
        <v>230</v>
      </c>
      <c r="H21" s="41">
        <v>520</v>
      </c>
      <c r="I21" s="149">
        <v>520</v>
      </c>
      <c r="J21" s="41">
        <v>460</v>
      </c>
      <c r="K21" s="41">
        <v>410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1250</v>
      </c>
      <c r="D23" s="191"/>
      <c r="E23" s="191"/>
      <c r="F23" s="191">
        <v>1120</v>
      </c>
      <c r="G23" s="191"/>
      <c r="H23" s="191"/>
      <c r="I23" s="191">
        <v>1120</v>
      </c>
      <c r="J23" s="191"/>
      <c r="K23" s="191"/>
    </row>
    <row r="24" spans="1:11" ht="21.95" customHeight="1">
      <c r="A24" s="217"/>
      <c r="B24" s="10" t="s">
        <v>37</v>
      </c>
      <c r="C24" s="191">
        <v>2010</v>
      </c>
      <c r="D24" s="191"/>
      <c r="E24" s="191"/>
      <c r="F24" s="191">
        <f>960+940</f>
        <v>1900</v>
      </c>
      <c r="G24" s="191"/>
      <c r="H24" s="191"/>
      <c r="I24" s="191">
        <f>960+940</f>
        <v>1900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58</v>
      </c>
      <c r="D25" s="191"/>
      <c r="E25" s="191"/>
      <c r="F25" s="191">
        <v>58</v>
      </c>
      <c r="G25" s="191"/>
      <c r="H25" s="191"/>
      <c r="I25" s="191">
        <v>57</v>
      </c>
      <c r="J25" s="191"/>
      <c r="K25" s="191"/>
    </row>
    <row r="26" spans="1:11" ht="21.95" customHeight="1">
      <c r="A26" s="189"/>
      <c r="B26" s="8" t="s">
        <v>40</v>
      </c>
      <c r="C26" s="191">
        <v>43</v>
      </c>
      <c r="D26" s="191"/>
      <c r="E26" s="191"/>
      <c r="F26" s="191">
        <v>41</v>
      </c>
      <c r="G26" s="191"/>
      <c r="H26" s="191"/>
      <c r="I26" s="191">
        <v>41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6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269</v>
      </c>
      <c r="D28" s="207"/>
      <c r="E28" s="208"/>
      <c r="F28" s="206" t="s">
        <v>271</v>
      </c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268</v>
      </c>
      <c r="D31" s="173"/>
      <c r="E31" s="174"/>
      <c r="F31" s="172" t="s">
        <v>270</v>
      </c>
      <c r="G31" s="173"/>
      <c r="H31" s="174"/>
      <c r="I31" s="172" t="s">
        <v>274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147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147">
        <v>9.34</v>
      </c>
      <c r="F35" s="147">
        <v>9.31</v>
      </c>
      <c r="G35" s="44">
        <v>9.2799999999999994</v>
      </c>
      <c r="H35" s="41">
        <v>9.27</v>
      </c>
      <c r="I35" s="44">
        <v>9.39</v>
      </c>
      <c r="J35" s="21">
        <v>9.35</v>
      </c>
    </row>
    <row r="36" spans="1:10" ht="15.75">
      <c r="A36" s="177"/>
      <c r="B36" s="184"/>
      <c r="C36" s="12" t="s">
        <v>56</v>
      </c>
      <c r="D36" s="12" t="s">
        <v>57</v>
      </c>
      <c r="E36" s="147">
        <v>6.37</v>
      </c>
      <c r="F36" s="147">
        <v>6.82</v>
      </c>
      <c r="G36" s="44">
        <v>6.2</v>
      </c>
      <c r="H36" s="41">
        <v>6.04</v>
      </c>
      <c r="I36" s="44">
        <v>5.77</v>
      </c>
      <c r="J36" s="21">
        <v>5.14</v>
      </c>
    </row>
    <row r="37" spans="1:10" ht="18.75">
      <c r="A37" s="177"/>
      <c r="B37" s="184"/>
      <c r="C37" s="13" t="s">
        <v>58</v>
      </c>
      <c r="D37" s="12" t="s">
        <v>59</v>
      </c>
      <c r="E37" s="147">
        <v>6.26</v>
      </c>
      <c r="F37" s="147">
        <v>6.04</v>
      </c>
      <c r="G37" s="35">
        <v>5.99</v>
      </c>
      <c r="H37" s="41">
        <v>6.01</v>
      </c>
      <c r="I37" s="44">
        <v>6.5</v>
      </c>
      <c r="J37" s="21">
        <v>7.14</v>
      </c>
    </row>
    <row r="38" spans="1:10" ht="16.5">
      <c r="A38" s="177"/>
      <c r="B38" s="184"/>
      <c r="C38" s="14" t="s">
        <v>60</v>
      </c>
      <c r="D38" s="12" t="s">
        <v>61</v>
      </c>
      <c r="E38" s="147">
        <v>2.25</v>
      </c>
      <c r="F38" s="147">
        <v>2.36</v>
      </c>
      <c r="G38" s="35">
        <v>1.1000000000000001</v>
      </c>
      <c r="H38" s="37">
        <v>1.7</v>
      </c>
      <c r="I38" s="44">
        <v>2.23</v>
      </c>
      <c r="J38" s="21">
        <v>2.12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147">
        <v>0.6</v>
      </c>
      <c r="F39" s="147">
        <v>0.6</v>
      </c>
      <c r="G39" s="44">
        <v>0.7</v>
      </c>
      <c r="H39" s="41">
        <v>0.7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147">
        <v>10.14</v>
      </c>
      <c r="F40" s="147">
        <v>10.18</v>
      </c>
      <c r="G40" s="44">
        <v>10.17</v>
      </c>
      <c r="H40" s="41">
        <v>10.220000000000001</v>
      </c>
      <c r="I40" s="44">
        <v>10.130000000000001</v>
      </c>
      <c r="J40" s="21">
        <v>10.17</v>
      </c>
    </row>
    <row r="41" spans="1:10" ht="15.75">
      <c r="A41" s="177"/>
      <c r="B41" s="184"/>
      <c r="C41" s="12" t="s">
        <v>56</v>
      </c>
      <c r="D41" s="12" t="s">
        <v>64</v>
      </c>
      <c r="E41" s="147">
        <v>22.36</v>
      </c>
      <c r="F41" s="147">
        <v>21.6</v>
      </c>
      <c r="G41" s="44">
        <v>23.9</v>
      </c>
      <c r="H41" s="41">
        <v>23.3</v>
      </c>
      <c r="I41" s="44">
        <v>21.12</v>
      </c>
      <c r="J41" s="21">
        <v>21.72</v>
      </c>
    </row>
    <row r="42" spans="1:10" ht="15.75">
      <c r="A42" s="177"/>
      <c r="B42" s="184"/>
      <c r="C42" s="15" t="s">
        <v>65</v>
      </c>
      <c r="D42" s="16" t="s">
        <v>66</v>
      </c>
      <c r="E42" s="147">
        <v>2.17</v>
      </c>
      <c r="F42" s="147">
        <v>2.25</v>
      </c>
      <c r="G42" s="44">
        <v>2.31</v>
      </c>
      <c r="H42" s="41">
        <v>2.38</v>
      </c>
      <c r="I42" s="44">
        <v>2.39</v>
      </c>
      <c r="J42" s="21">
        <v>2.2400000000000002</v>
      </c>
    </row>
    <row r="43" spans="1:10" ht="16.5">
      <c r="A43" s="177"/>
      <c r="B43" s="184"/>
      <c r="C43" s="15" t="s">
        <v>67</v>
      </c>
      <c r="D43" s="17" t="s">
        <v>68</v>
      </c>
      <c r="E43" s="147">
        <v>2.2400000000000002</v>
      </c>
      <c r="F43" s="147">
        <v>2.11</v>
      </c>
      <c r="G43" s="44">
        <v>1.57</v>
      </c>
      <c r="H43" s="41">
        <v>1.6</v>
      </c>
      <c r="I43" s="44">
        <v>2.52</v>
      </c>
      <c r="J43" s="21">
        <v>2.71</v>
      </c>
    </row>
    <row r="44" spans="1:10" ht="18.75">
      <c r="A44" s="177"/>
      <c r="B44" s="184"/>
      <c r="C44" s="13" t="s">
        <v>58</v>
      </c>
      <c r="D44" s="12" t="s">
        <v>69</v>
      </c>
      <c r="E44" s="147">
        <v>510</v>
      </c>
      <c r="F44" s="147">
        <v>457</v>
      </c>
      <c r="G44" s="44">
        <v>454</v>
      </c>
      <c r="H44" s="41">
        <v>433</v>
      </c>
      <c r="I44" s="44">
        <v>451</v>
      </c>
      <c r="J44" s="21">
        <v>473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147">
        <v>5.18</v>
      </c>
      <c r="F45" s="147">
        <v>6.06</v>
      </c>
      <c r="G45" s="44">
        <v>6.31</v>
      </c>
      <c r="H45" s="41">
        <v>5.7</v>
      </c>
      <c r="I45" s="44">
        <v>5.12</v>
      </c>
      <c r="J45" s="21">
        <v>5.77</v>
      </c>
    </row>
    <row r="46" spans="1:10" ht="18.75">
      <c r="A46" s="177"/>
      <c r="B46" s="184"/>
      <c r="C46" s="13" t="s">
        <v>58</v>
      </c>
      <c r="D46" s="12" t="s">
        <v>59</v>
      </c>
      <c r="E46" s="147">
        <v>16.399999999999999</v>
      </c>
      <c r="F46" s="147">
        <v>14.2</v>
      </c>
      <c r="G46" s="44">
        <v>16.8</v>
      </c>
      <c r="H46" s="41">
        <v>14.7</v>
      </c>
      <c r="I46" s="44">
        <v>15.8</v>
      </c>
      <c r="J46" s="21">
        <v>14.9</v>
      </c>
    </row>
    <row r="47" spans="1:10" ht="16.5">
      <c r="A47" s="177"/>
      <c r="B47" s="184"/>
      <c r="C47" s="14" t="s">
        <v>60</v>
      </c>
      <c r="D47" s="12" t="s">
        <v>72</v>
      </c>
      <c r="E47" s="147">
        <v>2.36</v>
      </c>
      <c r="F47" s="147">
        <v>2.65</v>
      </c>
      <c r="G47" s="44">
        <v>0.77</v>
      </c>
      <c r="H47" s="41">
        <v>0.51</v>
      </c>
      <c r="I47" s="44">
        <v>2.13</v>
      </c>
      <c r="J47" s="21">
        <v>2.78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147">
        <v>6.04</v>
      </c>
      <c r="F48" s="147">
        <v>5.98</v>
      </c>
      <c r="G48" s="44">
        <v>5.74</v>
      </c>
      <c r="H48" s="41">
        <v>6.06</v>
      </c>
      <c r="I48" s="44">
        <v>5.48</v>
      </c>
      <c r="J48" s="21">
        <v>6.13</v>
      </c>
    </row>
    <row r="49" spans="1:13" ht="18.75">
      <c r="A49" s="177"/>
      <c r="B49" s="184"/>
      <c r="C49" s="13" t="s">
        <v>58</v>
      </c>
      <c r="D49" s="12" t="s">
        <v>59</v>
      </c>
      <c r="E49" s="147">
        <v>5.6</v>
      </c>
      <c r="F49" s="147">
        <v>5.2</v>
      </c>
      <c r="G49" s="44">
        <v>10.3</v>
      </c>
      <c r="H49" s="41">
        <v>9.3000000000000007</v>
      </c>
      <c r="I49" s="44">
        <v>11.2</v>
      </c>
      <c r="J49" s="21">
        <v>14.1</v>
      </c>
    </row>
    <row r="50" spans="1:13" ht="16.5">
      <c r="A50" s="177"/>
      <c r="B50" s="184"/>
      <c r="C50" s="14" t="s">
        <v>60</v>
      </c>
      <c r="D50" s="12" t="s">
        <v>72</v>
      </c>
      <c r="E50" s="147">
        <v>4.08</v>
      </c>
      <c r="F50" s="147">
        <v>3.86</v>
      </c>
      <c r="G50" s="44">
        <v>0.33</v>
      </c>
      <c r="H50" s="41">
        <v>0.72</v>
      </c>
      <c r="I50" s="44">
        <v>3.05</v>
      </c>
      <c r="J50" s="21">
        <v>3.22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147">
        <v>0</v>
      </c>
      <c r="F51" s="147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147">
        <v>9.26</v>
      </c>
      <c r="F52" s="147">
        <v>9.18</v>
      </c>
      <c r="G52" s="44">
        <v>9.2100000000000009</v>
      </c>
      <c r="H52" s="41">
        <v>9.25</v>
      </c>
      <c r="I52" s="44">
        <v>9.4700000000000006</v>
      </c>
      <c r="J52" s="21">
        <v>9.48</v>
      </c>
    </row>
    <row r="53" spans="1:13" ht="15.75">
      <c r="A53" s="177"/>
      <c r="B53" s="184"/>
      <c r="C53" s="12" t="s">
        <v>56</v>
      </c>
      <c r="D53" s="12" t="s">
        <v>57</v>
      </c>
      <c r="E53" s="147">
        <v>6.42</v>
      </c>
      <c r="F53" s="147">
        <v>6.77</v>
      </c>
      <c r="G53" s="44">
        <v>5.95</v>
      </c>
      <c r="H53" s="41">
        <v>5.3</v>
      </c>
      <c r="I53" s="44">
        <v>6.12</v>
      </c>
      <c r="J53" s="21">
        <v>6.06</v>
      </c>
    </row>
    <row r="54" spans="1:13" ht="18.75">
      <c r="A54" s="177"/>
      <c r="B54" s="184"/>
      <c r="C54" s="13" t="s">
        <v>58</v>
      </c>
      <c r="D54" s="12" t="s">
        <v>59</v>
      </c>
      <c r="E54" s="147">
        <v>11.5</v>
      </c>
      <c r="F54" s="147">
        <v>9.9700000000000006</v>
      </c>
      <c r="G54" s="44">
        <v>14</v>
      </c>
      <c r="H54" s="41">
        <v>12.9</v>
      </c>
      <c r="I54" s="44">
        <v>11.1</v>
      </c>
      <c r="J54" s="21">
        <v>10.5</v>
      </c>
    </row>
    <row r="55" spans="1:13" ht="16.5">
      <c r="A55" s="177"/>
      <c r="B55" s="185"/>
      <c r="C55" s="18" t="s">
        <v>60</v>
      </c>
      <c r="D55" s="12" t="s">
        <v>77</v>
      </c>
      <c r="E55" s="147">
        <v>3.85</v>
      </c>
      <c r="F55" s="147">
        <v>2.92</v>
      </c>
      <c r="G55" s="19">
        <v>0.64</v>
      </c>
      <c r="H55" s="41">
        <v>0.83</v>
      </c>
      <c r="I55" s="44">
        <v>2.96</v>
      </c>
      <c r="J55" s="21">
        <v>3.84</v>
      </c>
    </row>
    <row r="56" spans="1:13" ht="14.25">
      <c r="A56" s="22" t="s">
        <v>78</v>
      </c>
      <c r="B56" s="22" t="s">
        <v>79</v>
      </c>
      <c r="C56" s="23">
        <v>7.46</v>
      </c>
      <c r="D56" s="22" t="s">
        <v>80</v>
      </c>
      <c r="E56" s="23">
        <v>80</v>
      </c>
      <c r="F56" s="22" t="s">
        <v>81</v>
      </c>
      <c r="G56" s="23">
        <v>81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25</v>
      </c>
      <c r="C59" s="29"/>
      <c r="D59" s="29">
        <v>28.24</v>
      </c>
      <c r="E59" s="29"/>
      <c r="F59" s="30">
        <v>28.4</v>
      </c>
      <c r="G59" s="34"/>
      <c r="H59" s="30">
        <v>78.900000000000006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29"/>
      <c r="D60" s="29"/>
      <c r="E60" s="29"/>
      <c r="F60" s="30">
        <v>70.2</v>
      </c>
      <c r="G60" s="34"/>
      <c r="H60" s="30">
        <v>35.700000000000003</v>
      </c>
      <c r="I60" s="30"/>
      <c r="J60" s="21">
        <v>33.44</v>
      </c>
      <c r="K60" s="21"/>
      <c r="L60" s="21">
        <v>38.479999999999997</v>
      </c>
      <c r="M60" s="21"/>
    </row>
    <row r="61" spans="1:13" ht="18.75">
      <c r="A61" s="28" t="s">
        <v>2</v>
      </c>
      <c r="B61" s="29">
        <v>35</v>
      </c>
      <c r="C61" s="29"/>
      <c r="D61" s="29">
        <v>46.32</v>
      </c>
      <c r="E61" s="29"/>
      <c r="F61" s="30"/>
      <c r="G61" s="34"/>
      <c r="H61" s="30"/>
      <c r="I61" s="30"/>
      <c r="J61" s="21">
        <v>24.12</v>
      </c>
      <c r="K61" s="21"/>
      <c r="L61" s="21">
        <v>31.43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58.29</v>
      </c>
      <c r="D63" s="30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12.09</v>
      </c>
      <c r="D64" s="30"/>
      <c r="E64" s="30">
        <v>13.88</v>
      </c>
      <c r="F64" s="30"/>
      <c r="G64" s="38">
        <v>13.6</v>
      </c>
      <c r="H64" s="30"/>
      <c r="I64" s="30">
        <v>13.8</v>
      </c>
      <c r="J64" s="21"/>
      <c r="K64" s="21">
        <v>15.34</v>
      </c>
      <c r="L64" s="21"/>
      <c r="M64" s="21">
        <v>19.559999999999999</v>
      </c>
    </row>
    <row r="65" spans="1:13" ht="18.75">
      <c r="A65" s="31" t="s">
        <v>4</v>
      </c>
      <c r="B65" s="30"/>
      <c r="C65" s="30"/>
      <c r="D65" s="30"/>
      <c r="E65" s="30">
        <v>45.9</v>
      </c>
      <c r="F65" s="30"/>
      <c r="G65" s="34">
        <v>46.5</v>
      </c>
      <c r="H65" s="30"/>
      <c r="I65" s="30">
        <v>46.7</v>
      </c>
      <c r="J65" s="21"/>
      <c r="K65" s="21">
        <v>48.49</v>
      </c>
      <c r="M65" s="21">
        <v>50.83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1.29</v>
      </c>
      <c r="C67" s="30">
        <v>8.16</v>
      </c>
      <c r="D67" s="30">
        <v>2.37</v>
      </c>
      <c r="E67" s="30">
        <v>8.34</v>
      </c>
      <c r="F67" s="30">
        <v>0.1</v>
      </c>
      <c r="G67" s="34">
        <v>8.5</v>
      </c>
      <c r="H67" s="30">
        <v>0.6</v>
      </c>
      <c r="I67" s="30">
        <v>8.3000000000000007</v>
      </c>
      <c r="J67" s="21">
        <v>1.78</v>
      </c>
      <c r="K67" s="21">
        <v>8.25</v>
      </c>
      <c r="L67" s="21">
        <v>1.52</v>
      </c>
      <c r="M67" s="21">
        <v>8.83</v>
      </c>
    </row>
    <row r="68" spans="1:13" ht="18.75">
      <c r="A68" s="32" t="s">
        <v>5</v>
      </c>
      <c r="B68" s="30">
        <v>2.23</v>
      </c>
      <c r="C68" s="30">
        <v>7.79</v>
      </c>
      <c r="D68" s="30">
        <v>1.69</v>
      </c>
      <c r="E68" s="30">
        <v>8.01</v>
      </c>
      <c r="F68" s="30">
        <v>0.08</v>
      </c>
      <c r="G68" s="34">
        <v>8.1999999999999993</v>
      </c>
      <c r="H68" s="30">
        <v>0.92</v>
      </c>
      <c r="I68" s="30">
        <v>7.8</v>
      </c>
      <c r="J68" s="21">
        <v>2.4300000000000002</v>
      </c>
      <c r="K68" s="21">
        <v>7.76</v>
      </c>
      <c r="L68" s="21">
        <v>2.0499999999999998</v>
      </c>
      <c r="M68" s="21">
        <v>7.8</v>
      </c>
    </row>
    <row r="69" spans="1:13" ht="18.75">
      <c r="A69" s="32" t="s">
        <v>6</v>
      </c>
      <c r="B69" s="30"/>
      <c r="C69" s="30"/>
      <c r="D69" s="30">
        <v>2.83</v>
      </c>
      <c r="E69" s="30">
        <v>8.33</v>
      </c>
      <c r="F69" s="30">
        <v>0.19</v>
      </c>
      <c r="G69" s="34">
        <v>8.31</v>
      </c>
      <c r="H69" s="30">
        <v>0.57999999999999996</v>
      </c>
      <c r="I69" s="30">
        <v>8.1</v>
      </c>
      <c r="J69" s="21">
        <v>2.5499999999999998</v>
      </c>
      <c r="K69" s="21">
        <v>8.09</v>
      </c>
      <c r="L69" s="21">
        <v>2.12</v>
      </c>
      <c r="M69" s="21">
        <v>8.02</v>
      </c>
    </row>
    <row r="70" spans="1:13" ht="18.75">
      <c r="A70" s="32" t="s">
        <v>7</v>
      </c>
      <c r="B70" s="30"/>
      <c r="C70" s="30"/>
      <c r="D70" s="30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278</v>
      </c>
      <c r="G2" s="232"/>
      <c r="H2" s="232"/>
      <c r="I2" s="233" t="s">
        <v>97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75980</v>
      </c>
      <c r="D4" s="196"/>
      <c r="E4" s="196"/>
      <c r="F4" s="196">
        <v>76900</v>
      </c>
      <c r="G4" s="196"/>
      <c r="H4" s="196"/>
      <c r="I4" s="196">
        <v>78370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100480</v>
      </c>
      <c r="D5" s="196"/>
      <c r="E5" s="196"/>
      <c r="F5" s="196">
        <v>101720</v>
      </c>
      <c r="G5" s="196"/>
      <c r="H5" s="196"/>
      <c r="I5" s="196">
        <v>103300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C4-'24日'!I4</f>
        <v>1230</v>
      </c>
      <c r="D6" s="245"/>
      <c r="E6" s="245"/>
      <c r="F6" s="246">
        <f>F4-C4</f>
        <v>920</v>
      </c>
      <c r="G6" s="247"/>
      <c r="H6" s="248"/>
      <c r="I6" s="246">
        <f>I4-F4</f>
        <v>1470</v>
      </c>
      <c r="J6" s="247"/>
      <c r="K6" s="248"/>
      <c r="L6" s="236">
        <f>C6+F6+I6</f>
        <v>3620</v>
      </c>
      <c r="M6" s="236">
        <f>C7+F7+I7</f>
        <v>4400</v>
      </c>
    </row>
    <row r="7" spans="1:15" ht="21.95" customHeight="1">
      <c r="A7" s="225"/>
      <c r="B7" s="6" t="s">
        <v>16</v>
      </c>
      <c r="C7" s="245">
        <f>C5-'24日'!I5</f>
        <v>1580</v>
      </c>
      <c r="D7" s="245"/>
      <c r="E7" s="245"/>
      <c r="F7" s="246">
        <f>F5-C5</f>
        <v>1240</v>
      </c>
      <c r="G7" s="247"/>
      <c r="H7" s="248"/>
      <c r="I7" s="246">
        <f>I5-F5</f>
        <v>1580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44</v>
      </c>
      <c r="G9" s="196"/>
      <c r="H9" s="196"/>
      <c r="I9" s="196">
        <v>49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44</v>
      </c>
      <c r="G10" s="196"/>
      <c r="H10" s="196"/>
      <c r="I10" s="196">
        <v>49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50" t="s">
        <v>92</v>
      </c>
      <c r="D11" s="150" t="s">
        <v>92</v>
      </c>
      <c r="E11" s="150" t="s">
        <v>92</v>
      </c>
      <c r="F11" s="152" t="s">
        <v>92</v>
      </c>
      <c r="G11" s="152" t="s">
        <v>92</v>
      </c>
      <c r="H11" s="152" t="s">
        <v>92</v>
      </c>
      <c r="I11" s="153" t="s">
        <v>92</v>
      </c>
      <c r="J11" s="153" t="s">
        <v>92</v>
      </c>
      <c r="K11" s="153" t="s">
        <v>92</v>
      </c>
    </row>
    <row r="12" spans="1:15" ht="21.95" customHeight="1">
      <c r="A12" s="192"/>
      <c r="B12" s="43" t="s">
        <v>23</v>
      </c>
      <c r="C12" s="150">
        <v>70</v>
      </c>
      <c r="D12" s="150">
        <v>70</v>
      </c>
      <c r="E12" s="150">
        <v>70</v>
      </c>
      <c r="F12" s="152">
        <v>70</v>
      </c>
      <c r="G12" s="152">
        <v>70</v>
      </c>
      <c r="H12" s="152">
        <v>70</v>
      </c>
      <c r="I12" s="153">
        <v>70</v>
      </c>
      <c r="J12" s="153">
        <v>70</v>
      </c>
      <c r="K12" s="153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480</v>
      </c>
      <c r="D15" s="41">
        <v>450</v>
      </c>
      <c r="E15" s="41">
        <v>430</v>
      </c>
      <c r="F15" s="152">
        <v>430</v>
      </c>
      <c r="G15" s="41">
        <v>390</v>
      </c>
      <c r="H15" s="41">
        <v>350</v>
      </c>
      <c r="I15" s="153">
        <v>350</v>
      </c>
      <c r="J15" s="41">
        <v>250</v>
      </c>
      <c r="K15" s="41">
        <v>500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283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50" t="s">
        <v>92</v>
      </c>
      <c r="D17" s="150" t="s">
        <v>92</v>
      </c>
      <c r="E17" s="150" t="s">
        <v>92</v>
      </c>
      <c r="F17" s="152" t="s">
        <v>92</v>
      </c>
      <c r="G17" s="152" t="s">
        <v>92</v>
      </c>
      <c r="H17" s="152" t="s">
        <v>92</v>
      </c>
      <c r="I17" s="153" t="s">
        <v>92</v>
      </c>
      <c r="J17" s="153" t="s">
        <v>92</v>
      </c>
      <c r="K17" s="153" t="s">
        <v>92</v>
      </c>
    </row>
    <row r="18" spans="1:11" ht="21.95" customHeight="1">
      <c r="A18" s="219"/>
      <c r="B18" s="42" t="s">
        <v>23</v>
      </c>
      <c r="C18" s="150">
        <v>70</v>
      </c>
      <c r="D18" s="150">
        <v>70</v>
      </c>
      <c r="E18" s="150">
        <v>70</v>
      </c>
      <c r="F18" s="152">
        <v>70</v>
      </c>
      <c r="G18" s="152">
        <v>70</v>
      </c>
      <c r="H18" s="152">
        <v>70</v>
      </c>
      <c r="I18" s="153">
        <v>70</v>
      </c>
      <c r="J18" s="153">
        <v>70</v>
      </c>
      <c r="K18" s="153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400</v>
      </c>
      <c r="D21" s="41">
        <v>340</v>
      </c>
      <c r="E21" s="41">
        <v>280</v>
      </c>
      <c r="F21" s="152">
        <v>280</v>
      </c>
      <c r="G21" s="41">
        <v>230</v>
      </c>
      <c r="H21" s="41">
        <v>480</v>
      </c>
      <c r="I21" s="153">
        <v>480</v>
      </c>
      <c r="J21" s="41">
        <v>420</v>
      </c>
      <c r="K21" s="41">
        <v>350</v>
      </c>
    </row>
    <row r="22" spans="1:11" ht="33.75" customHeight="1">
      <c r="A22" s="218"/>
      <c r="B22" s="9" t="s">
        <v>33</v>
      </c>
      <c r="C22" s="190" t="s">
        <v>34</v>
      </c>
      <c r="D22" s="190"/>
      <c r="E22" s="190"/>
      <c r="F22" s="190" t="s">
        <v>281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1120</v>
      </c>
      <c r="D23" s="191"/>
      <c r="E23" s="191"/>
      <c r="F23" s="191">
        <v>880</v>
      </c>
      <c r="G23" s="191"/>
      <c r="H23" s="191"/>
      <c r="I23" s="191">
        <v>760</v>
      </c>
      <c r="J23" s="191"/>
      <c r="K23" s="191"/>
    </row>
    <row r="24" spans="1:11" ht="21.95" customHeight="1">
      <c r="A24" s="217"/>
      <c r="B24" s="10" t="s">
        <v>37</v>
      </c>
      <c r="C24" s="191">
        <v>1900</v>
      </c>
      <c r="D24" s="191"/>
      <c r="E24" s="191"/>
      <c r="F24" s="191">
        <f>910+880</f>
        <v>1790</v>
      </c>
      <c r="G24" s="191"/>
      <c r="H24" s="191"/>
      <c r="I24" s="191">
        <f>910+880</f>
        <v>1790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57</v>
      </c>
      <c r="D25" s="191"/>
      <c r="E25" s="191"/>
      <c r="F25" s="191">
        <v>57</v>
      </c>
      <c r="G25" s="191"/>
      <c r="H25" s="191"/>
      <c r="I25" s="191">
        <v>56</v>
      </c>
      <c r="J25" s="191"/>
      <c r="K25" s="191"/>
    </row>
    <row r="26" spans="1:11" ht="21.95" customHeight="1">
      <c r="A26" s="189"/>
      <c r="B26" s="8" t="s">
        <v>40</v>
      </c>
      <c r="C26" s="191">
        <v>41</v>
      </c>
      <c r="D26" s="191"/>
      <c r="E26" s="191"/>
      <c r="F26" s="191">
        <v>41</v>
      </c>
      <c r="G26" s="191"/>
      <c r="H26" s="191"/>
      <c r="I26" s="191">
        <v>41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49" t="s">
        <v>277</v>
      </c>
      <c r="D28" s="207"/>
      <c r="E28" s="208"/>
      <c r="F28" s="206" t="s">
        <v>280</v>
      </c>
      <c r="G28" s="207"/>
      <c r="H28" s="208"/>
      <c r="I28" s="206" t="s">
        <v>284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276</v>
      </c>
      <c r="D31" s="173"/>
      <c r="E31" s="174"/>
      <c r="F31" s="172" t="s">
        <v>279</v>
      </c>
      <c r="G31" s="173"/>
      <c r="H31" s="174"/>
      <c r="I31" s="172" t="s">
        <v>282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9.31</v>
      </c>
      <c r="F35" s="44">
        <v>9.3699999999999992</v>
      </c>
      <c r="G35" s="44">
        <v>9.41</v>
      </c>
      <c r="H35" s="41">
        <v>9.4</v>
      </c>
      <c r="I35" s="44">
        <v>9.34</v>
      </c>
      <c r="J35" s="21">
        <v>9.34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5.36</v>
      </c>
      <c r="F36" s="44">
        <v>5.23</v>
      </c>
      <c r="G36" s="44">
        <v>6.12</v>
      </c>
      <c r="H36" s="41">
        <v>6.01</v>
      </c>
      <c r="I36" s="44">
        <v>5.94</v>
      </c>
      <c r="J36" s="21">
        <v>5.87</v>
      </c>
    </row>
    <row r="37" spans="1:10" ht="18.75">
      <c r="A37" s="177"/>
      <c r="B37" s="184"/>
      <c r="C37" s="13" t="s">
        <v>58</v>
      </c>
      <c r="D37" s="12" t="s">
        <v>59</v>
      </c>
      <c r="E37" s="44">
        <v>7.4</v>
      </c>
      <c r="F37" s="44">
        <v>7.4</v>
      </c>
      <c r="G37" s="35">
        <v>7.15</v>
      </c>
      <c r="H37" s="41">
        <v>7.17</v>
      </c>
      <c r="I37" s="44">
        <v>6.88</v>
      </c>
      <c r="J37" s="21">
        <v>5.47</v>
      </c>
    </row>
    <row r="38" spans="1:10" ht="16.5">
      <c r="A38" s="177"/>
      <c r="B38" s="184"/>
      <c r="C38" s="14" t="s">
        <v>60</v>
      </c>
      <c r="D38" s="12" t="s">
        <v>61</v>
      </c>
      <c r="E38" s="35">
        <v>2.08</v>
      </c>
      <c r="F38" s="35">
        <v>2.25</v>
      </c>
      <c r="G38" s="35">
        <v>0.52</v>
      </c>
      <c r="H38" s="37">
        <v>1.6</v>
      </c>
      <c r="I38" s="44">
        <v>1.6</v>
      </c>
      <c r="J38" s="21">
        <v>2.09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0.2</v>
      </c>
      <c r="G39" s="44">
        <v>0.7</v>
      </c>
      <c r="H39" s="41">
        <v>0.7</v>
      </c>
      <c r="I39" s="44">
        <v>0.6</v>
      </c>
      <c r="J39" s="21">
        <v>0.6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</v>
      </c>
      <c r="F40" s="44">
        <v>10.1</v>
      </c>
      <c r="G40" s="44">
        <v>10.14</v>
      </c>
      <c r="H40" s="41">
        <v>10.17</v>
      </c>
      <c r="I40" s="44">
        <v>10.09</v>
      </c>
      <c r="J40" s="21">
        <v>10.15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20.95</v>
      </c>
      <c r="F41" s="44">
        <v>21.13</v>
      </c>
      <c r="G41" s="44">
        <v>23.5</v>
      </c>
      <c r="H41" s="41">
        <v>24.2</v>
      </c>
      <c r="I41" s="44">
        <v>22.81</v>
      </c>
      <c r="J41" s="21">
        <v>23.17</v>
      </c>
    </row>
    <row r="42" spans="1:10" ht="15.75">
      <c r="A42" s="177"/>
      <c r="B42" s="184"/>
      <c r="C42" s="15" t="s">
        <v>65</v>
      </c>
      <c r="D42" s="16" t="s">
        <v>66</v>
      </c>
      <c r="E42" s="44">
        <v>2.2400000000000002</v>
      </c>
      <c r="F42" s="44">
        <v>2.25</v>
      </c>
      <c r="G42" s="44">
        <v>2.34</v>
      </c>
      <c r="H42" s="41">
        <v>2.38</v>
      </c>
      <c r="I42" s="44">
        <v>2.41</v>
      </c>
      <c r="J42" s="21">
        <v>2.42</v>
      </c>
    </row>
    <row r="43" spans="1:10" ht="16.5">
      <c r="A43" s="177"/>
      <c r="B43" s="184"/>
      <c r="C43" s="15" t="s">
        <v>67</v>
      </c>
      <c r="D43" s="17" t="s">
        <v>68</v>
      </c>
      <c r="E43" s="44">
        <v>2.75</v>
      </c>
      <c r="F43" s="44">
        <v>2.68</v>
      </c>
      <c r="G43" s="44">
        <v>1.59</v>
      </c>
      <c r="H43" s="41">
        <v>1.59</v>
      </c>
      <c r="I43" s="44">
        <v>1.77</v>
      </c>
      <c r="J43" s="21">
        <v>1.72</v>
      </c>
    </row>
    <row r="44" spans="1:10" ht="18.75">
      <c r="A44" s="177"/>
      <c r="B44" s="184"/>
      <c r="C44" s="13" t="s">
        <v>58</v>
      </c>
      <c r="D44" s="12" t="s">
        <v>69</v>
      </c>
      <c r="E44" s="44">
        <v>454</v>
      </c>
      <c r="F44" s="44">
        <v>458</v>
      </c>
      <c r="G44" s="44">
        <v>475</v>
      </c>
      <c r="H44" s="41">
        <v>412</v>
      </c>
      <c r="I44" s="44">
        <v>408</v>
      </c>
      <c r="J44" s="21">
        <v>435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5.68</v>
      </c>
      <c r="F45" s="44">
        <v>5.91</v>
      </c>
      <c r="G45" s="44">
        <v>6.11</v>
      </c>
      <c r="H45" s="41">
        <v>6.06</v>
      </c>
      <c r="I45" s="44">
        <v>5.83</v>
      </c>
      <c r="J45" s="21">
        <v>5.74</v>
      </c>
    </row>
    <row r="46" spans="1:10" ht="18.75">
      <c r="A46" s="177"/>
      <c r="B46" s="184"/>
      <c r="C46" s="13" t="s">
        <v>58</v>
      </c>
      <c r="D46" s="12" t="s">
        <v>59</v>
      </c>
      <c r="E46" s="44">
        <v>16.399999999999999</v>
      </c>
      <c r="F46" s="44">
        <v>16.600000000000001</v>
      </c>
      <c r="G46" s="44">
        <v>15.9</v>
      </c>
      <c r="H46" s="41">
        <v>14.8</v>
      </c>
      <c r="I46" s="44">
        <v>13.9</v>
      </c>
      <c r="J46" s="21">
        <v>112.7</v>
      </c>
    </row>
    <row r="47" spans="1:10" ht="16.5">
      <c r="A47" s="177"/>
      <c r="B47" s="184"/>
      <c r="C47" s="14" t="s">
        <v>60</v>
      </c>
      <c r="D47" s="12" t="s">
        <v>72</v>
      </c>
      <c r="E47" s="44">
        <v>2.57</v>
      </c>
      <c r="F47" s="44">
        <v>2.42</v>
      </c>
      <c r="G47" s="44">
        <v>1.1599999999999999</v>
      </c>
      <c r="H47" s="41">
        <v>0.75</v>
      </c>
      <c r="I47" s="44">
        <v>2.83</v>
      </c>
      <c r="J47" s="21">
        <v>3.41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6.21</v>
      </c>
      <c r="F48" s="44">
        <v>6.18</v>
      </c>
      <c r="G48" s="44">
        <v>6.02</v>
      </c>
      <c r="H48" s="41">
        <v>5.12</v>
      </c>
      <c r="I48" s="44">
        <v>5.67</v>
      </c>
      <c r="J48" s="21">
        <v>5.53</v>
      </c>
    </row>
    <row r="49" spans="1:13" ht="18.75">
      <c r="A49" s="177"/>
      <c r="B49" s="184"/>
      <c r="C49" s="13" t="s">
        <v>58</v>
      </c>
      <c r="D49" s="12" t="s">
        <v>59</v>
      </c>
      <c r="E49" s="44">
        <v>13.2</v>
      </c>
      <c r="F49" s="44">
        <v>11.9</v>
      </c>
      <c r="G49" s="44">
        <v>9.9</v>
      </c>
      <c r="H49" s="41">
        <v>10.6</v>
      </c>
      <c r="I49" s="44">
        <v>13.6</v>
      </c>
      <c r="J49" s="21">
        <v>11.6</v>
      </c>
    </row>
    <row r="50" spans="1:13" ht="16.5">
      <c r="A50" s="177"/>
      <c r="B50" s="184"/>
      <c r="C50" s="14" t="s">
        <v>60</v>
      </c>
      <c r="D50" s="12" t="s">
        <v>72</v>
      </c>
      <c r="E50" s="44">
        <v>3.15</v>
      </c>
      <c r="F50" s="44">
        <v>3.09</v>
      </c>
      <c r="G50" s="44">
        <v>1.1299999999999999</v>
      </c>
      <c r="H50" s="41">
        <v>0.42</v>
      </c>
      <c r="I50" s="44">
        <v>1.75</v>
      </c>
      <c r="J50" s="21">
        <v>1.97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9.41</v>
      </c>
      <c r="F52" s="44">
        <v>9.3800000000000008</v>
      </c>
      <c r="G52" s="44">
        <v>9.4600000000000009</v>
      </c>
      <c r="H52" s="41">
        <v>9.44</v>
      </c>
      <c r="I52" s="44">
        <v>9.2100000000000009</v>
      </c>
      <c r="J52" s="21">
        <v>9.1999999999999993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6.13</v>
      </c>
      <c r="F53" s="151">
        <v>6.08</v>
      </c>
      <c r="G53" s="44">
        <v>5.44</v>
      </c>
      <c r="H53" s="41">
        <v>5.8</v>
      </c>
      <c r="I53" s="44">
        <v>6.01</v>
      </c>
      <c r="J53" s="21">
        <v>5.9</v>
      </c>
    </row>
    <row r="54" spans="1:13" ht="18.75">
      <c r="A54" s="177"/>
      <c r="B54" s="184"/>
      <c r="C54" s="13" t="s">
        <v>58</v>
      </c>
      <c r="D54" s="12" t="s">
        <v>59</v>
      </c>
      <c r="E54" s="44">
        <v>10.199999999999999</v>
      </c>
      <c r="F54" s="44">
        <v>9.5</v>
      </c>
      <c r="G54" s="44">
        <v>12.7</v>
      </c>
      <c r="H54" s="41">
        <v>11.9</v>
      </c>
      <c r="I54" s="44">
        <v>10.8</v>
      </c>
      <c r="J54" s="21">
        <v>11.1</v>
      </c>
    </row>
    <row r="55" spans="1:13" ht="16.5">
      <c r="A55" s="177"/>
      <c r="B55" s="185"/>
      <c r="C55" s="18" t="s">
        <v>60</v>
      </c>
      <c r="D55" s="12" t="s">
        <v>77</v>
      </c>
      <c r="E55" s="19">
        <v>3.61</v>
      </c>
      <c r="F55" s="19">
        <v>3.32</v>
      </c>
      <c r="G55" s="19">
        <v>0.25</v>
      </c>
      <c r="H55" s="41">
        <v>0.62</v>
      </c>
      <c r="I55" s="44">
        <v>1.92</v>
      </c>
      <c r="J55" s="21">
        <v>2.14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78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18.100000000000001</v>
      </c>
      <c r="E59" s="30"/>
      <c r="F59" s="30">
        <v>27.4</v>
      </c>
      <c r="G59" s="34"/>
      <c r="H59" s="30">
        <v>25.9</v>
      </c>
      <c r="I59" s="30"/>
      <c r="J59" s="21">
        <v>24.81</v>
      </c>
      <c r="K59" s="21"/>
      <c r="L59" s="21">
        <v>25</v>
      </c>
      <c r="M59" s="21"/>
    </row>
    <row r="60" spans="1:13" ht="18.75">
      <c r="A60" s="28" t="s">
        <v>1</v>
      </c>
      <c r="B60" s="29">
        <v>48.6</v>
      </c>
      <c r="C60" s="30"/>
      <c r="D60" s="33"/>
      <c r="E60" s="30"/>
      <c r="F60" s="30">
        <v>19.899999999999999</v>
      </c>
      <c r="G60" s="34"/>
      <c r="H60" s="30">
        <v>32.4</v>
      </c>
      <c r="I60" s="30"/>
      <c r="J60" s="21">
        <v>29.19</v>
      </c>
      <c r="K60" s="21"/>
      <c r="L60" s="21">
        <v>32</v>
      </c>
      <c r="M60" s="21"/>
    </row>
    <row r="61" spans="1:13" ht="18.75">
      <c r="A61" s="28" t="s">
        <v>2</v>
      </c>
      <c r="B61" s="29">
        <v>35.799999999999997</v>
      </c>
      <c r="C61" s="30"/>
      <c r="D61" s="33">
        <v>53.4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65.5</v>
      </c>
      <c r="H63" s="30"/>
      <c r="I63" s="30">
        <v>58.9</v>
      </c>
      <c r="J63" s="21"/>
      <c r="K63" s="21">
        <v>60.52</v>
      </c>
      <c r="M63" s="21">
        <v>61.9</v>
      </c>
    </row>
    <row r="64" spans="1:13" ht="18.75">
      <c r="A64" s="31" t="s">
        <v>3</v>
      </c>
      <c r="B64" s="30"/>
      <c r="C64" s="30">
        <v>25.1</v>
      </c>
      <c r="D64" s="33"/>
      <c r="E64" s="30">
        <v>53.1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52</v>
      </c>
      <c r="D65" s="33"/>
      <c r="E65" s="30">
        <v>54.8</v>
      </c>
      <c r="F65" s="30"/>
      <c r="G65" s="34">
        <v>56.2</v>
      </c>
      <c r="H65" s="30"/>
      <c r="I65" s="30">
        <v>56.01</v>
      </c>
      <c r="J65" s="21"/>
      <c r="K65" s="21">
        <v>58.75</v>
      </c>
      <c r="M65" s="21">
        <v>59.9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1.39</v>
      </c>
      <c r="C67" s="30">
        <v>8.1</v>
      </c>
      <c r="D67" s="33">
        <v>1.69</v>
      </c>
      <c r="E67" s="30">
        <v>8.1</v>
      </c>
      <c r="F67" s="30">
        <v>0.13</v>
      </c>
      <c r="G67" s="34">
        <v>8.4</v>
      </c>
      <c r="H67" s="30">
        <v>0.17</v>
      </c>
      <c r="I67" s="30">
        <v>8.6</v>
      </c>
      <c r="J67" s="21">
        <v>2.93</v>
      </c>
      <c r="K67" s="21">
        <v>8.7200000000000006</v>
      </c>
      <c r="L67" s="21">
        <v>1.84</v>
      </c>
      <c r="M67" s="21">
        <v>8.0500000000000007</v>
      </c>
    </row>
    <row r="68" spans="1:13" ht="18.75">
      <c r="A68" s="32" t="s">
        <v>5</v>
      </c>
      <c r="B68" s="36">
        <v>2.12</v>
      </c>
      <c r="C68" s="30">
        <v>7.8</v>
      </c>
      <c r="D68" s="33">
        <v>2.0099999999999998</v>
      </c>
      <c r="E68" s="30">
        <v>7.9</v>
      </c>
      <c r="F68" s="30">
        <v>0.69</v>
      </c>
      <c r="G68" s="34">
        <v>7.8</v>
      </c>
      <c r="H68" s="30">
        <v>0.75</v>
      </c>
      <c r="I68" s="30">
        <v>7.9</v>
      </c>
      <c r="J68" s="21">
        <v>1.0900000000000001</v>
      </c>
      <c r="K68" s="21">
        <v>8.02</v>
      </c>
      <c r="L68" s="21">
        <v>0.96</v>
      </c>
      <c r="M68" s="21">
        <v>7.67</v>
      </c>
    </row>
    <row r="69" spans="1:13" ht="18.75">
      <c r="A69" s="32" t="s">
        <v>6</v>
      </c>
      <c r="B69" s="36">
        <v>2.31</v>
      </c>
      <c r="C69" s="30">
        <v>8.3000000000000007</v>
      </c>
      <c r="D69" s="33">
        <v>2.2000000000000002</v>
      </c>
      <c r="E69" s="30">
        <v>8.3000000000000007</v>
      </c>
      <c r="F69" s="30">
        <v>0.17</v>
      </c>
      <c r="G69" s="34">
        <v>8.1999999999999993</v>
      </c>
      <c r="H69" s="30">
        <v>0.61</v>
      </c>
      <c r="I69" s="30">
        <v>8.2899999999999991</v>
      </c>
      <c r="J69" s="21">
        <v>0.79</v>
      </c>
      <c r="K69" s="21">
        <v>8.4499999999999993</v>
      </c>
      <c r="L69" s="21">
        <v>0.83</v>
      </c>
      <c r="M69" s="21">
        <v>8.0500000000000007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163</v>
      </c>
      <c r="G2" s="232"/>
      <c r="H2" s="232"/>
      <c r="I2" s="233" t="s">
        <v>97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79700</v>
      </c>
      <c r="D4" s="196"/>
      <c r="E4" s="196"/>
      <c r="F4" s="196">
        <v>80900</v>
      </c>
      <c r="G4" s="196"/>
      <c r="H4" s="196"/>
      <c r="I4" s="196">
        <v>82090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104420</v>
      </c>
      <c r="D5" s="196"/>
      <c r="E5" s="196"/>
      <c r="F5" s="196">
        <v>105850</v>
      </c>
      <c r="G5" s="196"/>
      <c r="H5" s="196"/>
      <c r="I5" s="196">
        <v>107300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C4-'25日'!I4</f>
        <v>1330</v>
      </c>
      <c r="D6" s="245"/>
      <c r="E6" s="245"/>
      <c r="F6" s="246">
        <f>F4-C4</f>
        <v>1200</v>
      </c>
      <c r="G6" s="247"/>
      <c r="H6" s="248"/>
      <c r="I6" s="246">
        <f>I4-F4</f>
        <v>1190</v>
      </c>
      <c r="J6" s="247"/>
      <c r="K6" s="248"/>
      <c r="L6" s="236">
        <f>C6+F6+I6</f>
        <v>3720</v>
      </c>
      <c r="M6" s="236">
        <f>C7+F7+I7</f>
        <v>4000</v>
      </c>
    </row>
    <row r="7" spans="1:15" ht="21.95" customHeight="1">
      <c r="A7" s="225"/>
      <c r="B7" s="6" t="s">
        <v>16</v>
      </c>
      <c r="C7" s="245">
        <f>C5-'25日'!I5</f>
        <v>1120</v>
      </c>
      <c r="D7" s="245"/>
      <c r="E7" s="245"/>
      <c r="F7" s="246">
        <f>F5-C5</f>
        <v>1430</v>
      </c>
      <c r="G7" s="247"/>
      <c r="H7" s="248"/>
      <c r="I7" s="246">
        <f>I5-F5</f>
        <v>1450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40</v>
      </c>
      <c r="D9" s="196"/>
      <c r="E9" s="196"/>
      <c r="F9" s="196">
        <v>50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40</v>
      </c>
      <c r="D10" s="196"/>
      <c r="E10" s="196"/>
      <c r="F10" s="196">
        <v>50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54" t="s">
        <v>92</v>
      </c>
      <c r="D11" s="154" t="s">
        <v>92</v>
      </c>
      <c r="E11" s="154" t="s">
        <v>92</v>
      </c>
      <c r="F11" s="155" t="s">
        <v>92</v>
      </c>
      <c r="G11" s="155" t="s">
        <v>92</v>
      </c>
      <c r="H11" s="155" t="s">
        <v>92</v>
      </c>
      <c r="I11" s="157" t="s">
        <v>92</v>
      </c>
      <c r="J11" s="157" t="s">
        <v>92</v>
      </c>
      <c r="K11" s="157" t="s">
        <v>92</v>
      </c>
    </row>
    <row r="12" spans="1:15" ht="21.95" customHeight="1">
      <c r="A12" s="192"/>
      <c r="B12" s="43" t="s">
        <v>23</v>
      </c>
      <c r="C12" s="154">
        <v>70</v>
      </c>
      <c r="D12" s="154">
        <v>70</v>
      </c>
      <c r="E12" s="154">
        <v>70</v>
      </c>
      <c r="F12" s="155">
        <v>70</v>
      </c>
      <c r="G12" s="155">
        <v>70</v>
      </c>
      <c r="H12" s="155">
        <v>70</v>
      </c>
      <c r="I12" s="157">
        <v>70</v>
      </c>
      <c r="J12" s="157">
        <v>70</v>
      </c>
      <c r="K12" s="157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490</v>
      </c>
      <c r="D15" s="41">
        <v>440</v>
      </c>
      <c r="E15" s="41">
        <v>410</v>
      </c>
      <c r="F15" s="155">
        <v>410</v>
      </c>
      <c r="G15" s="41">
        <v>360</v>
      </c>
      <c r="H15" s="41">
        <v>330</v>
      </c>
      <c r="I15" s="41">
        <v>330</v>
      </c>
      <c r="J15" s="41">
        <v>290</v>
      </c>
      <c r="K15" s="41">
        <v>500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289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54" t="s">
        <v>92</v>
      </c>
      <c r="D17" s="154" t="s">
        <v>92</v>
      </c>
      <c r="E17" s="154" t="s">
        <v>92</v>
      </c>
      <c r="F17" s="155" t="s">
        <v>92</v>
      </c>
      <c r="G17" s="155" t="s">
        <v>92</v>
      </c>
      <c r="H17" s="155" t="s">
        <v>92</v>
      </c>
      <c r="I17" s="157" t="s">
        <v>92</v>
      </c>
      <c r="J17" s="157" t="s">
        <v>92</v>
      </c>
      <c r="K17" s="157" t="s">
        <v>92</v>
      </c>
    </row>
    <row r="18" spans="1:11" ht="21.95" customHeight="1">
      <c r="A18" s="219"/>
      <c r="B18" s="42" t="s">
        <v>23</v>
      </c>
      <c r="C18" s="154">
        <v>70</v>
      </c>
      <c r="D18" s="154">
        <v>70</v>
      </c>
      <c r="E18" s="154">
        <v>70</v>
      </c>
      <c r="F18" s="155">
        <v>70</v>
      </c>
      <c r="G18" s="155">
        <v>70</v>
      </c>
      <c r="H18" s="155">
        <v>70</v>
      </c>
      <c r="I18" s="157">
        <v>70</v>
      </c>
      <c r="J18" s="157">
        <v>70</v>
      </c>
      <c r="K18" s="157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340</v>
      </c>
      <c r="D21" s="41">
        <v>270</v>
      </c>
      <c r="E21" s="41">
        <v>500</v>
      </c>
      <c r="F21" s="155">
        <v>500</v>
      </c>
      <c r="G21" s="41">
        <v>450</v>
      </c>
      <c r="H21" s="41">
        <v>390</v>
      </c>
      <c r="I21" s="41">
        <v>390</v>
      </c>
      <c r="J21" s="41">
        <v>320</v>
      </c>
      <c r="K21" s="41">
        <v>500</v>
      </c>
    </row>
    <row r="22" spans="1:11" ht="21.95" customHeight="1">
      <c r="A22" s="218"/>
      <c r="B22" s="9" t="s">
        <v>33</v>
      </c>
      <c r="C22" s="190" t="s">
        <v>285</v>
      </c>
      <c r="D22" s="190"/>
      <c r="E22" s="190"/>
      <c r="F22" s="190" t="s">
        <v>34</v>
      </c>
      <c r="G22" s="190"/>
      <c r="H22" s="190"/>
      <c r="I22" s="190" t="s">
        <v>290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550</v>
      </c>
      <c r="D23" s="191"/>
      <c r="E23" s="191"/>
      <c r="F23" s="191">
        <f>1350*2</f>
        <v>2700</v>
      </c>
      <c r="G23" s="191"/>
      <c r="H23" s="191"/>
      <c r="I23" s="191">
        <v>2500</v>
      </c>
      <c r="J23" s="191"/>
      <c r="K23" s="191"/>
    </row>
    <row r="24" spans="1:11" ht="21.95" customHeight="1">
      <c r="A24" s="217"/>
      <c r="B24" s="10" t="s">
        <v>37</v>
      </c>
      <c r="C24" s="191">
        <v>1700</v>
      </c>
      <c r="D24" s="191"/>
      <c r="E24" s="191"/>
      <c r="F24" s="191">
        <f>750+710</f>
        <v>1460</v>
      </c>
      <c r="G24" s="191"/>
      <c r="H24" s="191"/>
      <c r="I24" s="191">
        <f>750+710</f>
        <v>1460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56</v>
      </c>
      <c r="D25" s="191"/>
      <c r="E25" s="191"/>
      <c r="F25" s="191">
        <v>56</v>
      </c>
      <c r="G25" s="191"/>
      <c r="H25" s="191"/>
      <c r="I25" s="191">
        <v>55</v>
      </c>
      <c r="J25" s="191"/>
      <c r="K25" s="191"/>
    </row>
    <row r="26" spans="1:11" ht="21.95" customHeight="1">
      <c r="A26" s="189"/>
      <c r="B26" s="8" t="s">
        <v>40</v>
      </c>
      <c r="C26" s="191">
        <v>39</v>
      </c>
      <c r="D26" s="191"/>
      <c r="E26" s="191"/>
      <c r="F26" s="191">
        <v>39</v>
      </c>
      <c r="G26" s="191"/>
      <c r="H26" s="191"/>
      <c r="I26" s="191">
        <v>37</v>
      </c>
      <c r="J26" s="191"/>
      <c r="K26" s="191"/>
    </row>
    <row r="27" spans="1:11" ht="21.95" customHeight="1">
      <c r="A27" s="189"/>
      <c r="B27" s="8" t="s">
        <v>41</v>
      </c>
      <c r="C27" s="191">
        <v>6</v>
      </c>
      <c r="D27" s="191"/>
      <c r="E27" s="191"/>
      <c r="F27" s="191">
        <v>6</v>
      </c>
      <c r="G27" s="191"/>
      <c r="H27" s="191"/>
      <c r="I27" s="191">
        <v>5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286</v>
      </c>
      <c r="D28" s="207"/>
      <c r="E28" s="208"/>
      <c r="F28" s="206" t="s">
        <v>287</v>
      </c>
      <c r="G28" s="207"/>
      <c r="H28" s="208"/>
      <c r="I28" s="206" t="s">
        <v>288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199</v>
      </c>
      <c r="D31" s="173"/>
      <c r="E31" s="174"/>
      <c r="F31" s="172" t="s">
        <v>106</v>
      </c>
      <c r="G31" s="173"/>
      <c r="H31" s="174"/>
      <c r="I31" s="172" t="s">
        <v>136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9.3800000000000008</v>
      </c>
      <c r="F35" s="44">
        <v>9.35</v>
      </c>
      <c r="G35" s="44">
        <v>9.41</v>
      </c>
      <c r="H35" s="41">
        <v>9.42</v>
      </c>
      <c r="I35" s="44">
        <v>9.36</v>
      </c>
      <c r="J35" s="21">
        <v>9.3800000000000008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6.05</v>
      </c>
      <c r="F36" s="44">
        <v>6.23</v>
      </c>
      <c r="G36" s="44">
        <v>5.12</v>
      </c>
      <c r="H36" s="41">
        <v>5.01</v>
      </c>
      <c r="I36" s="44">
        <v>6.89</v>
      </c>
      <c r="J36" s="21">
        <v>6.57</v>
      </c>
    </row>
    <row r="37" spans="1:10" ht="18.75">
      <c r="A37" s="177"/>
      <c r="B37" s="184"/>
      <c r="C37" s="13" t="s">
        <v>58</v>
      </c>
      <c r="D37" s="12" t="s">
        <v>59</v>
      </c>
      <c r="E37" s="44">
        <v>2.7</v>
      </c>
      <c r="F37" s="44">
        <v>2.9</v>
      </c>
      <c r="G37" s="35">
        <v>6.85</v>
      </c>
      <c r="H37" s="41">
        <v>5.96</v>
      </c>
      <c r="I37" s="44">
        <v>6.7</v>
      </c>
      <c r="J37" s="21">
        <v>8</v>
      </c>
    </row>
    <row r="38" spans="1:10" ht="16.5">
      <c r="A38" s="177"/>
      <c r="B38" s="184"/>
      <c r="C38" s="14" t="s">
        <v>60</v>
      </c>
      <c r="D38" s="12" t="s">
        <v>61</v>
      </c>
      <c r="E38" s="35">
        <v>1.96</v>
      </c>
      <c r="F38" s="35">
        <v>2.0699999999999998</v>
      </c>
      <c r="G38" s="35">
        <v>1.8</v>
      </c>
      <c r="H38" s="37">
        <v>1.2</v>
      </c>
      <c r="I38" s="44">
        <v>1.24</v>
      </c>
      <c r="J38" s="21">
        <v>3.16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0.7</v>
      </c>
      <c r="J39" s="21">
        <v>0.8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10.18</v>
      </c>
      <c r="F40" s="44">
        <v>10.15</v>
      </c>
      <c r="G40" s="44">
        <v>10.14</v>
      </c>
      <c r="H40" s="41">
        <v>10.15</v>
      </c>
      <c r="I40" s="44">
        <v>10.199999999999999</v>
      </c>
      <c r="J40" s="21">
        <v>10.16</v>
      </c>
    </row>
    <row r="41" spans="1:10" ht="15.75">
      <c r="A41" s="177"/>
      <c r="B41" s="184"/>
      <c r="C41" s="12" t="s">
        <v>56</v>
      </c>
      <c r="D41" s="12" t="s">
        <v>64</v>
      </c>
      <c r="E41" s="44">
        <v>22.81</v>
      </c>
      <c r="F41" s="44">
        <v>20.76</v>
      </c>
      <c r="G41" s="156">
        <v>24.5</v>
      </c>
      <c r="H41" s="41">
        <v>25.2</v>
      </c>
      <c r="I41" s="44">
        <v>19.600000000000001</v>
      </c>
      <c r="J41" s="21">
        <v>22.3</v>
      </c>
    </row>
    <row r="42" spans="1:10" ht="15.75">
      <c r="A42" s="177"/>
      <c r="B42" s="184"/>
      <c r="C42" s="15" t="s">
        <v>65</v>
      </c>
      <c r="D42" s="16" t="s">
        <v>66</v>
      </c>
      <c r="E42" s="44">
        <v>2.41</v>
      </c>
      <c r="F42" s="44">
        <v>2.39</v>
      </c>
      <c r="G42" s="44">
        <v>2.4300000000000002</v>
      </c>
      <c r="H42" s="41">
        <v>2.5099999999999998</v>
      </c>
      <c r="I42" s="44">
        <v>2.61</v>
      </c>
      <c r="J42" s="21">
        <v>2.57</v>
      </c>
    </row>
    <row r="43" spans="1:10" ht="16.5">
      <c r="A43" s="177"/>
      <c r="B43" s="184"/>
      <c r="C43" s="15" t="s">
        <v>67</v>
      </c>
      <c r="D43" s="17" t="s">
        <v>68</v>
      </c>
      <c r="E43" s="44">
        <v>1.86</v>
      </c>
      <c r="F43" s="44">
        <v>1.88</v>
      </c>
      <c r="G43" s="44">
        <v>1.59</v>
      </c>
      <c r="H43" s="41">
        <v>1.64</v>
      </c>
      <c r="I43" s="44">
        <v>2.17</v>
      </c>
      <c r="J43" s="21">
        <v>2.23</v>
      </c>
    </row>
    <row r="44" spans="1:10" ht="18.75">
      <c r="A44" s="177"/>
      <c r="B44" s="184"/>
      <c r="C44" s="13" t="s">
        <v>58</v>
      </c>
      <c r="D44" s="12" t="s">
        <v>69</v>
      </c>
      <c r="E44" s="44">
        <v>380</v>
      </c>
      <c r="F44" s="44">
        <v>409</v>
      </c>
      <c r="G44" s="44">
        <v>504</v>
      </c>
      <c r="H44" s="41">
        <v>549</v>
      </c>
      <c r="I44" s="44">
        <v>560</v>
      </c>
      <c r="J44" s="21">
        <v>580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5.89</v>
      </c>
      <c r="F45" s="44">
        <v>5.74</v>
      </c>
      <c r="G45" s="44">
        <v>5.1100000000000003</v>
      </c>
      <c r="H45" s="41">
        <v>6.01</v>
      </c>
      <c r="I45" s="44">
        <v>6.92</v>
      </c>
      <c r="J45" s="21">
        <v>6.75</v>
      </c>
    </row>
    <row r="46" spans="1:10" ht="18.75">
      <c r="A46" s="177"/>
      <c r="B46" s="184"/>
      <c r="C46" s="13" t="s">
        <v>58</v>
      </c>
      <c r="D46" s="12" t="s">
        <v>59</v>
      </c>
      <c r="E46" s="44">
        <v>11</v>
      </c>
      <c r="F46" s="44">
        <v>10.6</v>
      </c>
      <c r="G46" s="44">
        <v>10.1</v>
      </c>
      <c r="H46" s="41">
        <v>14.4</v>
      </c>
      <c r="I46" s="44">
        <v>14.1</v>
      </c>
      <c r="J46" s="21">
        <v>17.100000000000001</v>
      </c>
    </row>
    <row r="47" spans="1:10" ht="16.5">
      <c r="A47" s="177"/>
      <c r="B47" s="184"/>
      <c r="C47" s="14" t="s">
        <v>60</v>
      </c>
      <c r="D47" s="12" t="s">
        <v>72</v>
      </c>
      <c r="E47" s="44">
        <v>2.75</v>
      </c>
      <c r="F47" s="44">
        <v>2.15</v>
      </c>
      <c r="G47" s="44">
        <v>0.15</v>
      </c>
      <c r="H47" s="41">
        <v>0.91</v>
      </c>
      <c r="I47" s="44">
        <v>2.16</v>
      </c>
      <c r="J47" s="21">
        <v>4.68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5.46</v>
      </c>
      <c r="F48" s="44">
        <v>5.51</v>
      </c>
      <c r="G48" s="44">
        <v>5.07</v>
      </c>
      <c r="H48" s="41">
        <v>6.12</v>
      </c>
      <c r="I48" s="44">
        <v>6.56</v>
      </c>
      <c r="J48" s="21">
        <v>6.33</v>
      </c>
    </row>
    <row r="49" spans="1:13" ht="18.75">
      <c r="A49" s="177"/>
      <c r="B49" s="184"/>
      <c r="C49" s="13" t="s">
        <v>58</v>
      </c>
      <c r="D49" s="12" t="s">
        <v>59</v>
      </c>
      <c r="E49" s="44">
        <v>11.7</v>
      </c>
      <c r="F49" s="44">
        <v>7.1</v>
      </c>
      <c r="G49" s="44">
        <v>6.6</v>
      </c>
      <c r="H49" s="41">
        <v>10.6</v>
      </c>
      <c r="I49" s="44">
        <v>8.6</v>
      </c>
      <c r="J49" s="21">
        <v>9</v>
      </c>
    </row>
    <row r="50" spans="1:13" ht="16.5">
      <c r="A50" s="177"/>
      <c r="B50" s="184"/>
      <c r="C50" s="14" t="s">
        <v>60</v>
      </c>
      <c r="D50" s="12" t="s">
        <v>72</v>
      </c>
      <c r="E50" s="44">
        <v>1.83</v>
      </c>
      <c r="F50" s="44">
        <v>1.39</v>
      </c>
      <c r="G50" s="44">
        <v>0.57999999999999996</v>
      </c>
      <c r="H50" s="41">
        <v>0.84</v>
      </c>
      <c r="I50" s="44">
        <v>2.16</v>
      </c>
      <c r="J50" s="21">
        <v>3.42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9.2100000000000009</v>
      </c>
      <c r="F52" s="44">
        <v>9.1999999999999993</v>
      </c>
      <c r="G52" s="44">
        <v>9.42</v>
      </c>
      <c r="H52" s="41">
        <v>9.41</v>
      </c>
      <c r="I52" s="44">
        <v>9.3000000000000007</v>
      </c>
      <c r="J52" s="21">
        <v>9.36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6.14</v>
      </c>
      <c r="F53" s="44">
        <v>6.13</v>
      </c>
      <c r="G53" s="44">
        <v>6.4</v>
      </c>
      <c r="H53" s="41">
        <v>6.08</v>
      </c>
      <c r="I53" s="44">
        <v>6.91</v>
      </c>
      <c r="J53" s="21">
        <v>6.79</v>
      </c>
    </row>
    <row r="54" spans="1:13" ht="18.75">
      <c r="A54" s="177"/>
      <c r="B54" s="184"/>
      <c r="C54" s="13" t="s">
        <v>58</v>
      </c>
      <c r="D54" s="12" t="s">
        <v>59</v>
      </c>
      <c r="E54" s="44">
        <v>10.9</v>
      </c>
      <c r="F54" s="44">
        <v>9.9</v>
      </c>
      <c r="G54" s="44">
        <v>11.7</v>
      </c>
      <c r="H54" s="41">
        <v>10.199999999999999</v>
      </c>
      <c r="I54" s="44">
        <v>8.1</v>
      </c>
      <c r="J54" s="21">
        <v>8</v>
      </c>
    </row>
    <row r="55" spans="1:13" ht="16.5">
      <c r="A55" s="177"/>
      <c r="B55" s="185"/>
      <c r="C55" s="18" t="s">
        <v>60</v>
      </c>
      <c r="D55" s="12" t="s">
        <v>77</v>
      </c>
      <c r="E55" s="19">
        <v>2.2999999999999998</v>
      </c>
      <c r="F55" s="19">
        <v>3.38</v>
      </c>
      <c r="G55" s="19">
        <v>0.75</v>
      </c>
      <c r="H55" s="41">
        <v>0.56000000000000005</v>
      </c>
      <c r="I55" s="44">
        <v>4.13</v>
      </c>
      <c r="J55" s="21">
        <v>5.22</v>
      </c>
    </row>
    <row r="56" spans="1:13" ht="14.25">
      <c r="A56" s="22" t="s">
        <v>78</v>
      </c>
      <c r="B56" s="22" t="s">
        <v>79</v>
      </c>
      <c r="C56" s="23">
        <v>7.42</v>
      </c>
      <c r="D56" s="22" t="s">
        <v>80</v>
      </c>
      <c r="E56" s="23">
        <v>75</v>
      </c>
      <c r="F56" s="22" t="s">
        <v>81</v>
      </c>
      <c r="G56" s="23">
        <v>84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5.89</v>
      </c>
      <c r="G59" s="34"/>
      <c r="H59" s="30">
        <v>6.2</v>
      </c>
      <c r="I59" s="30"/>
      <c r="J59" s="21">
        <v>6.91</v>
      </c>
      <c r="K59" s="21"/>
      <c r="L59" s="21">
        <v>7.81</v>
      </c>
      <c r="M59" s="21"/>
    </row>
    <row r="60" spans="1:13" ht="18.75">
      <c r="A60" s="28" t="s">
        <v>1</v>
      </c>
      <c r="B60" s="29"/>
      <c r="C60" s="30"/>
      <c r="D60" s="33">
        <v>44.5</v>
      </c>
      <c r="E60" s="30"/>
      <c r="F60" s="30"/>
      <c r="G60" s="34"/>
      <c r="H60" s="30"/>
      <c r="I60" s="30"/>
      <c r="J60" s="21"/>
      <c r="K60" s="21"/>
      <c r="L60" s="21">
        <v>18.100000000000001</v>
      </c>
      <c r="M60" s="21"/>
    </row>
    <row r="61" spans="1:13" ht="18.75">
      <c r="A61" s="28" t="s">
        <v>2</v>
      </c>
      <c r="B61" s="29">
        <v>23.5</v>
      </c>
      <c r="C61" s="30"/>
      <c r="D61" s="33">
        <v>29.8</v>
      </c>
      <c r="E61" s="30"/>
      <c r="F61" s="30">
        <v>31.7</v>
      </c>
      <c r="G61" s="34"/>
      <c r="H61" s="30">
        <v>32.9</v>
      </c>
      <c r="I61" s="30"/>
      <c r="J61" s="21">
        <v>43.2</v>
      </c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34.4</v>
      </c>
      <c r="H63" s="30"/>
      <c r="I63" s="30">
        <v>33.4</v>
      </c>
      <c r="J63" s="21"/>
      <c r="K63" s="21"/>
      <c r="M63" s="21"/>
    </row>
    <row r="64" spans="1:13" ht="18.75">
      <c r="A64" s="31" t="s">
        <v>3</v>
      </c>
      <c r="B64" s="30"/>
      <c r="C64" s="30">
        <v>14.4</v>
      </c>
      <c r="D64" s="33"/>
      <c r="E64" s="30">
        <v>12.8</v>
      </c>
      <c r="F64" s="30"/>
      <c r="G64" s="38">
        <v>12.2</v>
      </c>
      <c r="H64" s="30"/>
      <c r="I64" s="30">
        <v>12.7</v>
      </c>
      <c r="J64" s="21"/>
      <c r="K64" s="21">
        <v>13.2</v>
      </c>
      <c r="L64" s="21"/>
      <c r="M64" s="21">
        <v>13.6</v>
      </c>
    </row>
    <row r="65" spans="1:13" ht="18.75">
      <c r="A65" s="31" t="s">
        <v>4</v>
      </c>
      <c r="B65" s="30"/>
      <c r="C65" s="30">
        <v>64.8</v>
      </c>
      <c r="D65" s="33"/>
      <c r="E65" s="30">
        <v>87.1</v>
      </c>
      <c r="F65" s="30"/>
      <c r="G65" s="34"/>
      <c r="H65" s="30"/>
      <c r="I65" s="30"/>
      <c r="J65" s="21"/>
      <c r="K65" s="21">
        <v>60.7</v>
      </c>
      <c r="M65" s="21">
        <v>62.4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2.06</v>
      </c>
      <c r="C67" s="30">
        <v>8</v>
      </c>
      <c r="D67" s="33">
        <v>2.31</v>
      </c>
      <c r="E67" s="30">
        <v>8</v>
      </c>
      <c r="F67" s="30">
        <v>0.36</v>
      </c>
      <c r="G67" s="34">
        <v>8.3000000000000007</v>
      </c>
      <c r="H67" s="30">
        <v>0.47</v>
      </c>
      <c r="I67" s="30">
        <v>8.1</v>
      </c>
      <c r="J67" s="21">
        <v>5.76</v>
      </c>
      <c r="K67" s="21">
        <v>7.9</v>
      </c>
      <c r="L67" s="21">
        <v>5.23</v>
      </c>
      <c r="M67" s="21">
        <v>8.1</v>
      </c>
    </row>
    <row r="68" spans="1:13" ht="18.75">
      <c r="A68" s="32" t="s">
        <v>5</v>
      </c>
      <c r="B68" s="36">
        <v>1.1200000000000001</v>
      </c>
      <c r="C68" s="30">
        <v>7.7</v>
      </c>
      <c r="D68" s="33">
        <v>1.47</v>
      </c>
      <c r="E68" s="30">
        <v>7.8</v>
      </c>
      <c r="F68" s="30">
        <v>0.98</v>
      </c>
      <c r="G68" s="34">
        <v>8.0299999999999994</v>
      </c>
      <c r="H68" s="30">
        <v>0.95</v>
      </c>
      <c r="I68" s="30">
        <v>7.8</v>
      </c>
      <c r="J68" s="21">
        <v>4.3099999999999996</v>
      </c>
      <c r="K68" s="21">
        <v>8.3000000000000007</v>
      </c>
      <c r="L68" s="21">
        <v>4.8600000000000003</v>
      </c>
      <c r="M68" s="21">
        <v>8.3000000000000007</v>
      </c>
    </row>
    <row r="69" spans="1:13" ht="18.75">
      <c r="A69" s="32" t="s">
        <v>6</v>
      </c>
      <c r="B69" s="36">
        <v>1.08</v>
      </c>
      <c r="C69" s="30">
        <v>8.1999999999999993</v>
      </c>
      <c r="D69" s="33">
        <v>1.19</v>
      </c>
      <c r="E69" s="30">
        <v>8.1</v>
      </c>
      <c r="F69" s="30">
        <v>0.41</v>
      </c>
      <c r="G69" s="34">
        <v>8.6999999999999993</v>
      </c>
      <c r="H69" s="30">
        <v>0.71</v>
      </c>
      <c r="I69" s="30">
        <v>8.3000000000000007</v>
      </c>
      <c r="J69" s="21">
        <v>2.72</v>
      </c>
      <c r="K69" s="21">
        <v>7.8</v>
      </c>
      <c r="L69" s="21">
        <v>3.31</v>
      </c>
      <c r="M69" s="21">
        <v>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291</v>
      </c>
      <c r="D2" s="231"/>
      <c r="E2" s="231"/>
      <c r="F2" s="232" t="s">
        <v>116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82920</v>
      </c>
      <c r="D4" s="196"/>
      <c r="E4" s="196"/>
      <c r="F4" s="196">
        <v>84450</v>
      </c>
      <c r="G4" s="196"/>
      <c r="H4" s="196"/>
      <c r="I4" s="196">
        <v>85650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108630</v>
      </c>
      <c r="D5" s="196"/>
      <c r="E5" s="196"/>
      <c r="F5" s="196">
        <v>110330</v>
      </c>
      <c r="G5" s="196"/>
      <c r="H5" s="196"/>
      <c r="I5" s="196">
        <v>111700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C4-'26日'!I4</f>
        <v>830</v>
      </c>
      <c r="D6" s="245"/>
      <c r="E6" s="245"/>
      <c r="F6" s="246">
        <f>F4-C4</f>
        <v>1530</v>
      </c>
      <c r="G6" s="247"/>
      <c r="H6" s="248"/>
      <c r="I6" s="246">
        <f>I4-F4</f>
        <v>1200</v>
      </c>
      <c r="J6" s="247"/>
      <c r="K6" s="248"/>
      <c r="L6" s="236">
        <f>C6+F6+I6</f>
        <v>3560</v>
      </c>
      <c r="M6" s="236">
        <f>C7+F7+I7</f>
        <v>4400</v>
      </c>
    </row>
    <row r="7" spans="1:15" ht="21.95" customHeight="1">
      <c r="A7" s="225"/>
      <c r="B7" s="6" t="s">
        <v>16</v>
      </c>
      <c r="C7" s="245">
        <f>C5-'26日'!I5</f>
        <v>1330</v>
      </c>
      <c r="D7" s="245"/>
      <c r="E7" s="245"/>
      <c r="F7" s="246">
        <f>F5-C5</f>
        <v>1700</v>
      </c>
      <c r="G7" s="247"/>
      <c r="H7" s="248"/>
      <c r="I7" s="246">
        <f>I5-F5</f>
        <v>1370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41</v>
      </c>
      <c r="D9" s="196"/>
      <c r="E9" s="196"/>
      <c r="F9" s="196">
        <v>50</v>
      </c>
      <c r="G9" s="196"/>
      <c r="H9" s="196"/>
      <c r="I9" s="196">
        <v>51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41</v>
      </c>
      <c r="D10" s="196"/>
      <c r="E10" s="196"/>
      <c r="F10" s="196">
        <v>47</v>
      </c>
      <c r="G10" s="196"/>
      <c r="H10" s="196"/>
      <c r="I10" s="196">
        <v>51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58" t="s">
        <v>92</v>
      </c>
      <c r="D11" s="158" t="s">
        <v>92</v>
      </c>
      <c r="E11" s="158" t="s">
        <v>92</v>
      </c>
      <c r="F11" s="159" t="s">
        <v>92</v>
      </c>
      <c r="G11" s="159" t="s">
        <v>92</v>
      </c>
      <c r="H11" s="159" t="s">
        <v>92</v>
      </c>
      <c r="I11" s="160" t="s">
        <v>92</v>
      </c>
      <c r="J11" s="160" t="s">
        <v>92</v>
      </c>
      <c r="K11" s="160" t="s">
        <v>92</v>
      </c>
    </row>
    <row r="12" spans="1:15" ht="21.95" customHeight="1">
      <c r="A12" s="192"/>
      <c r="B12" s="43" t="s">
        <v>23</v>
      </c>
      <c r="C12" s="158">
        <v>70</v>
      </c>
      <c r="D12" s="158">
        <v>70</v>
      </c>
      <c r="E12" s="158">
        <v>70</v>
      </c>
      <c r="F12" s="159">
        <v>70</v>
      </c>
      <c r="G12" s="159">
        <v>70</v>
      </c>
      <c r="H12" s="159">
        <v>70</v>
      </c>
      <c r="I12" s="160">
        <v>70</v>
      </c>
      <c r="J12" s="160">
        <v>70</v>
      </c>
      <c r="K12" s="160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500</v>
      </c>
      <c r="D15" s="41">
        <v>450</v>
      </c>
      <c r="E15" s="41">
        <v>410</v>
      </c>
      <c r="F15" s="41">
        <v>400</v>
      </c>
      <c r="G15" s="41">
        <v>370</v>
      </c>
      <c r="H15" s="41">
        <v>340</v>
      </c>
      <c r="I15" s="160">
        <v>340</v>
      </c>
      <c r="J15" s="41">
        <v>310</v>
      </c>
      <c r="K15" s="41">
        <v>270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58" t="s">
        <v>92</v>
      </c>
      <c r="D17" s="158" t="s">
        <v>92</v>
      </c>
      <c r="E17" s="158" t="s">
        <v>92</v>
      </c>
      <c r="F17" s="159" t="s">
        <v>92</v>
      </c>
      <c r="G17" s="159" t="s">
        <v>92</v>
      </c>
      <c r="H17" s="159" t="s">
        <v>92</v>
      </c>
      <c r="I17" s="160" t="s">
        <v>92</v>
      </c>
      <c r="J17" s="160" t="s">
        <v>92</v>
      </c>
      <c r="K17" s="160" t="s">
        <v>92</v>
      </c>
    </row>
    <row r="18" spans="1:11" ht="21.95" customHeight="1">
      <c r="A18" s="219"/>
      <c r="B18" s="42" t="s">
        <v>23</v>
      </c>
      <c r="C18" s="158">
        <v>70</v>
      </c>
      <c r="D18" s="158">
        <v>70</v>
      </c>
      <c r="E18" s="158">
        <v>70</v>
      </c>
      <c r="F18" s="159">
        <v>70</v>
      </c>
      <c r="G18" s="159">
        <v>70</v>
      </c>
      <c r="H18" s="159">
        <v>70</v>
      </c>
      <c r="I18" s="160">
        <v>70</v>
      </c>
      <c r="J18" s="160">
        <v>70</v>
      </c>
      <c r="K18" s="160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500</v>
      </c>
      <c r="D21" s="41">
        <v>450</v>
      </c>
      <c r="E21" s="41">
        <v>390</v>
      </c>
      <c r="F21" s="41">
        <v>380</v>
      </c>
      <c r="G21" s="41">
        <v>320</v>
      </c>
      <c r="H21" s="41">
        <v>550</v>
      </c>
      <c r="I21" s="160">
        <v>550</v>
      </c>
      <c r="J21" s="41">
        <v>490</v>
      </c>
      <c r="K21" s="41">
        <v>440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295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2400</v>
      </c>
      <c r="D23" s="191"/>
      <c r="E23" s="191"/>
      <c r="F23" s="191">
        <v>2260</v>
      </c>
      <c r="G23" s="191"/>
      <c r="H23" s="191"/>
      <c r="I23" s="191">
        <v>2150</v>
      </c>
      <c r="J23" s="191"/>
      <c r="K23" s="191"/>
    </row>
    <row r="24" spans="1:11" ht="21.95" customHeight="1">
      <c r="A24" s="217"/>
      <c r="B24" s="10" t="s">
        <v>37</v>
      </c>
      <c r="C24" s="191">
        <f>750+710</f>
        <v>1460</v>
      </c>
      <c r="D24" s="191"/>
      <c r="E24" s="191"/>
      <c r="F24" s="191">
        <v>1350</v>
      </c>
      <c r="G24" s="191"/>
      <c r="H24" s="191"/>
      <c r="I24" s="191">
        <f>600+630</f>
        <v>1230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55</v>
      </c>
      <c r="D25" s="191"/>
      <c r="E25" s="191"/>
      <c r="F25" s="191">
        <v>55</v>
      </c>
      <c r="G25" s="191"/>
      <c r="H25" s="191"/>
      <c r="I25" s="191">
        <v>55</v>
      </c>
      <c r="J25" s="191"/>
      <c r="K25" s="191"/>
    </row>
    <row r="26" spans="1:11" ht="21.95" customHeight="1">
      <c r="A26" s="189"/>
      <c r="B26" s="8" t="s">
        <v>40</v>
      </c>
      <c r="C26" s="191">
        <v>37</v>
      </c>
      <c r="D26" s="191"/>
      <c r="E26" s="191"/>
      <c r="F26" s="191">
        <v>35</v>
      </c>
      <c r="G26" s="191"/>
      <c r="H26" s="191"/>
      <c r="I26" s="191">
        <v>35</v>
      </c>
      <c r="J26" s="191"/>
      <c r="K26" s="191"/>
    </row>
    <row r="27" spans="1:11" ht="21.95" customHeight="1">
      <c r="A27" s="189"/>
      <c r="B27" s="8" t="s">
        <v>41</v>
      </c>
      <c r="C27" s="191">
        <v>5</v>
      </c>
      <c r="D27" s="191"/>
      <c r="E27" s="191"/>
      <c r="F27" s="191">
        <v>5</v>
      </c>
      <c r="G27" s="191"/>
      <c r="H27" s="191"/>
      <c r="I27" s="191">
        <v>5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292</v>
      </c>
      <c r="D28" s="207"/>
      <c r="E28" s="208"/>
      <c r="F28" s="206" t="s">
        <v>294</v>
      </c>
      <c r="G28" s="207"/>
      <c r="H28" s="208"/>
      <c r="I28" s="206" t="s">
        <v>296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267</v>
      </c>
      <c r="D31" s="173"/>
      <c r="E31" s="174"/>
      <c r="F31" s="172" t="s">
        <v>293</v>
      </c>
      <c r="G31" s="173"/>
      <c r="H31" s="174"/>
      <c r="I31" s="172" t="s">
        <v>155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9.39</v>
      </c>
      <c r="F35" s="44">
        <v>9.36</v>
      </c>
      <c r="G35" s="44">
        <v>9.42</v>
      </c>
      <c r="H35" s="41">
        <v>9.5</v>
      </c>
      <c r="I35" s="44">
        <v>9.3000000000000007</v>
      </c>
      <c r="J35" s="21">
        <v>9.2799999999999994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5.72</v>
      </c>
      <c r="F36" s="44">
        <v>5.62</v>
      </c>
      <c r="G36" s="44">
        <v>5.81</v>
      </c>
      <c r="H36" s="41">
        <v>5.89</v>
      </c>
      <c r="I36" s="44">
        <v>6.02</v>
      </c>
      <c r="J36" s="21">
        <v>6.13</v>
      </c>
    </row>
    <row r="37" spans="1:10" ht="18.75">
      <c r="A37" s="177"/>
      <c r="B37" s="184"/>
      <c r="C37" s="13" t="s">
        <v>58</v>
      </c>
      <c r="D37" s="12" t="s">
        <v>59</v>
      </c>
      <c r="E37" s="44">
        <v>7.05</v>
      </c>
      <c r="F37" s="44">
        <v>7.28</v>
      </c>
      <c r="G37" s="35">
        <v>7.2</v>
      </c>
      <c r="H37" s="41">
        <v>7.7</v>
      </c>
      <c r="I37" s="44">
        <v>6.25</v>
      </c>
      <c r="J37" s="21">
        <v>6.17</v>
      </c>
    </row>
    <row r="38" spans="1:10" ht="16.5">
      <c r="A38" s="177"/>
      <c r="B38" s="184"/>
      <c r="C38" s="14" t="s">
        <v>60</v>
      </c>
      <c r="D38" s="12" t="s">
        <v>61</v>
      </c>
      <c r="E38" s="35">
        <v>2.77</v>
      </c>
      <c r="F38" s="35">
        <v>2.52</v>
      </c>
      <c r="G38" s="35">
        <v>2.2599999999999998</v>
      </c>
      <c r="H38" s="37">
        <v>2.4900000000000002</v>
      </c>
      <c r="I38" s="44">
        <v>1.73</v>
      </c>
      <c r="J38" s="21">
        <v>2.4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10.17</v>
      </c>
      <c r="F40" s="44">
        <v>10.210000000000001</v>
      </c>
      <c r="G40" s="44">
        <v>10.3</v>
      </c>
      <c r="H40" s="41">
        <v>10.26</v>
      </c>
      <c r="I40" s="44">
        <v>10.18</v>
      </c>
      <c r="J40" s="21">
        <v>10.210000000000001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21.11</v>
      </c>
      <c r="F41" s="44">
        <v>20.82</v>
      </c>
      <c r="G41" s="44">
        <v>21.1</v>
      </c>
      <c r="H41" s="41">
        <v>21.13</v>
      </c>
      <c r="I41" s="44">
        <v>22.71</v>
      </c>
      <c r="J41" s="21">
        <v>23.62</v>
      </c>
    </row>
    <row r="42" spans="1:10" ht="15.75">
      <c r="A42" s="177"/>
      <c r="B42" s="184"/>
      <c r="C42" s="15" t="s">
        <v>65</v>
      </c>
      <c r="D42" s="16" t="s">
        <v>66</v>
      </c>
      <c r="E42" s="44">
        <v>2.46</v>
      </c>
      <c r="F42" s="44">
        <v>3.4</v>
      </c>
      <c r="G42" s="44">
        <v>3.51</v>
      </c>
      <c r="H42" s="41">
        <v>3.51</v>
      </c>
      <c r="I42" s="44">
        <v>3.72</v>
      </c>
      <c r="J42" s="21">
        <v>3.62</v>
      </c>
    </row>
    <row r="43" spans="1:10" ht="16.5">
      <c r="A43" s="177"/>
      <c r="B43" s="184"/>
      <c r="C43" s="15" t="s">
        <v>67</v>
      </c>
      <c r="D43" s="17" t="s">
        <v>68</v>
      </c>
      <c r="E43" s="44">
        <v>2.12</v>
      </c>
      <c r="F43" s="44">
        <v>2.56</v>
      </c>
      <c r="G43" s="44">
        <v>2.44</v>
      </c>
      <c r="H43" s="41">
        <v>2.2799999999999998</v>
      </c>
      <c r="I43" s="44">
        <v>2.2799999999999998</v>
      </c>
      <c r="J43" s="21">
        <v>2.21</v>
      </c>
    </row>
    <row r="44" spans="1:10" ht="18.75">
      <c r="A44" s="177"/>
      <c r="B44" s="184"/>
      <c r="C44" s="13" t="s">
        <v>58</v>
      </c>
      <c r="D44" s="12" t="s">
        <v>69</v>
      </c>
      <c r="E44" s="44">
        <v>495</v>
      </c>
      <c r="F44" s="44">
        <v>438</v>
      </c>
      <c r="G44" s="44">
        <v>481</v>
      </c>
      <c r="H44" s="41">
        <v>460</v>
      </c>
      <c r="I44" s="44">
        <v>449</v>
      </c>
      <c r="J44" s="21">
        <v>457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5.82</v>
      </c>
      <c r="F45" s="44">
        <v>6.05</v>
      </c>
      <c r="G45" s="44">
        <v>5.93</v>
      </c>
      <c r="H45" s="41">
        <v>5.84</v>
      </c>
      <c r="I45" s="44">
        <v>6.11</v>
      </c>
      <c r="J45" s="21">
        <v>5.47</v>
      </c>
    </row>
    <row r="46" spans="1:10" ht="18.75">
      <c r="A46" s="177"/>
      <c r="B46" s="184"/>
      <c r="C46" s="13" t="s">
        <v>58</v>
      </c>
      <c r="D46" s="12" t="s">
        <v>59</v>
      </c>
      <c r="E46" s="44">
        <v>15.2</v>
      </c>
      <c r="F46" s="44">
        <v>16.5</v>
      </c>
      <c r="G46" s="44">
        <v>17.2</v>
      </c>
      <c r="H46" s="41">
        <v>13.6</v>
      </c>
      <c r="I46" s="44">
        <v>15.4</v>
      </c>
      <c r="J46" s="21">
        <v>15.2</v>
      </c>
    </row>
    <row r="47" spans="1:10" ht="16.5">
      <c r="A47" s="177"/>
      <c r="B47" s="184"/>
      <c r="C47" s="14" t="s">
        <v>60</v>
      </c>
      <c r="D47" s="12" t="s">
        <v>72</v>
      </c>
      <c r="E47" s="44">
        <v>3.86</v>
      </c>
      <c r="F47" s="44">
        <v>4.0999999999999996</v>
      </c>
      <c r="G47" s="44">
        <v>3.92</v>
      </c>
      <c r="H47" s="41">
        <v>3.77</v>
      </c>
      <c r="I47" s="44">
        <v>1.36</v>
      </c>
      <c r="J47" s="21">
        <v>2.8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6.13</v>
      </c>
      <c r="F48" s="44">
        <v>5.92</v>
      </c>
      <c r="G48" s="44">
        <v>6.01</v>
      </c>
      <c r="H48" s="41">
        <v>6.05</v>
      </c>
      <c r="I48" s="44">
        <v>5.73</v>
      </c>
      <c r="J48" s="21">
        <v>6.06</v>
      </c>
    </row>
    <row r="49" spans="1:13" ht="18.75">
      <c r="A49" s="177"/>
      <c r="B49" s="184"/>
      <c r="C49" s="13" t="s">
        <v>58</v>
      </c>
      <c r="D49" s="12" t="s">
        <v>59</v>
      </c>
      <c r="E49" s="44">
        <v>3.4</v>
      </c>
      <c r="F49" s="44">
        <v>4</v>
      </c>
      <c r="G49" s="44">
        <v>12.8</v>
      </c>
      <c r="H49" s="41">
        <v>13.9</v>
      </c>
      <c r="I49" s="44">
        <v>12.1</v>
      </c>
      <c r="J49" s="21">
        <v>16.100000000000001</v>
      </c>
    </row>
    <row r="50" spans="1:13" ht="16.5">
      <c r="A50" s="177"/>
      <c r="B50" s="184"/>
      <c r="C50" s="14" t="s">
        <v>60</v>
      </c>
      <c r="D50" s="12" t="s">
        <v>72</v>
      </c>
      <c r="E50" s="44">
        <v>3.11</v>
      </c>
      <c r="F50" s="44">
        <v>3.2</v>
      </c>
      <c r="G50" s="44">
        <v>3.05</v>
      </c>
      <c r="H50" s="41">
        <v>3.19</v>
      </c>
      <c r="I50" s="44">
        <v>2.83</v>
      </c>
      <c r="J50" s="21">
        <v>2.65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9.33</v>
      </c>
      <c r="F52" s="44">
        <v>9.3000000000000007</v>
      </c>
      <c r="G52" s="44">
        <v>9.2799999999999994</v>
      </c>
      <c r="H52" s="41">
        <v>9.31</v>
      </c>
      <c r="I52" s="44">
        <v>9.27</v>
      </c>
      <c r="J52" s="21">
        <v>9.31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6.82</v>
      </c>
      <c r="F53" s="44">
        <v>5.1100000000000003</v>
      </c>
      <c r="G53" s="44">
        <v>5.15</v>
      </c>
      <c r="H53" s="41">
        <v>5.69</v>
      </c>
      <c r="I53" s="44">
        <v>5.49</v>
      </c>
      <c r="J53" s="21">
        <v>5.43</v>
      </c>
    </row>
    <row r="54" spans="1:13" ht="18.75">
      <c r="A54" s="177"/>
      <c r="B54" s="184"/>
      <c r="C54" s="13" t="s">
        <v>58</v>
      </c>
      <c r="D54" s="12" t="s">
        <v>59</v>
      </c>
      <c r="E54" s="44">
        <v>9.1999999999999993</v>
      </c>
      <c r="F54" s="44">
        <v>9.6999999999999993</v>
      </c>
      <c r="G54" s="44">
        <v>10.199999999999999</v>
      </c>
      <c r="H54" s="41">
        <v>9.6</v>
      </c>
      <c r="I54" s="44">
        <v>10.210000000000001</v>
      </c>
      <c r="J54" s="21">
        <v>9.93</v>
      </c>
    </row>
    <row r="55" spans="1:13" ht="16.5">
      <c r="A55" s="177"/>
      <c r="B55" s="185"/>
      <c r="C55" s="18" t="s">
        <v>60</v>
      </c>
      <c r="D55" s="12" t="s">
        <v>77</v>
      </c>
      <c r="E55" s="19">
        <v>4.72</v>
      </c>
      <c r="F55" s="19">
        <v>4.1399999999999997</v>
      </c>
      <c r="G55" s="19">
        <v>4.25</v>
      </c>
      <c r="H55" s="41">
        <v>4.08</v>
      </c>
      <c r="I55" s="44">
        <v>3.35</v>
      </c>
      <c r="J55" s="21">
        <v>3.74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72</v>
      </c>
      <c r="F56" s="22" t="s">
        <v>81</v>
      </c>
      <c r="G56" s="23">
        <v>77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9.5500000000000007</v>
      </c>
      <c r="C59" s="30"/>
      <c r="D59" s="33"/>
      <c r="E59" s="30"/>
      <c r="F59" s="30"/>
      <c r="G59" s="34"/>
      <c r="H59" s="30">
        <v>21.3</v>
      </c>
      <c r="I59" s="30"/>
      <c r="J59" s="21">
        <v>24.97</v>
      </c>
      <c r="K59" s="21"/>
      <c r="L59" s="21">
        <v>31.29</v>
      </c>
      <c r="M59" s="21"/>
    </row>
    <row r="60" spans="1:13" ht="18.75">
      <c r="A60" s="28" t="s">
        <v>1</v>
      </c>
      <c r="B60" s="29">
        <v>18.46</v>
      </c>
      <c r="C60" s="30"/>
      <c r="D60" s="33">
        <v>21.78</v>
      </c>
      <c r="E60" s="30"/>
      <c r="F60" s="30">
        <v>21.1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>
        <v>42.75</v>
      </c>
      <c r="E61" s="30"/>
      <c r="F61" s="30">
        <v>47.4</v>
      </c>
      <c r="G61" s="34"/>
      <c r="H61" s="30">
        <v>49.4</v>
      </c>
      <c r="I61" s="30"/>
      <c r="J61" s="21">
        <v>55.19</v>
      </c>
      <c r="K61" s="21"/>
      <c r="L61" s="21">
        <v>61.21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17.77</v>
      </c>
      <c r="D63" s="33"/>
      <c r="E63" s="30">
        <v>36.11</v>
      </c>
      <c r="F63" s="30"/>
      <c r="G63" s="34">
        <v>35.799999999999997</v>
      </c>
      <c r="H63" s="30"/>
      <c r="I63" s="30">
        <v>36.299999999999997</v>
      </c>
      <c r="J63" s="21"/>
      <c r="K63" s="21">
        <v>36.909999999999997</v>
      </c>
      <c r="M63" s="21">
        <v>37.47</v>
      </c>
    </row>
    <row r="64" spans="1:13" ht="18.75">
      <c r="A64" s="31" t="s">
        <v>3</v>
      </c>
      <c r="B64" s="30"/>
      <c r="C64" s="30">
        <v>14.99</v>
      </c>
      <c r="D64" s="33"/>
      <c r="E64" s="30">
        <v>16.07</v>
      </c>
      <c r="F64" s="30"/>
      <c r="G64" s="38">
        <v>13.6</v>
      </c>
      <c r="H64" s="30"/>
      <c r="I64" s="30">
        <v>13.6</v>
      </c>
      <c r="J64" s="21"/>
      <c r="K64" s="21">
        <v>15.78</v>
      </c>
      <c r="L64" s="21"/>
      <c r="M64" s="21">
        <v>17.829999999999998</v>
      </c>
    </row>
    <row r="65" spans="1:13" ht="18.75">
      <c r="A65" s="31" t="s">
        <v>4</v>
      </c>
      <c r="B65" s="30"/>
      <c r="C65" s="30">
        <v>87.64</v>
      </c>
      <c r="D65" s="33"/>
      <c r="E65" s="30">
        <v>86.81</v>
      </c>
      <c r="F65" s="30"/>
      <c r="G65" s="34">
        <v>87.9</v>
      </c>
      <c r="H65" s="30"/>
      <c r="I65" s="30">
        <v>89.5</v>
      </c>
      <c r="J65" s="21"/>
      <c r="K65" s="21"/>
      <c r="M65" s="21">
        <v>46.27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5.44</v>
      </c>
      <c r="C67" s="30">
        <v>8.1999999999999993</v>
      </c>
      <c r="D67" s="33">
        <v>5.15</v>
      </c>
      <c r="E67" s="30">
        <v>8.19</v>
      </c>
      <c r="F67" s="30">
        <v>4.8899999999999997</v>
      </c>
      <c r="G67" s="34">
        <v>8.1999999999999993</v>
      </c>
      <c r="H67" s="30">
        <v>4.12</v>
      </c>
      <c r="I67" s="30">
        <v>7.9</v>
      </c>
      <c r="J67" s="21">
        <v>2.4700000000000002</v>
      </c>
      <c r="K67" s="21">
        <v>8.0299999999999994</v>
      </c>
      <c r="L67" s="21">
        <v>2.23</v>
      </c>
      <c r="M67" s="21">
        <v>8.0299999999999994</v>
      </c>
    </row>
    <row r="68" spans="1:13" ht="18.75">
      <c r="A68" s="32" t="s">
        <v>5</v>
      </c>
      <c r="B68" s="36">
        <v>3.78</v>
      </c>
      <c r="C68" s="30">
        <v>7.78</v>
      </c>
      <c r="D68" s="33">
        <v>3.28</v>
      </c>
      <c r="E68" s="30">
        <v>7.98</v>
      </c>
      <c r="F68" s="30">
        <v>3.06</v>
      </c>
      <c r="G68" s="34">
        <v>7.8</v>
      </c>
      <c r="H68" s="30">
        <v>3.31</v>
      </c>
      <c r="I68" s="30">
        <v>7.6</v>
      </c>
      <c r="J68" s="21">
        <v>3.09</v>
      </c>
      <c r="K68" s="21">
        <v>7.68</v>
      </c>
      <c r="L68" s="21">
        <v>1.0900000000000001</v>
      </c>
      <c r="M68" s="21">
        <v>7.57</v>
      </c>
    </row>
    <row r="69" spans="1:13" ht="18.75">
      <c r="A69" s="32" t="s">
        <v>6</v>
      </c>
      <c r="B69" s="36">
        <v>4.92</v>
      </c>
      <c r="C69" s="30">
        <v>8.2100000000000009</v>
      </c>
      <c r="D69" s="33">
        <v>3.21</v>
      </c>
      <c r="E69" s="30">
        <v>8.43</v>
      </c>
      <c r="F69" s="30">
        <v>3.11</v>
      </c>
      <c r="G69" s="34">
        <v>8.1</v>
      </c>
      <c r="H69" s="30">
        <v>2.86</v>
      </c>
      <c r="I69" s="30">
        <v>8.1999999999999993</v>
      </c>
      <c r="J69" s="21"/>
      <c r="K69" s="21"/>
      <c r="L69" s="21">
        <v>3.31</v>
      </c>
      <c r="M69" s="21">
        <v>8.1999999999999993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C14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114</v>
      </c>
      <c r="D2" s="231"/>
      <c r="E2" s="231"/>
      <c r="F2" s="232" t="s">
        <v>116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86500</v>
      </c>
      <c r="D4" s="196"/>
      <c r="E4" s="196"/>
      <c r="F4" s="196">
        <v>87744</v>
      </c>
      <c r="G4" s="196"/>
      <c r="H4" s="196"/>
      <c r="I4" s="196">
        <v>89120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113150</v>
      </c>
      <c r="D5" s="196"/>
      <c r="E5" s="196"/>
      <c r="F5" s="196">
        <v>114550</v>
      </c>
      <c r="G5" s="196"/>
      <c r="H5" s="196"/>
      <c r="I5" s="196">
        <v>116020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C4-'27日'!I4</f>
        <v>850</v>
      </c>
      <c r="D6" s="245"/>
      <c r="E6" s="245"/>
      <c r="F6" s="246">
        <f>F4-C4</f>
        <v>1244</v>
      </c>
      <c r="G6" s="247"/>
      <c r="H6" s="248"/>
      <c r="I6" s="246">
        <f>I4-F4</f>
        <v>1376</v>
      </c>
      <c r="J6" s="247"/>
      <c r="K6" s="248"/>
      <c r="L6" s="236">
        <f>C6+F6+I6</f>
        <v>3470</v>
      </c>
      <c r="M6" s="236">
        <f>C7+F7+I7</f>
        <v>4320</v>
      </c>
    </row>
    <row r="7" spans="1:15" ht="21.95" customHeight="1">
      <c r="A7" s="225"/>
      <c r="B7" s="6" t="s">
        <v>16</v>
      </c>
      <c r="C7" s="245">
        <f>C5-'27日'!I5</f>
        <v>1450</v>
      </c>
      <c r="D7" s="245"/>
      <c r="E7" s="245"/>
      <c r="F7" s="246">
        <f>F5-C5</f>
        <v>1400</v>
      </c>
      <c r="G7" s="247"/>
      <c r="H7" s="248"/>
      <c r="I7" s="246">
        <f>I5-F5</f>
        <v>1470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38</v>
      </c>
      <c r="D9" s="196"/>
      <c r="E9" s="196"/>
      <c r="F9" s="196">
        <v>50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38</v>
      </c>
      <c r="D10" s="196"/>
      <c r="E10" s="196"/>
      <c r="F10" s="196">
        <v>50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61" t="s">
        <v>92</v>
      </c>
      <c r="D11" s="161" t="s">
        <v>92</v>
      </c>
      <c r="E11" s="161" t="s">
        <v>92</v>
      </c>
      <c r="F11" s="162" t="s">
        <v>92</v>
      </c>
      <c r="G11" s="162" t="s">
        <v>92</v>
      </c>
      <c r="H11" s="162" t="s">
        <v>92</v>
      </c>
      <c r="I11" s="163" t="s">
        <v>92</v>
      </c>
      <c r="J11" s="163" t="s">
        <v>92</v>
      </c>
      <c r="K11" s="163" t="s">
        <v>92</v>
      </c>
    </row>
    <row r="12" spans="1:15" ht="21.95" customHeight="1">
      <c r="A12" s="192"/>
      <c r="B12" s="43" t="s">
        <v>23</v>
      </c>
      <c r="C12" s="161">
        <v>70</v>
      </c>
      <c r="D12" s="161">
        <v>70</v>
      </c>
      <c r="E12" s="161">
        <v>70</v>
      </c>
      <c r="F12" s="162">
        <v>70</v>
      </c>
      <c r="G12" s="162">
        <v>70</v>
      </c>
      <c r="H12" s="162">
        <v>70</v>
      </c>
      <c r="I12" s="163">
        <v>70</v>
      </c>
      <c r="J12" s="163">
        <v>70</v>
      </c>
      <c r="K12" s="163">
        <v>70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270</v>
      </c>
      <c r="D15" s="41">
        <v>220</v>
      </c>
      <c r="E15" s="41">
        <v>490</v>
      </c>
      <c r="F15" s="41">
        <v>480</v>
      </c>
      <c r="G15" s="41">
        <v>450</v>
      </c>
      <c r="H15" s="41">
        <v>430</v>
      </c>
      <c r="I15" s="163">
        <v>430</v>
      </c>
      <c r="J15" s="41">
        <v>400</v>
      </c>
      <c r="K15" s="41">
        <v>370</v>
      </c>
    </row>
    <row r="16" spans="1:15" ht="21.95" customHeight="1">
      <c r="A16" s="189"/>
      <c r="B16" s="9" t="s">
        <v>28</v>
      </c>
      <c r="C16" s="190" t="s">
        <v>297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61" t="s">
        <v>92</v>
      </c>
      <c r="D17" s="161" t="s">
        <v>92</v>
      </c>
      <c r="E17" s="161" t="s">
        <v>92</v>
      </c>
      <c r="F17" s="162" t="s">
        <v>92</v>
      </c>
      <c r="G17" s="162" t="s">
        <v>92</v>
      </c>
      <c r="H17" s="162" t="s">
        <v>92</v>
      </c>
      <c r="I17" s="163" t="s">
        <v>92</v>
      </c>
      <c r="J17" s="163" t="s">
        <v>92</v>
      </c>
      <c r="K17" s="163" t="s">
        <v>92</v>
      </c>
    </row>
    <row r="18" spans="1:11" ht="21.95" customHeight="1">
      <c r="A18" s="219"/>
      <c r="B18" s="42" t="s">
        <v>23</v>
      </c>
      <c r="C18" s="161">
        <v>70</v>
      </c>
      <c r="D18" s="161">
        <v>70</v>
      </c>
      <c r="E18" s="161">
        <v>70</v>
      </c>
      <c r="F18" s="162">
        <v>70</v>
      </c>
      <c r="G18" s="162">
        <v>70</v>
      </c>
      <c r="H18" s="162">
        <v>70</v>
      </c>
      <c r="I18" s="163">
        <v>70</v>
      </c>
      <c r="J18" s="163">
        <v>70</v>
      </c>
      <c r="K18" s="163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440</v>
      </c>
      <c r="D21" s="41">
        <v>350</v>
      </c>
      <c r="E21" s="41">
        <v>290</v>
      </c>
      <c r="F21" s="41">
        <v>280</v>
      </c>
      <c r="G21" s="41">
        <v>500</v>
      </c>
      <c r="H21" s="41">
        <v>450</v>
      </c>
      <c r="I21" s="163">
        <v>450</v>
      </c>
      <c r="J21" s="41">
        <v>400</v>
      </c>
      <c r="K21" s="41">
        <v>350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299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2150</v>
      </c>
      <c r="D23" s="191"/>
      <c r="E23" s="191"/>
      <c r="F23" s="191">
        <v>2000</v>
      </c>
      <c r="G23" s="191"/>
      <c r="H23" s="191"/>
      <c r="I23" s="191">
        <v>1880</v>
      </c>
      <c r="J23" s="191"/>
      <c r="K23" s="191"/>
    </row>
    <row r="24" spans="1:11" ht="21.95" customHeight="1">
      <c r="A24" s="217"/>
      <c r="B24" s="10" t="s">
        <v>37</v>
      </c>
      <c r="C24" s="191">
        <f>600+630</f>
        <v>1230</v>
      </c>
      <c r="D24" s="191"/>
      <c r="E24" s="191"/>
      <c r="F24" s="191">
        <v>1130</v>
      </c>
      <c r="G24" s="191"/>
      <c r="H24" s="191"/>
      <c r="I24" s="191">
        <f>530+500</f>
        <v>1030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54</v>
      </c>
      <c r="D25" s="191"/>
      <c r="E25" s="191"/>
      <c r="F25" s="191">
        <v>54</v>
      </c>
      <c r="G25" s="191"/>
      <c r="H25" s="191"/>
      <c r="I25" s="191">
        <v>54</v>
      </c>
      <c r="J25" s="191"/>
      <c r="K25" s="191"/>
    </row>
    <row r="26" spans="1:11" ht="21.95" customHeight="1">
      <c r="A26" s="189"/>
      <c r="B26" s="8" t="s">
        <v>40</v>
      </c>
      <c r="C26" s="191">
        <v>35</v>
      </c>
      <c r="D26" s="191"/>
      <c r="E26" s="191"/>
      <c r="F26" s="191">
        <v>33</v>
      </c>
      <c r="G26" s="191"/>
      <c r="H26" s="191"/>
      <c r="I26" s="191">
        <v>33</v>
      </c>
      <c r="J26" s="191"/>
      <c r="K26" s="191"/>
    </row>
    <row r="27" spans="1:11" ht="21.95" customHeight="1">
      <c r="A27" s="189"/>
      <c r="B27" s="8" t="s">
        <v>41</v>
      </c>
      <c r="C27" s="191">
        <v>5</v>
      </c>
      <c r="D27" s="191"/>
      <c r="E27" s="191"/>
      <c r="F27" s="191">
        <v>5</v>
      </c>
      <c r="G27" s="191"/>
      <c r="H27" s="191"/>
      <c r="I27" s="191">
        <v>5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298</v>
      </c>
      <c r="D28" s="207"/>
      <c r="E28" s="208"/>
      <c r="F28" s="206" t="s">
        <v>300</v>
      </c>
      <c r="G28" s="207"/>
      <c r="H28" s="208"/>
      <c r="I28" s="206" t="s">
        <v>301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267</v>
      </c>
      <c r="D31" s="173"/>
      <c r="E31" s="174"/>
      <c r="F31" s="172" t="s">
        <v>171</v>
      </c>
      <c r="G31" s="173"/>
      <c r="H31" s="174"/>
      <c r="I31" s="172" t="s">
        <v>155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9.3000000000000007</v>
      </c>
      <c r="F35" s="44">
        <v>9.26</v>
      </c>
      <c r="G35" s="44">
        <v>9.35</v>
      </c>
      <c r="H35" s="41">
        <v>9.31</v>
      </c>
      <c r="I35" s="44">
        <v>9.36</v>
      </c>
      <c r="J35" s="21">
        <v>9.3800000000000008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6.52</v>
      </c>
      <c r="F36" s="44">
        <v>5.92</v>
      </c>
      <c r="G36" s="44">
        <v>6.13</v>
      </c>
      <c r="H36" s="41">
        <v>6.08</v>
      </c>
      <c r="I36" s="44">
        <v>6.72</v>
      </c>
      <c r="J36" s="21">
        <v>6.25</v>
      </c>
    </row>
    <row r="37" spans="1:10" ht="18.75">
      <c r="A37" s="177"/>
      <c r="B37" s="184"/>
      <c r="C37" s="13" t="s">
        <v>58</v>
      </c>
      <c r="D37" s="12" t="s">
        <v>59</v>
      </c>
      <c r="E37" s="44">
        <v>5.82</v>
      </c>
      <c r="F37" s="44">
        <v>6.7</v>
      </c>
      <c r="G37" s="35">
        <v>6.7</v>
      </c>
      <c r="H37" s="41">
        <v>6.8</v>
      </c>
      <c r="I37" s="44">
        <v>6.14</v>
      </c>
      <c r="J37" s="21">
        <v>6.24</v>
      </c>
    </row>
    <row r="38" spans="1:10" ht="16.5">
      <c r="A38" s="177"/>
      <c r="B38" s="184"/>
      <c r="C38" s="14" t="s">
        <v>60</v>
      </c>
      <c r="D38" s="12" t="s">
        <v>61</v>
      </c>
      <c r="E38" s="35">
        <v>2.5</v>
      </c>
      <c r="F38" s="35">
        <v>1.7</v>
      </c>
      <c r="G38" s="35">
        <v>2.2000000000000002</v>
      </c>
      <c r="H38" s="37">
        <v>1.9</v>
      </c>
      <c r="I38" s="44">
        <v>2.73</v>
      </c>
      <c r="J38" s="21">
        <v>2.2799999999999998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10.19</v>
      </c>
      <c r="F40" s="44">
        <v>10.220000000000001</v>
      </c>
      <c r="G40" s="44">
        <v>10.220000000000001</v>
      </c>
      <c r="H40" s="41">
        <v>10.199999999999999</v>
      </c>
      <c r="I40" s="44">
        <v>10.16</v>
      </c>
      <c r="J40" s="21">
        <v>10.210000000000001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21.63</v>
      </c>
      <c r="F41" s="44">
        <v>20.92</v>
      </c>
      <c r="G41" s="44">
        <v>21.36</v>
      </c>
      <c r="H41" s="41">
        <v>20.86</v>
      </c>
      <c r="I41" s="44">
        <v>23.31</v>
      </c>
      <c r="J41" s="21">
        <v>22.57</v>
      </c>
    </row>
    <row r="42" spans="1:10" ht="15.75">
      <c r="A42" s="177"/>
      <c r="B42" s="184"/>
      <c r="C42" s="15" t="s">
        <v>65</v>
      </c>
      <c r="D42" s="16" t="s">
        <v>66</v>
      </c>
      <c r="E42" s="44">
        <v>3.69</v>
      </c>
      <c r="F42" s="44">
        <v>3.78</v>
      </c>
      <c r="G42" s="44">
        <v>3.76</v>
      </c>
      <c r="H42" s="41">
        <v>3.86</v>
      </c>
      <c r="I42" s="44">
        <v>3.55</v>
      </c>
      <c r="J42" s="21">
        <v>33.450000000000003</v>
      </c>
    </row>
    <row r="43" spans="1:10" ht="16.5">
      <c r="A43" s="177"/>
      <c r="B43" s="184"/>
      <c r="C43" s="15" t="s">
        <v>67</v>
      </c>
      <c r="D43" s="17" t="s">
        <v>68</v>
      </c>
      <c r="E43" s="44">
        <v>2.15</v>
      </c>
      <c r="F43" s="44">
        <v>2.06</v>
      </c>
      <c r="G43" s="44">
        <v>2.0099999999999998</v>
      </c>
      <c r="H43" s="41">
        <v>2.08</v>
      </c>
      <c r="I43" s="44">
        <v>2.11</v>
      </c>
      <c r="J43" s="21">
        <v>2.37</v>
      </c>
    </row>
    <row r="44" spans="1:10" ht="18.75">
      <c r="A44" s="177"/>
      <c r="B44" s="184"/>
      <c r="C44" s="13" t="s">
        <v>58</v>
      </c>
      <c r="D44" s="12" t="s">
        <v>69</v>
      </c>
      <c r="E44" s="44">
        <v>423</v>
      </c>
      <c r="F44" s="44">
        <v>407</v>
      </c>
      <c r="G44" s="44">
        <v>368</v>
      </c>
      <c r="H44" s="41">
        <v>494</v>
      </c>
      <c r="I44" s="44">
        <v>491</v>
      </c>
      <c r="J44" s="21">
        <v>454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5.44</v>
      </c>
      <c r="F45" s="44">
        <v>5.72</v>
      </c>
      <c r="G45" s="44">
        <v>5.88</v>
      </c>
      <c r="H45" s="41">
        <v>5.75</v>
      </c>
      <c r="I45" s="44">
        <v>6.03</v>
      </c>
      <c r="J45" s="21">
        <v>6.17</v>
      </c>
    </row>
    <row r="46" spans="1:10" ht="18.75">
      <c r="A46" s="177"/>
      <c r="B46" s="184"/>
      <c r="C46" s="13" t="s">
        <v>58</v>
      </c>
      <c r="D46" s="12" t="s">
        <v>59</v>
      </c>
      <c r="E46" s="44">
        <v>14</v>
      </c>
      <c r="F46" s="44">
        <v>11.7</v>
      </c>
      <c r="G46" s="44">
        <v>12.9</v>
      </c>
      <c r="H46" s="41">
        <v>16.600000000000001</v>
      </c>
      <c r="I46" s="44">
        <v>16.8</v>
      </c>
      <c r="J46" s="21">
        <v>15.9</v>
      </c>
    </row>
    <row r="47" spans="1:10" ht="16.5">
      <c r="A47" s="177"/>
      <c r="B47" s="184"/>
      <c r="C47" s="14" t="s">
        <v>60</v>
      </c>
      <c r="D47" s="12" t="s">
        <v>72</v>
      </c>
      <c r="E47" s="44">
        <v>2.13</v>
      </c>
      <c r="F47" s="44">
        <v>2.0499999999999998</v>
      </c>
      <c r="G47" s="44">
        <v>2.56</v>
      </c>
      <c r="H47" s="41">
        <v>2.1800000000000002</v>
      </c>
      <c r="I47" s="44">
        <v>2.19</v>
      </c>
      <c r="J47" s="21">
        <v>3.74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6.05</v>
      </c>
      <c r="F48" s="44">
        <v>5.66</v>
      </c>
      <c r="G48" s="44">
        <v>5.31</v>
      </c>
      <c r="H48" s="41">
        <v>5.92</v>
      </c>
      <c r="I48" s="44">
        <v>5.49</v>
      </c>
      <c r="J48" s="21">
        <v>6.22</v>
      </c>
    </row>
    <row r="49" spans="1:13" ht="18.75">
      <c r="A49" s="177"/>
      <c r="B49" s="184"/>
      <c r="C49" s="13" t="s">
        <v>58</v>
      </c>
      <c r="D49" s="12" t="s">
        <v>59</v>
      </c>
      <c r="E49" s="44">
        <v>12.1</v>
      </c>
      <c r="F49" s="44">
        <v>11.2</v>
      </c>
      <c r="G49" s="44">
        <v>10.9</v>
      </c>
      <c r="H49" s="41">
        <v>12.1</v>
      </c>
      <c r="I49" s="44">
        <v>13.5</v>
      </c>
      <c r="J49" s="21">
        <v>10.4</v>
      </c>
    </row>
    <row r="50" spans="1:13" ht="16.5">
      <c r="A50" s="177"/>
      <c r="B50" s="184"/>
      <c r="C50" s="14" t="s">
        <v>60</v>
      </c>
      <c r="D50" s="12" t="s">
        <v>72</v>
      </c>
      <c r="E50" s="44">
        <v>3.12</v>
      </c>
      <c r="F50" s="44">
        <v>2.66</v>
      </c>
      <c r="G50" s="44">
        <v>2.94</v>
      </c>
      <c r="H50" s="41">
        <v>2.87</v>
      </c>
      <c r="I50" s="44">
        <v>3.03</v>
      </c>
      <c r="J50" s="21">
        <v>3.36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9.32</v>
      </c>
      <c r="F52" s="44">
        <v>9.31</v>
      </c>
      <c r="G52" s="44">
        <v>9.2899999999999991</v>
      </c>
      <c r="H52" s="41">
        <v>9.25</v>
      </c>
      <c r="I52" s="44">
        <v>9.2799999999999994</v>
      </c>
      <c r="J52" s="21">
        <v>9.26</v>
      </c>
    </row>
    <row r="53" spans="1:13" ht="15.75">
      <c r="A53" s="177"/>
      <c r="B53" s="184"/>
      <c r="C53" s="12" t="s">
        <v>56</v>
      </c>
      <c r="D53" s="12" t="s">
        <v>57</v>
      </c>
      <c r="E53" s="44">
        <v>5.72</v>
      </c>
      <c r="F53" s="44">
        <v>6.48</v>
      </c>
      <c r="G53" s="44">
        <v>5.93</v>
      </c>
      <c r="H53" s="41">
        <v>6.08</v>
      </c>
      <c r="I53" s="44">
        <v>5.88</v>
      </c>
      <c r="J53" s="21">
        <v>5.71</v>
      </c>
    </row>
    <row r="54" spans="1:13" ht="18.75">
      <c r="A54" s="177"/>
      <c r="B54" s="184"/>
      <c r="C54" s="13" t="s">
        <v>58</v>
      </c>
      <c r="D54" s="12" t="s">
        <v>59</v>
      </c>
      <c r="E54" s="44">
        <v>9.9</v>
      </c>
      <c r="F54" s="44">
        <v>10.6</v>
      </c>
      <c r="G54" s="44">
        <v>9.6999999999999993</v>
      </c>
      <c r="H54" s="41">
        <v>10.1</v>
      </c>
      <c r="I54" s="44">
        <v>9.7100000000000009</v>
      </c>
      <c r="J54" s="21">
        <v>11.5</v>
      </c>
    </row>
    <row r="55" spans="1:13" ht="16.5">
      <c r="A55" s="177"/>
      <c r="B55" s="185"/>
      <c r="C55" s="18" t="s">
        <v>60</v>
      </c>
      <c r="D55" s="12" t="s">
        <v>77</v>
      </c>
      <c r="E55" s="19">
        <v>3.14</v>
      </c>
      <c r="F55" s="19">
        <v>3.28</v>
      </c>
      <c r="G55" s="19">
        <v>3.06</v>
      </c>
      <c r="H55" s="41">
        <v>3.15</v>
      </c>
      <c r="I55" s="44">
        <v>3.24</v>
      </c>
      <c r="J55" s="21">
        <v>2.4700000000000002</v>
      </c>
    </row>
    <row r="56" spans="1:13" ht="14.25">
      <c r="A56" s="22" t="s">
        <v>78</v>
      </c>
      <c r="B56" s="22" t="s">
        <v>79</v>
      </c>
      <c r="C56" s="23">
        <v>7.42</v>
      </c>
      <c r="D56" s="22" t="s">
        <v>80</v>
      </c>
      <c r="E56" s="23">
        <v>77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29.09</v>
      </c>
      <c r="C59" s="30"/>
      <c r="D59" s="33">
        <v>36.1</v>
      </c>
      <c r="E59" s="30"/>
      <c r="F59" s="30">
        <v>60.3</v>
      </c>
      <c r="G59" s="34"/>
      <c r="H59" s="30"/>
      <c r="I59" s="30"/>
      <c r="J59" s="21"/>
      <c r="K59" s="21"/>
      <c r="L59" s="21">
        <v>22.96</v>
      </c>
      <c r="M59" s="21"/>
    </row>
    <row r="60" spans="1:13" ht="18.75">
      <c r="A60" s="28" t="s">
        <v>1</v>
      </c>
      <c r="B60" s="29">
        <v>81.52</v>
      </c>
      <c r="C60" s="30"/>
      <c r="D60" s="33">
        <v>41.55</v>
      </c>
      <c r="E60" s="30"/>
      <c r="F60" s="30">
        <v>43.3</v>
      </c>
      <c r="G60" s="34"/>
      <c r="H60" s="30">
        <v>51</v>
      </c>
      <c r="I60" s="30"/>
      <c r="J60" s="21">
        <v>55.21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33.700000000000003</v>
      </c>
      <c r="I61" s="30"/>
      <c r="J61" s="21">
        <v>44.01</v>
      </c>
      <c r="K61" s="21"/>
      <c r="L61" s="21">
        <v>43.73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39.6</v>
      </c>
      <c r="D63" s="33"/>
      <c r="E63" s="30">
        <v>39.35</v>
      </c>
      <c r="F63" s="30"/>
      <c r="G63" s="30">
        <v>38.700000000000003</v>
      </c>
      <c r="H63" s="30"/>
      <c r="I63" s="30">
        <v>34.299999999999997</v>
      </c>
      <c r="J63" s="21"/>
      <c r="K63" s="21">
        <v>34.840000000000003</v>
      </c>
      <c r="M63" s="21">
        <v>38.520000000000003</v>
      </c>
    </row>
    <row r="64" spans="1:13" ht="18.75">
      <c r="A64" s="31" t="s">
        <v>3</v>
      </c>
      <c r="B64" s="30"/>
      <c r="C64" s="30">
        <v>29</v>
      </c>
      <c r="D64" s="33"/>
      <c r="E64" s="30">
        <v>88.14</v>
      </c>
      <c r="F64" s="30"/>
      <c r="G64" s="30"/>
      <c r="H64" s="30"/>
      <c r="I64" s="30"/>
      <c r="J64" s="21"/>
      <c r="K64" s="21">
        <v>12.67</v>
      </c>
      <c r="L64" s="21"/>
      <c r="M64" s="21">
        <v>12.43</v>
      </c>
    </row>
    <row r="65" spans="1:13" ht="18.75">
      <c r="A65" s="31" t="s">
        <v>4</v>
      </c>
      <c r="B65" s="30"/>
      <c r="C65" s="30">
        <v>48.02</v>
      </c>
      <c r="D65" s="33"/>
      <c r="E65" s="30">
        <v>51.46</v>
      </c>
      <c r="F65" s="30"/>
      <c r="G65" s="30">
        <v>89.7</v>
      </c>
      <c r="H65" s="30"/>
      <c r="I65" s="30">
        <v>85.6</v>
      </c>
      <c r="J65" s="21"/>
      <c r="K65" s="21">
        <v>82</v>
      </c>
      <c r="M65" s="21">
        <v>118.48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2.0499999999999998</v>
      </c>
      <c r="C67" s="30">
        <v>8.15</v>
      </c>
      <c r="D67" s="33">
        <v>2.21</v>
      </c>
      <c r="E67" s="30">
        <v>8.4499999999999993</v>
      </c>
      <c r="F67" s="30">
        <v>2.09</v>
      </c>
      <c r="G67" s="30">
        <v>8.3000000000000007</v>
      </c>
      <c r="H67" s="30">
        <v>2.16</v>
      </c>
      <c r="I67" s="30">
        <v>8.1999999999999993</v>
      </c>
      <c r="J67" s="21">
        <v>2.14</v>
      </c>
      <c r="K67" s="21">
        <v>7.93</v>
      </c>
      <c r="L67" s="21">
        <v>2.31</v>
      </c>
      <c r="M67" s="21">
        <v>8.1</v>
      </c>
    </row>
    <row r="68" spans="1:13" ht="18.75">
      <c r="A68" s="32" t="s">
        <v>5</v>
      </c>
      <c r="B68" s="36">
        <v>1.98</v>
      </c>
      <c r="C68" s="30">
        <v>7.69</v>
      </c>
      <c r="D68" s="33">
        <v>1.86</v>
      </c>
      <c r="E68" s="30">
        <v>8.25</v>
      </c>
      <c r="F68" s="30">
        <v>1.56</v>
      </c>
      <c r="G68" s="30">
        <v>8.5</v>
      </c>
      <c r="H68" s="30">
        <v>1.32</v>
      </c>
      <c r="I68" s="30">
        <v>7.8</v>
      </c>
      <c r="J68" s="21">
        <v>1.62</v>
      </c>
      <c r="K68" s="21">
        <v>7.75</v>
      </c>
      <c r="L68" s="21">
        <v>1.97</v>
      </c>
      <c r="M68" s="21">
        <v>7.92</v>
      </c>
    </row>
    <row r="69" spans="1:13" ht="18.75">
      <c r="A69" s="32" t="s">
        <v>6</v>
      </c>
      <c r="B69" s="36">
        <v>2.6</v>
      </c>
      <c r="C69" s="30">
        <v>8.24</v>
      </c>
      <c r="D69" s="33">
        <v>2.0499999999999998</v>
      </c>
      <c r="E69" s="30">
        <v>8.33</v>
      </c>
      <c r="F69" s="30">
        <v>2.37</v>
      </c>
      <c r="G69" s="30">
        <v>8.1999999999999993</v>
      </c>
      <c r="H69" s="30">
        <v>1.95</v>
      </c>
      <c r="I69" s="30">
        <v>8.1</v>
      </c>
      <c r="J69" s="21">
        <v>1.84</v>
      </c>
      <c r="K69" s="21">
        <v>8.2799999999999994</v>
      </c>
      <c r="L69" s="21">
        <v>2.06</v>
      </c>
      <c r="M69" s="21">
        <v>8.17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63" sqref="A62:M6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94</v>
      </c>
      <c r="D2" s="231"/>
      <c r="E2" s="231"/>
      <c r="F2" s="232" t="s">
        <v>104</v>
      </c>
      <c r="G2" s="232"/>
      <c r="H2" s="232"/>
      <c r="I2" s="233" t="s">
        <v>107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3830</v>
      </c>
      <c r="D4" s="196"/>
      <c r="E4" s="196"/>
      <c r="F4" s="196">
        <v>4720</v>
      </c>
      <c r="G4" s="196"/>
      <c r="H4" s="196"/>
      <c r="I4" s="196">
        <v>5600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4640</v>
      </c>
      <c r="D5" s="196"/>
      <c r="E5" s="196"/>
      <c r="F5" s="196">
        <v>6100</v>
      </c>
      <c r="G5" s="196"/>
      <c r="H5" s="196"/>
      <c r="I5" s="196">
        <v>7400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C4-'1日'!I4</f>
        <v>880</v>
      </c>
      <c r="D6" s="245"/>
      <c r="E6" s="245"/>
      <c r="F6" s="246">
        <f>F4-C4</f>
        <v>890</v>
      </c>
      <c r="G6" s="247"/>
      <c r="H6" s="248"/>
      <c r="I6" s="246">
        <f>I4-F4</f>
        <v>880</v>
      </c>
      <c r="J6" s="247"/>
      <c r="K6" s="248"/>
      <c r="L6" s="236">
        <f>C6+F6+I6</f>
        <v>2650</v>
      </c>
      <c r="M6" s="236">
        <f>C7+F7+I7</f>
        <v>3850</v>
      </c>
    </row>
    <row r="7" spans="1:15" ht="21.95" customHeight="1">
      <c r="A7" s="225"/>
      <c r="B7" s="6" t="s">
        <v>16</v>
      </c>
      <c r="C7" s="245">
        <f>C5-'1日'!I5</f>
        <v>1090</v>
      </c>
      <c r="D7" s="245"/>
      <c r="E7" s="245"/>
      <c r="F7" s="246">
        <f>F5-C5</f>
        <v>1460</v>
      </c>
      <c r="G7" s="247"/>
      <c r="H7" s="248"/>
      <c r="I7" s="246">
        <f>I5-F5</f>
        <v>1300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43</v>
      </c>
      <c r="D9" s="196"/>
      <c r="E9" s="196"/>
      <c r="F9" s="196">
        <v>48</v>
      </c>
      <c r="G9" s="196"/>
      <c r="H9" s="196"/>
      <c r="I9" s="196">
        <v>45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43</v>
      </c>
      <c r="D10" s="196"/>
      <c r="E10" s="196"/>
      <c r="F10" s="196">
        <v>43</v>
      </c>
      <c r="G10" s="196"/>
      <c r="H10" s="196"/>
      <c r="I10" s="196">
        <v>45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53" t="s">
        <v>92</v>
      </c>
      <c r="D11" s="53" t="s">
        <v>92</v>
      </c>
      <c r="E11" s="53" t="s">
        <v>92</v>
      </c>
      <c r="F11" s="56" t="s">
        <v>92</v>
      </c>
      <c r="G11" s="56" t="s">
        <v>92</v>
      </c>
      <c r="H11" s="56" t="s">
        <v>92</v>
      </c>
      <c r="I11" s="58" t="s">
        <v>92</v>
      </c>
      <c r="J11" s="58" t="s">
        <v>92</v>
      </c>
      <c r="K11" s="58" t="s">
        <v>92</v>
      </c>
    </row>
    <row r="12" spans="1:15" ht="21.95" customHeight="1">
      <c r="A12" s="192"/>
      <c r="B12" s="43" t="s">
        <v>23</v>
      </c>
      <c r="C12" s="53">
        <v>80</v>
      </c>
      <c r="D12" s="53">
        <v>80</v>
      </c>
      <c r="E12" s="53">
        <v>80</v>
      </c>
      <c r="F12" s="56">
        <v>80</v>
      </c>
      <c r="G12" s="56">
        <v>80</v>
      </c>
      <c r="H12" s="56">
        <v>80</v>
      </c>
      <c r="I12" s="58">
        <v>80</v>
      </c>
      <c r="J12" s="58">
        <v>80</v>
      </c>
      <c r="K12" s="58">
        <v>80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350</v>
      </c>
      <c r="D15" s="41">
        <v>300</v>
      </c>
      <c r="E15" s="41">
        <v>260</v>
      </c>
      <c r="F15" s="41">
        <v>260</v>
      </c>
      <c r="G15" s="41">
        <v>210</v>
      </c>
      <c r="H15" s="41">
        <v>550</v>
      </c>
      <c r="I15" s="57">
        <v>550</v>
      </c>
      <c r="J15" s="41">
        <v>500</v>
      </c>
      <c r="K15" s="41">
        <v>450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52" t="s">
        <v>92</v>
      </c>
      <c r="D17" s="52" t="s">
        <v>92</v>
      </c>
      <c r="E17" s="52" t="s">
        <v>92</v>
      </c>
      <c r="F17" s="55" t="s">
        <v>92</v>
      </c>
      <c r="G17" s="55" t="s">
        <v>92</v>
      </c>
      <c r="H17" s="55" t="s">
        <v>92</v>
      </c>
      <c r="I17" s="57" t="s">
        <v>92</v>
      </c>
      <c r="J17" s="57" t="s">
        <v>92</v>
      </c>
      <c r="K17" s="57" t="s">
        <v>92</v>
      </c>
    </row>
    <row r="18" spans="1:11" ht="21.95" customHeight="1">
      <c r="A18" s="219"/>
      <c r="B18" s="42" t="s">
        <v>23</v>
      </c>
      <c r="C18" s="52">
        <v>50</v>
      </c>
      <c r="D18" s="52">
        <v>50</v>
      </c>
      <c r="E18" s="52">
        <v>50</v>
      </c>
      <c r="F18" s="55">
        <v>50</v>
      </c>
      <c r="G18" s="55">
        <v>50</v>
      </c>
      <c r="H18" s="55">
        <v>50</v>
      </c>
      <c r="I18" s="57">
        <v>50</v>
      </c>
      <c r="J18" s="57">
        <v>70</v>
      </c>
      <c r="K18" s="57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110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450</v>
      </c>
      <c r="D21" s="41">
        <v>410</v>
      </c>
      <c r="E21" s="41">
        <v>370</v>
      </c>
      <c r="F21" s="55">
        <v>370</v>
      </c>
      <c r="G21" s="41">
        <v>340</v>
      </c>
      <c r="H21" s="41">
        <v>300</v>
      </c>
      <c r="I21" s="57">
        <v>300</v>
      </c>
      <c r="J21" s="41">
        <v>400</v>
      </c>
      <c r="K21" s="41">
        <v>360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239">
        <v>1550</v>
      </c>
      <c r="D23" s="240"/>
      <c r="E23" s="241"/>
      <c r="F23" s="191">
        <f>620*2</f>
        <v>1240</v>
      </c>
      <c r="G23" s="191"/>
      <c r="H23" s="191"/>
      <c r="I23" s="191">
        <v>1090</v>
      </c>
      <c r="J23" s="191"/>
      <c r="K23" s="191"/>
    </row>
    <row r="24" spans="1:11" ht="21.95" customHeight="1">
      <c r="A24" s="217"/>
      <c r="B24" s="10" t="s">
        <v>37</v>
      </c>
      <c r="C24" s="239">
        <v>2900</v>
      </c>
      <c r="D24" s="240"/>
      <c r="E24" s="241"/>
      <c r="F24" s="191">
        <v>2600</v>
      </c>
      <c r="G24" s="191"/>
      <c r="H24" s="191"/>
      <c r="I24" s="191">
        <f>1260+1240</f>
        <v>2500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239">
        <v>32</v>
      </c>
      <c r="G25" s="240"/>
      <c r="H25" s="241"/>
      <c r="I25" s="239">
        <v>32</v>
      </c>
      <c r="J25" s="240"/>
      <c r="K25" s="24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108</v>
      </c>
      <c r="D28" s="207"/>
      <c r="E28" s="208"/>
      <c r="F28" s="206" t="s">
        <v>111</v>
      </c>
      <c r="G28" s="207"/>
      <c r="H28" s="208"/>
      <c r="I28" s="206" t="s">
        <v>112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101</v>
      </c>
      <c r="D31" s="173"/>
      <c r="E31" s="174"/>
      <c r="F31" s="172" t="s">
        <v>106</v>
      </c>
      <c r="G31" s="173"/>
      <c r="H31" s="174"/>
      <c r="I31" s="172" t="s">
        <v>109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8.9</v>
      </c>
      <c r="F35" s="54">
        <v>8.91</v>
      </c>
      <c r="G35" s="44">
        <v>9.09</v>
      </c>
      <c r="H35" s="41">
        <v>9.0399999999999991</v>
      </c>
      <c r="I35" s="44">
        <v>9.1300000000000008</v>
      </c>
      <c r="J35" s="21">
        <v>9.02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5.8</v>
      </c>
      <c r="F36" s="44">
        <v>5.57</v>
      </c>
      <c r="G36" s="44">
        <v>5.12</v>
      </c>
      <c r="H36" s="41">
        <v>6.4</v>
      </c>
      <c r="I36" s="44">
        <v>6.1</v>
      </c>
      <c r="J36" s="21">
        <v>5.97</v>
      </c>
    </row>
    <row r="37" spans="1:10" ht="18.75">
      <c r="A37" s="177"/>
      <c r="B37" s="184"/>
      <c r="C37" s="13" t="s">
        <v>58</v>
      </c>
      <c r="D37" s="12" t="s">
        <v>59</v>
      </c>
      <c r="E37" s="44">
        <v>12.7</v>
      </c>
      <c r="F37" s="44">
        <v>12.8</v>
      </c>
      <c r="G37" s="35">
        <v>13.1</v>
      </c>
      <c r="H37" s="41">
        <v>13.1</v>
      </c>
      <c r="I37" s="44">
        <v>15.4</v>
      </c>
      <c r="J37" s="21">
        <v>14</v>
      </c>
    </row>
    <row r="38" spans="1:10" ht="16.5">
      <c r="A38" s="177"/>
      <c r="B38" s="184"/>
      <c r="C38" s="14" t="s">
        <v>60</v>
      </c>
      <c r="D38" s="12" t="s">
        <v>61</v>
      </c>
      <c r="E38" s="35">
        <v>9.0399999999999991</v>
      </c>
      <c r="F38" s="35">
        <v>5.17</v>
      </c>
      <c r="G38" s="35">
        <v>1.94</v>
      </c>
      <c r="H38" s="37">
        <v>1.93</v>
      </c>
      <c r="I38" s="44">
        <v>7.24</v>
      </c>
      <c r="J38" s="21">
        <v>6.18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</v>
      </c>
      <c r="J39" s="21">
        <v>0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9.27</v>
      </c>
      <c r="F40" s="44">
        <v>9.2100000000000009</v>
      </c>
      <c r="G40" s="44">
        <v>9.33</v>
      </c>
      <c r="H40" s="41">
        <v>9.19</v>
      </c>
      <c r="I40" s="44">
        <v>9.36</v>
      </c>
      <c r="J40" s="21">
        <v>8.77</v>
      </c>
    </row>
    <row r="41" spans="1:10" ht="15.75">
      <c r="A41" s="177"/>
      <c r="B41" s="184"/>
      <c r="C41" s="12" t="s">
        <v>56</v>
      </c>
      <c r="D41" s="12" t="s">
        <v>64</v>
      </c>
      <c r="E41" s="44">
        <v>10.96</v>
      </c>
      <c r="F41" s="44">
        <v>10.37</v>
      </c>
      <c r="G41" s="44">
        <v>10.93</v>
      </c>
      <c r="H41" s="41">
        <v>11.2</v>
      </c>
      <c r="I41" s="44">
        <v>10.85</v>
      </c>
      <c r="J41" s="21">
        <v>10.36</v>
      </c>
    </row>
    <row r="42" spans="1:10" ht="15.75">
      <c r="A42" s="177"/>
      <c r="B42" s="184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177"/>
      <c r="B43" s="184"/>
      <c r="C43" s="15" t="s">
        <v>67</v>
      </c>
      <c r="D43" s="17" t="s">
        <v>68</v>
      </c>
      <c r="E43" s="44">
        <v>0.28999999999999998</v>
      </c>
      <c r="F43" s="44">
        <v>0.25</v>
      </c>
      <c r="G43" s="44">
        <v>0.28999999999999998</v>
      </c>
      <c r="H43" s="41">
        <v>0.27</v>
      </c>
      <c r="I43" s="44">
        <v>0.19</v>
      </c>
      <c r="J43" s="21">
        <v>0.16</v>
      </c>
    </row>
    <row r="44" spans="1:10" ht="18.75">
      <c r="A44" s="177"/>
      <c r="B44" s="184"/>
      <c r="C44" s="13" t="s">
        <v>58</v>
      </c>
      <c r="D44" s="12" t="s">
        <v>69</v>
      </c>
      <c r="E44" s="44">
        <v>305</v>
      </c>
      <c r="F44" s="44">
        <v>299</v>
      </c>
      <c r="G44" s="44">
        <v>375</v>
      </c>
      <c r="H44" s="41">
        <v>432</v>
      </c>
      <c r="I44" s="44">
        <v>365</v>
      </c>
      <c r="J44" s="21">
        <v>336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5.69</v>
      </c>
      <c r="F45" s="44">
        <v>5.77</v>
      </c>
      <c r="G45" s="44">
        <v>5.92</v>
      </c>
      <c r="H45" s="41">
        <v>6.12</v>
      </c>
      <c r="I45" s="44">
        <v>5.89</v>
      </c>
      <c r="J45" s="21">
        <v>5.65</v>
      </c>
    </row>
    <row r="46" spans="1:10" ht="18.75">
      <c r="A46" s="177"/>
      <c r="B46" s="184"/>
      <c r="C46" s="13" t="s">
        <v>58</v>
      </c>
      <c r="D46" s="12" t="s">
        <v>59</v>
      </c>
      <c r="E46" s="44">
        <v>12.1</v>
      </c>
      <c r="F46" s="44">
        <v>13.5</v>
      </c>
      <c r="G46" s="44">
        <v>16.899999999999999</v>
      </c>
      <c r="H46" s="41">
        <v>19.100000000000001</v>
      </c>
      <c r="I46" s="44">
        <v>12.1</v>
      </c>
      <c r="J46" s="21">
        <v>15.7</v>
      </c>
    </row>
    <row r="47" spans="1:10" ht="16.5">
      <c r="A47" s="177"/>
      <c r="B47" s="184"/>
      <c r="C47" s="14" t="s">
        <v>60</v>
      </c>
      <c r="D47" s="12" t="s">
        <v>72</v>
      </c>
      <c r="E47" s="44">
        <v>1.06</v>
      </c>
      <c r="F47" s="44">
        <v>0.78</v>
      </c>
      <c r="G47" s="44">
        <v>1.8</v>
      </c>
      <c r="H47" s="41">
        <v>1.52</v>
      </c>
      <c r="I47" s="44">
        <v>4.21</v>
      </c>
      <c r="J47" s="21">
        <v>4.5999999999999996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5.71</v>
      </c>
      <c r="F48" s="44">
        <v>6.03</v>
      </c>
      <c r="G48" s="44">
        <v>5.65</v>
      </c>
      <c r="H48" s="41">
        <v>5.94</v>
      </c>
      <c r="I48" s="44">
        <v>5.73</v>
      </c>
      <c r="J48" s="21">
        <v>5.81</v>
      </c>
    </row>
    <row r="49" spans="1:13" ht="18.75">
      <c r="A49" s="177"/>
      <c r="B49" s="184"/>
      <c r="C49" s="13" t="s">
        <v>58</v>
      </c>
      <c r="D49" s="12" t="s">
        <v>59</v>
      </c>
      <c r="E49" s="44">
        <v>14.3</v>
      </c>
      <c r="F49" s="44">
        <v>15</v>
      </c>
      <c r="G49" s="44">
        <v>17.3</v>
      </c>
      <c r="H49" s="41">
        <v>18.3</v>
      </c>
      <c r="I49" s="44">
        <v>13.8</v>
      </c>
      <c r="J49" s="21">
        <v>14</v>
      </c>
    </row>
    <row r="50" spans="1:13" ht="16.5">
      <c r="A50" s="177"/>
      <c r="B50" s="184"/>
      <c r="C50" s="14" t="s">
        <v>60</v>
      </c>
      <c r="D50" s="12" t="s">
        <v>72</v>
      </c>
      <c r="E50" s="44">
        <v>1.27</v>
      </c>
      <c r="F50" s="44">
        <v>3.69</v>
      </c>
      <c r="G50" s="44">
        <v>1.33</v>
      </c>
      <c r="H50" s="41">
        <v>1.6</v>
      </c>
      <c r="I50" s="44">
        <v>5.38</v>
      </c>
      <c r="J50" s="21">
        <v>3.96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9.1300000000000008</v>
      </c>
      <c r="F52" s="44">
        <v>9.09</v>
      </c>
      <c r="G52" s="44">
        <v>9.1999999999999993</v>
      </c>
      <c r="H52" s="41">
        <v>9.19</v>
      </c>
      <c r="I52" s="44">
        <v>9.36</v>
      </c>
      <c r="J52" s="21">
        <v>9.3800000000000008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</v>
      </c>
      <c r="F53" s="44">
        <v>6.36</v>
      </c>
      <c r="G53" s="44">
        <v>6.06</v>
      </c>
      <c r="H53" s="41">
        <v>5.77</v>
      </c>
      <c r="I53" s="44">
        <v>6.2</v>
      </c>
      <c r="J53" s="21">
        <v>5.79</v>
      </c>
    </row>
    <row r="54" spans="1:13" ht="18.75">
      <c r="A54" s="177"/>
      <c r="B54" s="184"/>
      <c r="C54" s="13" t="s">
        <v>58</v>
      </c>
      <c r="D54" s="12" t="s">
        <v>59</v>
      </c>
      <c r="E54" s="44">
        <v>2.69</v>
      </c>
      <c r="F54" s="44">
        <v>0.76</v>
      </c>
      <c r="G54" s="44">
        <v>12.8</v>
      </c>
      <c r="H54" s="41">
        <v>13.5</v>
      </c>
      <c r="I54" s="44">
        <v>11.9</v>
      </c>
      <c r="J54" s="21">
        <v>11.2</v>
      </c>
    </row>
    <row r="55" spans="1:13" ht="16.5">
      <c r="A55" s="177"/>
      <c r="B55" s="185"/>
      <c r="C55" s="18" t="s">
        <v>60</v>
      </c>
      <c r="D55" s="12" t="s">
        <v>77</v>
      </c>
      <c r="E55" s="19">
        <v>11.2</v>
      </c>
      <c r="F55" s="19">
        <v>8.1</v>
      </c>
      <c r="G55" s="19">
        <v>1.5</v>
      </c>
      <c r="H55" s="41">
        <v>0.9</v>
      </c>
      <c r="I55" s="44">
        <v>5.15</v>
      </c>
      <c r="J55" s="21">
        <v>4.8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80.3</v>
      </c>
      <c r="C59" s="30"/>
      <c r="D59" s="33">
        <v>85</v>
      </c>
      <c r="E59" s="30"/>
      <c r="F59" s="30">
        <v>22.5</v>
      </c>
      <c r="G59" s="34"/>
      <c r="H59" s="30">
        <v>26.1</v>
      </c>
      <c r="I59" s="30"/>
      <c r="J59" s="21">
        <v>115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26.7</v>
      </c>
      <c r="I60" s="30"/>
      <c r="J60" s="21">
        <v>22.5</v>
      </c>
      <c r="K60" s="21"/>
      <c r="L60" s="21">
        <v>15.7</v>
      </c>
      <c r="M60" s="21"/>
    </row>
    <row r="61" spans="1:13" ht="18.75">
      <c r="A61" s="28" t="s">
        <v>2</v>
      </c>
      <c r="B61" s="29">
        <v>10.4</v>
      </c>
      <c r="C61" s="30"/>
      <c r="D61" s="33">
        <v>19.100000000000001</v>
      </c>
      <c r="E61" s="30"/>
      <c r="F61" s="30">
        <v>22.2</v>
      </c>
      <c r="G61" s="34"/>
      <c r="H61" s="30"/>
      <c r="I61" s="30"/>
      <c r="J61" s="21"/>
      <c r="K61" s="21"/>
      <c r="L61" s="21">
        <v>12.8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23.3</v>
      </c>
      <c r="D63" s="33"/>
      <c r="E63" s="30">
        <v>22.23</v>
      </c>
      <c r="F63" s="30"/>
      <c r="G63" s="34">
        <v>22.5</v>
      </c>
      <c r="H63" s="30"/>
      <c r="I63" s="34">
        <v>23.86</v>
      </c>
      <c r="J63" s="21"/>
      <c r="K63" s="21">
        <v>24.51</v>
      </c>
      <c r="M63" s="21"/>
    </row>
    <row r="64" spans="1:13" ht="18.75">
      <c r="A64" s="31" t="s">
        <v>3</v>
      </c>
      <c r="B64" s="30"/>
      <c r="C64" s="30"/>
      <c r="D64" s="33"/>
      <c r="E64" s="30">
        <v>11.22</v>
      </c>
      <c r="F64" s="30"/>
      <c r="G64" s="38">
        <v>11.8</v>
      </c>
      <c r="H64" s="30"/>
      <c r="I64" s="38">
        <v>12.17</v>
      </c>
      <c r="J64" s="21"/>
      <c r="K64" s="21">
        <v>12.01</v>
      </c>
      <c r="L64" s="21"/>
      <c r="M64" s="21">
        <v>12.18</v>
      </c>
    </row>
    <row r="65" spans="1:13" ht="18.75">
      <c r="A65" s="31" t="s">
        <v>4</v>
      </c>
      <c r="B65" s="30"/>
      <c r="C65" s="30">
        <v>58</v>
      </c>
      <c r="D65" s="33"/>
      <c r="E65" s="30">
        <v>62.28</v>
      </c>
      <c r="F65" s="30"/>
      <c r="G65" s="34">
        <v>62.5</v>
      </c>
      <c r="H65" s="30"/>
      <c r="I65" s="34">
        <v>63.8</v>
      </c>
      <c r="J65" s="21"/>
      <c r="K65" s="21">
        <v>63.28</v>
      </c>
      <c r="M65" s="21">
        <v>63.96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0.68</v>
      </c>
      <c r="C67" s="30">
        <v>10.58</v>
      </c>
      <c r="D67" s="33">
        <v>0.8</v>
      </c>
      <c r="E67" s="30">
        <v>10.32</v>
      </c>
      <c r="F67" s="30">
        <v>1.4</v>
      </c>
      <c r="G67" s="34">
        <v>10.3</v>
      </c>
      <c r="H67" s="30">
        <v>1.86</v>
      </c>
      <c r="I67" s="30">
        <v>10.3</v>
      </c>
      <c r="J67" s="21">
        <v>1.17</v>
      </c>
      <c r="K67" s="21">
        <v>10.16</v>
      </c>
      <c r="L67" s="21">
        <v>0.95</v>
      </c>
      <c r="M67" s="21">
        <v>10.3</v>
      </c>
    </row>
    <row r="68" spans="1:13" ht="18.75">
      <c r="A68" s="32" t="s">
        <v>5</v>
      </c>
      <c r="B68" s="36">
        <v>1.34</v>
      </c>
      <c r="C68" s="30">
        <v>10.25</v>
      </c>
      <c r="D68" s="33">
        <v>1.52</v>
      </c>
      <c r="E68" s="30">
        <v>10.07</v>
      </c>
      <c r="F68" s="30">
        <v>1.8</v>
      </c>
      <c r="G68" s="34">
        <v>10.08</v>
      </c>
      <c r="H68" s="30"/>
      <c r="I68" s="30"/>
      <c r="J68" s="21">
        <v>2.09</v>
      </c>
      <c r="K68" s="21">
        <v>10.85</v>
      </c>
      <c r="L68" s="21">
        <v>2.2799999999999998</v>
      </c>
      <c r="M68" s="21">
        <v>10.93</v>
      </c>
    </row>
    <row r="69" spans="1:13" ht="18.75">
      <c r="A69" s="32" t="s">
        <v>6</v>
      </c>
      <c r="B69" s="36">
        <v>1.02</v>
      </c>
      <c r="C69" s="30" t="s">
        <v>102</v>
      </c>
      <c r="D69" s="33">
        <v>2.11</v>
      </c>
      <c r="E69" s="30">
        <v>10.28</v>
      </c>
      <c r="F69" s="30">
        <v>1.46</v>
      </c>
      <c r="G69" s="34">
        <v>10.199999999999999</v>
      </c>
      <c r="H69" s="30">
        <v>1.2</v>
      </c>
      <c r="I69" s="30">
        <v>0.4</v>
      </c>
      <c r="J69" s="21">
        <v>0.97</v>
      </c>
      <c r="K69" s="21">
        <v>10.130000000000001</v>
      </c>
      <c r="L69" s="21">
        <v>1.41</v>
      </c>
      <c r="M69" s="21">
        <v>10.09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31" sqref="M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10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90400</v>
      </c>
      <c r="D4" s="196"/>
      <c r="E4" s="196"/>
      <c r="F4" s="196"/>
      <c r="G4" s="196"/>
      <c r="H4" s="196"/>
      <c r="I4" s="196">
        <v>92250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117680</v>
      </c>
      <c r="D5" s="196"/>
      <c r="E5" s="196"/>
      <c r="F5" s="196"/>
      <c r="G5" s="196"/>
      <c r="H5" s="196"/>
      <c r="I5" s="196">
        <v>120485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C4-'28日'!I4</f>
        <v>1280</v>
      </c>
      <c r="D6" s="245"/>
      <c r="E6" s="245"/>
      <c r="F6" s="246">
        <f>F4-C4</f>
        <v>-90400</v>
      </c>
      <c r="G6" s="247"/>
      <c r="H6" s="248"/>
      <c r="I6" s="246">
        <f>I4-F4</f>
        <v>92250</v>
      </c>
      <c r="J6" s="247"/>
      <c r="K6" s="248"/>
      <c r="L6" s="236">
        <f>C6+F6+I6</f>
        <v>3130</v>
      </c>
      <c r="M6" s="236">
        <f>C7+F7+I7</f>
        <v>4465</v>
      </c>
    </row>
    <row r="7" spans="1:15" ht="21.95" customHeight="1">
      <c r="A7" s="225"/>
      <c r="B7" s="6" t="s">
        <v>16</v>
      </c>
      <c r="C7" s="245">
        <f>C5-'28日'!I5</f>
        <v>1660</v>
      </c>
      <c r="D7" s="245"/>
      <c r="E7" s="245"/>
      <c r="F7" s="246">
        <f>F5-C5</f>
        <v>-117680</v>
      </c>
      <c r="G7" s="247"/>
      <c r="H7" s="248"/>
      <c r="I7" s="246">
        <f>I5-F5</f>
        <v>120485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/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/>
      <c r="G9" s="196"/>
      <c r="H9" s="196"/>
      <c r="I9" s="196">
        <v>46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/>
      <c r="G10" s="196"/>
      <c r="H10" s="196"/>
      <c r="I10" s="196"/>
      <c r="J10" s="196"/>
      <c r="K10" s="196"/>
    </row>
    <row r="11" spans="1:15" ht="21.95" customHeight="1">
      <c r="A11" s="192" t="s">
        <v>21</v>
      </c>
      <c r="B11" s="43" t="s">
        <v>22</v>
      </c>
      <c r="C11" s="164" t="s">
        <v>92</v>
      </c>
      <c r="D11" s="164" t="s">
        <v>92</v>
      </c>
      <c r="E11" s="164" t="s">
        <v>92</v>
      </c>
      <c r="F11" s="44"/>
      <c r="G11" s="44"/>
      <c r="H11" s="44"/>
      <c r="I11" s="165" t="s">
        <v>92</v>
      </c>
      <c r="J11" s="165" t="s">
        <v>92</v>
      </c>
      <c r="K11" s="165" t="s">
        <v>92</v>
      </c>
    </row>
    <row r="12" spans="1:15" ht="21.95" customHeight="1">
      <c r="A12" s="192"/>
      <c r="B12" s="43" t="s">
        <v>23</v>
      </c>
      <c r="C12" s="164">
        <v>70</v>
      </c>
      <c r="D12" s="164">
        <v>70</v>
      </c>
      <c r="E12" s="164">
        <v>70</v>
      </c>
      <c r="F12" s="44"/>
      <c r="G12" s="44"/>
      <c r="H12" s="44"/>
      <c r="I12" s="165">
        <v>70</v>
      </c>
      <c r="J12" s="165">
        <v>70</v>
      </c>
      <c r="K12" s="165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64">
        <v>370</v>
      </c>
      <c r="D15" s="164">
        <v>320</v>
      </c>
      <c r="E15" s="164">
        <v>270</v>
      </c>
      <c r="F15" s="41"/>
      <c r="G15" s="41"/>
      <c r="H15" s="41"/>
      <c r="I15" s="41">
        <v>520</v>
      </c>
      <c r="J15" s="41">
        <v>490</v>
      </c>
      <c r="K15" s="41">
        <v>470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64" t="s">
        <v>92</v>
      </c>
      <c r="D17" s="164" t="s">
        <v>92</v>
      </c>
      <c r="E17" s="164" t="s">
        <v>92</v>
      </c>
      <c r="F17" s="41"/>
      <c r="G17" s="41"/>
      <c r="H17" s="41"/>
      <c r="I17" s="165" t="s">
        <v>92</v>
      </c>
      <c r="J17" s="165" t="s">
        <v>92</v>
      </c>
      <c r="K17" s="165" t="s">
        <v>92</v>
      </c>
    </row>
    <row r="18" spans="1:11" ht="21.95" customHeight="1">
      <c r="A18" s="219"/>
      <c r="B18" s="42" t="s">
        <v>23</v>
      </c>
      <c r="C18" s="164">
        <v>70</v>
      </c>
      <c r="D18" s="164">
        <v>70</v>
      </c>
      <c r="E18" s="164">
        <v>70</v>
      </c>
      <c r="F18" s="41"/>
      <c r="G18" s="41"/>
      <c r="H18" s="41"/>
      <c r="I18" s="165">
        <v>70</v>
      </c>
      <c r="J18" s="165">
        <v>70</v>
      </c>
      <c r="K18" s="165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64">
        <v>350</v>
      </c>
      <c r="D21" s="164">
        <v>270</v>
      </c>
      <c r="E21" s="164">
        <v>500</v>
      </c>
      <c r="F21" s="41"/>
      <c r="G21" s="41"/>
      <c r="H21" s="41"/>
      <c r="I21" s="41">
        <v>380</v>
      </c>
      <c r="J21" s="41">
        <v>300</v>
      </c>
      <c r="K21" s="41">
        <v>500</v>
      </c>
    </row>
    <row r="22" spans="1:11" ht="21.95" customHeight="1">
      <c r="A22" s="218"/>
      <c r="B22" s="9" t="s">
        <v>33</v>
      </c>
      <c r="C22" s="190" t="s">
        <v>303</v>
      </c>
      <c r="D22" s="190"/>
      <c r="E22" s="190"/>
      <c r="F22" s="190" t="s">
        <v>34</v>
      </c>
      <c r="G22" s="190"/>
      <c r="H22" s="190"/>
      <c r="I22" s="190" t="s">
        <v>304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1800</v>
      </c>
      <c r="D23" s="191"/>
      <c r="E23" s="191"/>
      <c r="F23" s="191"/>
      <c r="G23" s="191"/>
      <c r="H23" s="191"/>
      <c r="I23" s="191">
        <v>1760</v>
      </c>
      <c r="J23" s="191"/>
      <c r="K23" s="191"/>
    </row>
    <row r="24" spans="1:11" ht="21.95" customHeight="1">
      <c r="A24" s="217"/>
      <c r="B24" s="10" t="s">
        <v>37</v>
      </c>
      <c r="C24" s="191">
        <f>530+500</f>
        <v>1030</v>
      </c>
      <c r="D24" s="191"/>
      <c r="E24" s="191"/>
      <c r="F24" s="191"/>
      <c r="G24" s="191"/>
      <c r="H24" s="191"/>
      <c r="I24" s="191">
        <v>870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54</v>
      </c>
      <c r="D25" s="191"/>
      <c r="E25" s="191"/>
      <c r="F25" s="191"/>
      <c r="G25" s="191"/>
      <c r="H25" s="191"/>
      <c r="I25" s="191">
        <v>43</v>
      </c>
      <c r="J25" s="191"/>
      <c r="K25" s="191"/>
    </row>
    <row r="26" spans="1:11" ht="21.95" customHeight="1">
      <c r="A26" s="189"/>
      <c r="B26" s="8" t="s">
        <v>40</v>
      </c>
      <c r="C26" s="191">
        <v>31</v>
      </c>
      <c r="D26" s="191"/>
      <c r="E26" s="191"/>
      <c r="F26" s="191"/>
      <c r="G26" s="191"/>
      <c r="H26" s="191"/>
      <c r="I26" s="191">
        <v>31</v>
      </c>
      <c r="J26" s="191"/>
      <c r="K26" s="191"/>
    </row>
    <row r="27" spans="1:11" ht="21.95" customHeight="1">
      <c r="A27" s="189"/>
      <c r="B27" s="8" t="s">
        <v>41</v>
      </c>
      <c r="C27" s="191">
        <v>5</v>
      </c>
      <c r="D27" s="191"/>
      <c r="E27" s="191"/>
      <c r="F27" s="191"/>
      <c r="G27" s="191"/>
      <c r="H27" s="191"/>
      <c r="I27" s="191">
        <v>4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302</v>
      </c>
      <c r="D28" s="207"/>
      <c r="E28" s="208"/>
      <c r="F28" s="206"/>
      <c r="G28" s="207"/>
      <c r="H28" s="208"/>
      <c r="I28" s="249" t="s">
        <v>305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136</v>
      </c>
      <c r="D31" s="173"/>
      <c r="E31" s="174"/>
      <c r="F31" s="172" t="s">
        <v>44</v>
      </c>
      <c r="G31" s="173"/>
      <c r="H31" s="174"/>
      <c r="I31" s="172" t="s">
        <v>276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/>
      <c r="H34" s="44"/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9.2899999999999991</v>
      </c>
      <c r="F35" s="44">
        <v>9.35</v>
      </c>
      <c r="G35" s="44"/>
      <c r="H35" s="41"/>
      <c r="I35" s="44">
        <v>9.3800000000000008</v>
      </c>
      <c r="J35" s="21">
        <v>9.36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6.75</v>
      </c>
      <c r="F36" s="44">
        <v>6.73</v>
      </c>
      <c r="G36" s="44"/>
      <c r="H36" s="41"/>
      <c r="I36" s="44">
        <v>6.11</v>
      </c>
      <c r="J36" s="21">
        <v>5.81</v>
      </c>
    </row>
    <row r="37" spans="1:10" ht="18.75">
      <c r="A37" s="177"/>
      <c r="B37" s="184"/>
      <c r="C37" s="13" t="s">
        <v>58</v>
      </c>
      <c r="D37" s="12" t="s">
        <v>59</v>
      </c>
      <c r="E37" s="44">
        <v>6.8</v>
      </c>
      <c r="F37" s="44">
        <v>6.9</v>
      </c>
      <c r="G37" s="35"/>
      <c r="H37" s="41"/>
      <c r="I37" s="44">
        <v>7.1</v>
      </c>
      <c r="J37" s="21">
        <v>7.12</v>
      </c>
    </row>
    <row r="38" spans="1:10" ht="16.5">
      <c r="A38" s="177"/>
      <c r="B38" s="184"/>
      <c r="C38" s="14" t="s">
        <v>60</v>
      </c>
      <c r="D38" s="12" t="s">
        <v>61</v>
      </c>
      <c r="E38" s="35">
        <v>4.2300000000000004</v>
      </c>
      <c r="F38" s="35">
        <v>2.94</v>
      </c>
      <c r="G38" s="35"/>
      <c r="H38" s="37"/>
      <c r="I38" s="44">
        <v>2.35</v>
      </c>
      <c r="J38" s="21">
        <v>2.09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/>
      <c r="H39" s="41"/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10.24</v>
      </c>
      <c r="F40" s="44">
        <v>10.16</v>
      </c>
      <c r="G40" s="44"/>
      <c r="H40" s="41"/>
      <c r="I40" s="44">
        <v>10.210000000000001</v>
      </c>
      <c r="J40" s="21">
        <v>10.210000000000001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20.7</v>
      </c>
      <c r="F41" s="44">
        <v>21.2</v>
      </c>
      <c r="G41" s="44"/>
      <c r="H41" s="41"/>
      <c r="I41" s="44">
        <v>22.76</v>
      </c>
      <c r="J41" s="21">
        <v>23.15</v>
      </c>
    </row>
    <row r="42" spans="1:10" ht="15.75">
      <c r="A42" s="177"/>
      <c r="B42" s="184"/>
      <c r="C42" s="15" t="s">
        <v>65</v>
      </c>
      <c r="D42" s="16" t="s">
        <v>66</v>
      </c>
      <c r="E42" s="44">
        <v>4.22</v>
      </c>
      <c r="F42" s="44">
        <v>4.2699999999999996</v>
      </c>
      <c r="G42" s="44"/>
      <c r="H42" s="41"/>
      <c r="I42" s="44">
        <v>3.91</v>
      </c>
      <c r="J42" s="21">
        <v>4.04</v>
      </c>
    </row>
    <row r="43" spans="1:10" ht="16.5">
      <c r="A43" s="177"/>
      <c r="B43" s="184"/>
      <c r="C43" s="15" t="s">
        <v>67</v>
      </c>
      <c r="D43" s="17" t="s">
        <v>68</v>
      </c>
      <c r="E43" s="44">
        <v>2.5099999999999998</v>
      </c>
      <c r="F43" s="44">
        <v>2.17</v>
      </c>
      <c r="G43" s="44"/>
      <c r="H43" s="41"/>
      <c r="I43" s="44">
        <v>2.38</v>
      </c>
      <c r="J43" s="21">
        <v>2.71</v>
      </c>
    </row>
    <row r="44" spans="1:10" ht="18.75">
      <c r="A44" s="177"/>
      <c r="B44" s="184"/>
      <c r="C44" s="13" t="s">
        <v>58</v>
      </c>
      <c r="D44" s="12" t="s">
        <v>69</v>
      </c>
      <c r="E44" s="44">
        <v>470</v>
      </c>
      <c r="F44" s="44">
        <v>490</v>
      </c>
      <c r="G44" s="44"/>
      <c r="H44" s="41"/>
      <c r="I44" s="44">
        <v>523</v>
      </c>
      <c r="J44" s="21">
        <v>504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6.81</v>
      </c>
      <c r="F45" s="44">
        <v>6.34</v>
      </c>
      <c r="G45" s="44"/>
      <c r="H45" s="41"/>
      <c r="I45" s="44">
        <v>5.86</v>
      </c>
      <c r="J45" s="21">
        <v>5.64</v>
      </c>
    </row>
    <row r="46" spans="1:10" ht="18.75">
      <c r="A46" s="177"/>
      <c r="B46" s="184"/>
      <c r="C46" s="13" t="s">
        <v>58</v>
      </c>
      <c r="D46" s="12" t="s">
        <v>59</v>
      </c>
      <c r="E46" s="44">
        <v>15.1</v>
      </c>
      <c r="F46" s="44">
        <v>14.8</v>
      </c>
      <c r="G46" s="44"/>
      <c r="H46" s="41"/>
      <c r="I46" s="44">
        <v>16.899999999999999</v>
      </c>
      <c r="J46" s="21">
        <v>12.2</v>
      </c>
    </row>
    <row r="47" spans="1:10" ht="16.5">
      <c r="A47" s="177"/>
      <c r="B47" s="184"/>
      <c r="C47" s="14" t="s">
        <v>60</v>
      </c>
      <c r="D47" s="12" t="s">
        <v>72</v>
      </c>
      <c r="E47" s="44">
        <v>3.12</v>
      </c>
      <c r="F47" s="44">
        <v>3.31</v>
      </c>
      <c r="G47" s="44"/>
      <c r="H47" s="41"/>
      <c r="I47" s="44">
        <v>1.27</v>
      </c>
      <c r="J47" s="21">
        <v>1.55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6.15</v>
      </c>
      <c r="F48" s="44">
        <v>6.03</v>
      </c>
      <c r="G48" s="44"/>
      <c r="H48" s="41"/>
      <c r="I48" s="44">
        <v>6.25</v>
      </c>
      <c r="J48" s="21">
        <v>6.01</v>
      </c>
    </row>
    <row r="49" spans="1:13" ht="18.75">
      <c r="A49" s="177"/>
      <c r="B49" s="184"/>
      <c r="C49" s="13" t="s">
        <v>58</v>
      </c>
      <c r="D49" s="12" t="s">
        <v>59</v>
      </c>
      <c r="E49" s="44">
        <v>10.199999999999999</v>
      </c>
      <c r="F49" s="44">
        <v>10.199999999999999</v>
      </c>
      <c r="G49" s="44"/>
      <c r="H49" s="41"/>
      <c r="I49" s="44">
        <v>6.4</v>
      </c>
      <c r="J49" s="21">
        <v>6.06</v>
      </c>
    </row>
    <row r="50" spans="1:13" ht="16.5">
      <c r="A50" s="177"/>
      <c r="B50" s="184"/>
      <c r="C50" s="14" t="s">
        <v>60</v>
      </c>
      <c r="D50" s="12" t="s">
        <v>72</v>
      </c>
      <c r="E50" s="44">
        <v>2.13</v>
      </c>
      <c r="F50" s="44">
        <v>2.61</v>
      </c>
      <c r="G50" s="44"/>
      <c r="H50" s="41"/>
      <c r="I50" s="44">
        <v>2.13</v>
      </c>
      <c r="J50" s="21">
        <v>2.19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/>
      <c r="H51" s="41"/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9.32</v>
      </c>
      <c r="F52" s="44">
        <v>9.26</v>
      </c>
      <c r="G52" s="44"/>
      <c r="H52" s="41"/>
      <c r="I52" s="44">
        <v>9.41</v>
      </c>
      <c r="J52" s="21">
        <v>9.39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6.16</v>
      </c>
      <c r="F53" s="44">
        <v>7.38</v>
      </c>
      <c r="G53" s="44"/>
      <c r="H53" s="41"/>
      <c r="I53" s="44">
        <v>5.66</v>
      </c>
      <c r="J53" s="21">
        <v>5.37</v>
      </c>
    </row>
    <row r="54" spans="1:13" ht="18.75">
      <c r="A54" s="177"/>
      <c r="B54" s="184"/>
      <c r="C54" s="13" t="s">
        <v>58</v>
      </c>
      <c r="D54" s="12" t="s">
        <v>59</v>
      </c>
      <c r="E54" s="44">
        <v>7.3</v>
      </c>
      <c r="F54" s="44">
        <v>7.9</v>
      </c>
      <c r="G54" s="44"/>
      <c r="H54" s="41"/>
      <c r="I54" s="44">
        <v>10.199999999999999</v>
      </c>
      <c r="J54" s="21">
        <v>10.7</v>
      </c>
    </row>
    <row r="55" spans="1:13" ht="16.5">
      <c r="A55" s="177"/>
      <c r="B55" s="185"/>
      <c r="C55" s="18" t="s">
        <v>60</v>
      </c>
      <c r="D55" s="12" t="s">
        <v>77</v>
      </c>
      <c r="E55" s="19">
        <v>4.16</v>
      </c>
      <c r="F55" s="19">
        <v>4.0199999999999996</v>
      </c>
      <c r="G55" s="19"/>
      <c r="H55" s="41"/>
      <c r="I55" s="44">
        <v>3.16</v>
      </c>
      <c r="J55" s="21">
        <v>3.51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13.7</v>
      </c>
      <c r="C59" s="30"/>
      <c r="D59" s="33">
        <v>23.2</v>
      </c>
      <c r="E59" s="30"/>
      <c r="F59" s="30"/>
      <c r="G59" s="34"/>
      <c r="H59" s="30"/>
      <c r="I59" s="30"/>
      <c r="J59" s="21">
        <v>49.8</v>
      </c>
      <c r="K59" s="21"/>
      <c r="L59" s="21"/>
      <c r="M59" s="21"/>
    </row>
    <row r="60" spans="1:13" ht="18.75">
      <c r="A60" s="28" t="s">
        <v>1</v>
      </c>
      <c r="B60" s="29">
        <v>28.6</v>
      </c>
      <c r="C60" s="30"/>
      <c r="D60" s="33">
        <v>30.7</v>
      </c>
      <c r="E60" s="30"/>
      <c r="F60" s="30"/>
      <c r="G60" s="34"/>
      <c r="H60" s="30"/>
      <c r="I60" s="30"/>
      <c r="J60" s="21">
        <v>46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27.7</v>
      </c>
      <c r="K61" s="21"/>
      <c r="L61" s="21">
        <v>36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17.3</v>
      </c>
      <c r="D63" s="33"/>
      <c r="E63" s="30">
        <v>17.399999999999999</v>
      </c>
      <c r="F63" s="30"/>
      <c r="G63" s="34"/>
      <c r="H63" s="30"/>
      <c r="I63" s="30"/>
      <c r="J63" s="21"/>
      <c r="K63" s="21">
        <v>58.2</v>
      </c>
      <c r="M63" s="21"/>
    </row>
    <row r="64" spans="1:13" ht="18.75">
      <c r="A64" s="31" t="s">
        <v>3</v>
      </c>
      <c r="B64" s="30"/>
      <c r="C64" s="30">
        <v>12.6</v>
      </c>
      <c r="D64" s="33"/>
      <c r="E64" s="30">
        <v>12.3</v>
      </c>
      <c r="F64" s="30"/>
      <c r="G64" s="38"/>
      <c r="H64" s="30"/>
      <c r="I64" s="30"/>
      <c r="J64" s="21"/>
      <c r="K64" s="21">
        <v>12.2</v>
      </c>
      <c r="L64" s="21"/>
      <c r="M64" s="21">
        <v>15.9</v>
      </c>
    </row>
    <row r="65" spans="1:13" ht="18.75">
      <c r="A65" s="31" t="s">
        <v>4</v>
      </c>
      <c r="B65" s="30"/>
      <c r="C65" s="30">
        <v>37.5</v>
      </c>
      <c r="D65" s="33"/>
      <c r="E65" s="30">
        <v>30.9</v>
      </c>
      <c r="F65" s="30"/>
      <c r="G65" s="34"/>
      <c r="H65" s="30"/>
      <c r="I65" s="30"/>
      <c r="J65" s="21"/>
      <c r="K65" s="21">
        <v>37.700000000000003</v>
      </c>
      <c r="M65" s="21">
        <v>57.8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4.2300000000000004</v>
      </c>
      <c r="C67" s="30">
        <v>8.3000000000000007</v>
      </c>
      <c r="D67" s="33">
        <v>5.43</v>
      </c>
      <c r="E67" s="30">
        <v>8.1</v>
      </c>
      <c r="F67" s="30"/>
      <c r="G67" s="34"/>
      <c r="H67" s="30"/>
      <c r="I67" s="30"/>
      <c r="J67" s="21">
        <v>2.7</v>
      </c>
      <c r="K67" s="21">
        <v>7.9</v>
      </c>
      <c r="L67" s="21">
        <v>2.86</v>
      </c>
      <c r="M67" s="21">
        <v>8.4</v>
      </c>
    </row>
    <row r="68" spans="1:13" ht="18.75">
      <c r="A68" s="32" t="s">
        <v>5</v>
      </c>
      <c r="B68" s="36">
        <v>3.16</v>
      </c>
      <c r="C68" s="30">
        <v>8.5</v>
      </c>
      <c r="D68" s="33">
        <v>5.0199999999999996</v>
      </c>
      <c r="E68" s="30">
        <v>8.3000000000000007</v>
      </c>
      <c r="F68" s="30"/>
      <c r="G68" s="34"/>
      <c r="H68" s="30"/>
      <c r="I68" s="30"/>
      <c r="J68" s="21">
        <v>1.5</v>
      </c>
      <c r="K68" s="21">
        <v>7.7</v>
      </c>
      <c r="L68" s="21">
        <v>1.34</v>
      </c>
      <c r="M68" s="21">
        <v>7.8</v>
      </c>
    </row>
    <row r="69" spans="1:13" ht="18.75">
      <c r="A69" s="32" t="s">
        <v>6</v>
      </c>
      <c r="B69" s="36">
        <v>2.64</v>
      </c>
      <c r="C69" s="30">
        <v>8.1</v>
      </c>
      <c r="D69" s="33">
        <v>3.71</v>
      </c>
      <c r="E69" s="30">
        <v>8</v>
      </c>
      <c r="F69" s="30"/>
      <c r="G69" s="34"/>
      <c r="H69" s="30"/>
      <c r="I69" s="30"/>
      <c r="J69" s="21">
        <v>1.1000000000000001</v>
      </c>
      <c r="K69" s="21">
        <v>8</v>
      </c>
      <c r="L69" s="21">
        <v>1.29</v>
      </c>
      <c r="M69" s="21">
        <v>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3" workbookViewId="0">
      <selection activeCell="K77" sqref="K7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93600</v>
      </c>
      <c r="D4" s="196"/>
      <c r="E4" s="196"/>
      <c r="F4" s="196">
        <v>94970</v>
      </c>
      <c r="G4" s="196"/>
      <c r="H4" s="196"/>
      <c r="I4" s="196">
        <v>96300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121930</v>
      </c>
      <c r="D5" s="196"/>
      <c r="E5" s="196"/>
      <c r="F5" s="196">
        <v>123480</v>
      </c>
      <c r="G5" s="196"/>
      <c r="H5" s="196"/>
      <c r="I5" s="196">
        <v>124950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C4-'29日'!I4</f>
        <v>1350</v>
      </c>
      <c r="D6" s="245"/>
      <c r="E6" s="245"/>
      <c r="F6" s="246">
        <f>F4-C4</f>
        <v>1370</v>
      </c>
      <c r="G6" s="247"/>
      <c r="H6" s="248"/>
      <c r="I6" s="246">
        <f>I4-F4</f>
        <v>1330</v>
      </c>
      <c r="J6" s="247"/>
      <c r="K6" s="248"/>
      <c r="L6" s="236">
        <f>C6+F6+I6</f>
        <v>4050</v>
      </c>
      <c r="M6" s="236">
        <f>C7+F7+I7</f>
        <v>4465</v>
      </c>
    </row>
    <row r="7" spans="1:15" ht="21.95" customHeight="1">
      <c r="A7" s="225"/>
      <c r="B7" s="6" t="s">
        <v>16</v>
      </c>
      <c r="C7" s="245">
        <f>C5-'29日'!I5</f>
        <v>1445</v>
      </c>
      <c r="D7" s="245"/>
      <c r="E7" s="245"/>
      <c r="F7" s="246">
        <f>F5-C5</f>
        <v>1550</v>
      </c>
      <c r="G7" s="247"/>
      <c r="H7" s="248"/>
      <c r="I7" s="246">
        <f>I5-F5</f>
        <v>1470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47</v>
      </c>
      <c r="D9" s="196"/>
      <c r="E9" s="196"/>
      <c r="F9" s="196">
        <v>46</v>
      </c>
      <c r="G9" s="196"/>
      <c r="H9" s="196"/>
      <c r="I9" s="196">
        <v>46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47</v>
      </c>
      <c r="D10" s="196"/>
      <c r="E10" s="196"/>
      <c r="F10" s="196">
        <v>46</v>
      </c>
      <c r="G10" s="196"/>
      <c r="H10" s="196"/>
      <c r="I10" s="196">
        <v>46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166" t="s">
        <v>92</v>
      </c>
      <c r="D11" s="166" t="s">
        <v>92</v>
      </c>
      <c r="E11" s="166" t="s">
        <v>92</v>
      </c>
      <c r="F11" s="167" t="s">
        <v>92</v>
      </c>
      <c r="G11" s="167" t="s">
        <v>92</v>
      </c>
      <c r="H11" s="167" t="s">
        <v>92</v>
      </c>
      <c r="I11" s="168" t="s">
        <v>92</v>
      </c>
      <c r="J11" s="168" t="s">
        <v>92</v>
      </c>
      <c r="K11" s="168" t="s">
        <v>92</v>
      </c>
    </row>
    <row r="12" spans="1:15" ht="21.95" customHeight="1">
      <c r="A12" s="192"/>
      <c r="B12" s="43" t="s">
        <v>23</v>
      </c>
      <c r="C12" s="166">
        <v>70</v>
      </c>
      <c r="D12" s="166">
        <v>70</v>
      </c>
      <c r="E12" s="166">
        <v>70</v>
      </c>
      <c r="F12" s="167">
        <v>70</v>
      </c>
      <c r="G12" s="167">
        <v>70</v>
      </c>
      <c r="H12" s="167">
        <v>70</v>
      </c>
      <c r="I12" s="168">
        <v>70</v>
      </c>
      <c r="J12" s="168">
        <v>70</v>
      </c>
      <c r="K12" s="168">
        <v>70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166">
        <v>470</v>
      </c>
      <c r="D15" s="166">
        <v>430</v>
      </c>
      <c r="E15" s="166">
        <v>390</v>
      </c>
      <c r="F15" s="167">
        <v>390</v>
      </c>
      <c r="G15" s="41">
        <v>350</v>
      </c>
      <c r="H15" s="41">
        <v>300</v>
      </c>
      <c r="I15" s="41">
        <v>290</v>
      </c>
      <c r="J15" s="41">
        <v>250</v>
      </c>
      <c r="K15" s="41">
        <v>500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309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166" t="s">
        <v>92</v>
      </c>
      <c r="D17" s="166" t="s">
        <v>92</v>
      </c>
      <c r="E17" s="166" t="s">
        <v>92</v>
      </c>
      <c r="F17" s="167" t="s">
        <v>92</v>
      </c>
      <c r="G17" s="167" t="s">
        <v>92</v>
      </c>
      <c r="H17" s="167" t="s">
        <v>92</v>
      </c>
      <c r="I17" s="168" t="s">
        <v>92</v>
      </c>
      <c r="J17" s="168" t="s">
        <v>92</v>
      </c>
      <c r="K17" s="168" t="s">
        <v>92</v>
      </c>
    </row>
    <row r="18" spans="1:11" ht="21.95" customHeight="1">
      <c r="A18" s="219"/>
      <c r="B18" s="42" t="s">
        <v>23</v>
      </c>
      <c r="C18" s="166">
        <v>70</v>
      </c>
      <c r="D18" s="166">
        <v>70</v>
      </c>
      <c r="E18" s="166">
        <v>70</v>
      </c>
      <c r="F18" s="167">
        <v>70</v>
      </c>
      <c r="G18" s="167">
        <v>70</v>
      </c>
      <c r="H18" s="167">
        <v>70</v>
      </c>
      <c r="I18" s="168">
        <v>70</v>
      </c>
      <c r="J18" s="168">
        <v>70</v>
      </c>
      <c r="K18" s="168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166">
        <v>500</v>
      </c>
      <c r="D21" s="166">
        <v>420</v>
      </c>
      <c r="E21" s="166">
        <v>350</v>
      </c>
      <c r="F21" s="167">
        <v>350</v>
      </c>
      <c r="G21" s="41">
        <v>280</v>
      </c>
      <c r="H21" s="41">
        <v>220</v>
      </c>
      <c r="I21" s="41">
        <v>210</v>
      </c>
      <c r="J21" s="41">
        <v>480</v>
      </c>
      <c r="K21" s="41">
        <v>400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308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1540</v>
      </c>
      <c r="D23" s="191"/>
      <c r="E23" s="191"/>
      <c r="F23" s="191">
        <v>1200</v>
      </c>
      <c r="G23" s="191"/>
      <c r="H23" s="191"/>
      <c r="I23" s="191">
        <v>1200</v>
      </c>
      <c r="J23" s="191"/>
      <c r="K23" s="191"/>
    </row>
    <row r="24" spans="1:11" ht="21.95" customHeight="1">
      <c r="A24" s="217"/>
      <c r="B24" s="10" t="s">
        <v>37</v>
      </c>
      <c r="C24" s="191">
        <v>800</v>
      </c>
      <c r="D24" s="191"/>
      <c r="E24" s="191"/>
      <c r="F24" s="191">
        <v>700</v>
      </c>
      <c r="G24" s="191"/>
      <c r="H24" s="191"/>
      <c r="I24" s="191">
        <v>600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43</v>
      </c>
      <c r="D25" s="191"/>
      <c r="E25" s="191"/>
      <c r="F25" s="191">
        <v>43</v>
      </c>
      <c r="G25" s="191"/>
      <c r="H25" s="191"/>
      <c r="I25" s="191">
        <v>42</v>
      </c>
      <c r="J25" s="191"/>
      <c r="K25" s="191"/>
    </row>
    <row r="26" spans="1:11" ht="21.95" customHeight="1">
      <c r="A26" s="189"/>
      <c r="B26" s="8" t="s">
        <v>40</v>
      </c>
      <c r="C26" s="191">
        <v>31</v>
      </c>
      <c r="D26" s="191"/>
      <c r="E26" s="191"/>
      <c r="F26" s="191">
        <v>31</v>
      </c>
      <c r="G26" s="191"/>
      <c r="H26" s="191"/>
      <c r="I26" s="191">
        <v>29</v>
      </c>
      <c r="J26" s="191"/>
      <c r="K26" s="191"/>
    </row>
    <row r="27" spans="1:11" ht="21.95" customHeight="1">
      <c r="A27" s="189"/>
      <c r="B27" s="8" t="s">
        <v>41</v>
      </c>
      <c r="C27" s="191">
        <v>4</v>
      </c>
      <c r="D27" s="191"/>
      <c r="E27" s="191"/>
      <c r="F27" s="191">
        <v>4</v>
      </c>
      <c r="G27" s="191"/>
      <c r="H27" s="191"/>
      <c r="I27" s="191">
        <v>4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306</v>
      </c>
      <c r="D28" s="207"/>
      <c r="E28" s="208"/>
      <c r="F28" s="206" t="s">
        <v>311</v>
      </c>
      <c r="G28" s="207"/>
      <c r="H28" s="208"/>
      <c r="I28" s="206" t="s">
        <v>310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136</v>
      </c>
      <c r="D31" s="173"/>
      <c r="E31" s="174"/>
      <c r="F31" s="172" t="s">
        <v>307</v>
      </c>
      <c r="G31" s="173"/>
      <c r="H31" s="174"/>
      <c r="I31" s="172" t="s">
        <v>171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9.27</v>
      </c>
      <c r="F35" s="44">
        <v>9.31</v>
      </c>
      <c r="G35" s="44">
        <v>9.41</v>
      </c>
      <c r="H35" s="41">
        <v>9.44</v>
      </c>
      <c r="I35" s="44">
        <v>9.4</v>
      </c>
      <c r="J35" s="21">
        <v>9.3800000000000008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6.93</v>
      </c>
      <c r="F36" s="44">
        <v>6.37</v>
      </c>
      <c r="G36" s="44">
        <v>6.07</v>
      </c>
      <c r="H36" s="41">
        <v>6.04</v>
      </c>
      <c r="I36" s="44">
        <v>5.81</v>
      </c>
      <c r="J36" s="21">
        <v>6.11</v>
      </c>
    </row>
    <row r="37" spans="1:10" ht="18.75">
      <c r="A37" s="177"/>
      <c r="B37" s="184"/>
      <c r="C37" s="13" t="s">
        <v>58</v>
      </c>
      <c r="D37" s="12" t="s">
        <v>59</v>
      </c>
      <c r="E37" s="44">
        <v>6.6</v>
      </c>
      <c r="F37" s="44">
        <v>6.9</v>
      </c>
      <c r="G37" s="35">
        <v>6.39</v>
      </c>
      <c r="H37" s="41">
        <v>6.19</v>
      </c>
      <c r="I37" s="44">
        <v>5.7</v>
      </c>
      <c r="J37" s="21">
        <v>6.2</v>
      </c>
    </row>
    <row r="38" spans="1:10" ht="16.5">
      <c r="A38" s="177"/>
      <c r="B38" s="184"/>
      <c r="C38" s="14" t="s">
        <v>60</v>
      </c>
      <c r="D38" s="12" t="s">
        <v>61</v>
      </c>
      <c r="E38" s="35">
        <v>1.32</v>
      </c>
      <c r="F38" s="35">
        <v>4.13</v>
      </c>
      <c r="G38" s="35">
        <v>1.6</v>
      </c>
      <c r="H38" s="37">
        <v>1.45</v>
      </c>
      <c r="I38" s="44">
        <v>1.31</v>
      </c>
      <c r="J38" s="21">
        <v>1.74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0.8</v>
      </c>
      <c r="H39" s="41">
        <v>0.8</v>
      </c>
      <c r="I39" s="44">
        <v>0.7</v>
      </c>
      <c r="J39" s="21">
        <v>0.7</v>
      </c>
    </row>
    <row r="40" spans="1:10" ht="15.75">
      <c r="A40" s="177"/>
      <c r="B40" s="184"/>
      <c r="C40" s="13" t="s">
        <v>54</v>
      </c>
      <c r="D40" s="13" t="s">
        <v>63</v>
      </c>
      <c r="E40" s="44">
        <v>10.199999999999999</v>
      </c>
      <c r="F40" s="44">
        <v>10.18</v>
      </c>
      <c r="G40" s="44">
        <v>10.35</v>
      </c>
      <c r="H40" s="41">
        <v>10.32</v>
      </c>
      <c r="I40" s="44">
        <v>10.199999999999999</v>
      </c>
      <c r="J40" s="21">
        <v>10.220000000000001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20.7</v>
      </c>
      <c r="F41" s="44">
        <v>21.2</v>
      </c>
      <c r="G41" s="44">
        <v>24.5</v>
      </c>
      <c r="H41" s="41">
        <v>23.8</v>
      </c>
      <c r="I41" s="44">
        <v>22.2</v>
      </c>
      <c r="J41" s="21">
        <v>23.2</v>
      </c>
    </row>
    <row r="42" spans="1:10" ht="15.75">
      <c r="A42" s="177"/>
      <c r="B42" s="184"/>
      <c r="C42" s="15" t="s">
        <v>65</v>
      </c>
      <c r="D42" s="16" t="s">
        <v>66</v>
      </c>
      <c r="E42" s="44">
        <v>520</v>
      </c>
      <c r="F42" s="44">
        <v>5.13</v>
      </c>
      <c r="G42" s="44">
        <v>3.7</v>
      </c>
      <c r="H42" s="41">
        <v>3.65</v>
      </c>
      <c r="I42" s="44">
        <v>3.7</v>
      </c>
      <c r="J42" s="21">
        <v>3.58</v>
      </c>
    </row>
    <row r="43" spans="1:10" ht="16.5">
      <c r="A43" s="177"/>
      <c r="B43" s="184"/>
      <c r="C43" s="15" t="s">
        <v>67</v>
      </c>
      <c r="D43" s="17" t="s">
        <v>68</v>
      </c>
      <c r="E43" s="44">
        <v>2.1</v>
      </c>
      <c r="F43" s="44">
        <v>2.08</v>
      </c>
      <c r="G43" s="44">
        <v>2.33</v>
      </c>
      <c r="H43" s="41">
        <v>2.5</v>
      </c>
      <c r="I43" s="44">
        <v>2.09</v>
      </c>
      <c r="J43" s="21">
        <v>2.13</v>
      </c>
    </row>
    <row r="44" spans="1:10" ht="18.75">
      <c r="A44" s="177"/>
      <c r="B44" s="184"/>
      <c r="C44" s="13" t="s">
        <v>58</v>
      </c>
      <c r="D44" s="12" t="s">
        <v>69</v>
      </c>
      <c r="E44" s="44">
        <v>530</v>
      </c>
      <c r="F44" s="44">
        <v>550</v>
      </c>
      <c r="G44" s="44">
        <v>465</v>
      </c>
      <c r="H44" s="41">
        <v>416</v>
      </c>
      <c r="I44" s="44">
        <v>390</v>
      </c>
      <c r="J44" s="21">
        <v>352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6.74</v>
      </c>
      <c r="F45" s="44">
        <v>6.58</v>
      </c>
      <c r="G45" s="44">
        <v>5.12</v>
      </c>
      <c r="H45" s="41">
        <v>5.28</v>
      </c>
      <c r="I45" s="44">
        <v>5.52</v>
      </c>
      <c r="J45" s="21">
        <v>5.56</v>
      </c>
    </row>
    <row r="46" spans="1:10" ht="18.75">
      <c r="A46" s="177"/>
      <c r="B46" s="184"/>
      <c r="C46" s="13" t="s">
        <v>58</v>
      </c>
      <c r="D46" s="12" t="s">
        <v>59</v>
      </c>
      <c r="E46" s="44">
        <v>16.100000000000001</v>
      </c>
      <c r="F46" s="44">
        <v>15.8</v>
      </c>
      <c r="G46" s="44">
        <v>16.3</v>
      </c>
      <c r="H46" s="41">
        <v>14.9</v>
      </c>
      <c r="I46" s="44">
        <v>13.9</v>
      </c>
      <c r="J46" s="21">
        <v>13</v>
      </c>
    </row>
    <row r="47" spans="1:10" ht="16.5">
      <c r="A47" s="177"/>
      <c r="B47" s="184"/>
      <c r="C47" s="14" t="s">
        <v>60</v>
      </c>
      <c r="D47" s="12" t="s">
        <v>72</v>
      </c>
      <c r="E47" s="44">
        <v>2.68</v>
      </c>
      <c r="F47" s="44">
        <v>3.16</v>
      </c>
      <c r="G47" s="44">
        <v>2.4900000000000002</v>
      </c>
      <c r="H47" s="41">
        <v>1.8</v>
      </c>
      <c r="I47" s="44">
        <v>2.36</v>
      </c>
      <c r="J47" s="21">
        <v>2.1800000000000002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6.29</v>
      </c>
      <c r="F48" s="44">
        <v>5.93</v>
      </c>
      <c r="G48" s="44">
        <v>5.48</v>
      </c>
      <c r="H48" s="41">
        <v>5.47</v>
      </c>
      <c r="I48" s="44">
        <v>5.38</v>
      </c>
      <c r="J48" s="21">
        <v>5.29</v>
      </c>
    </row>
    <row r="49" spans="1:13" ht="18.75">
      <c r="A49" s="177"/>
      <c r="B49" s="184"/>
      <c r="C49" s="13" t="s">
        <v>58</v>
      </c>
      <c r="D49" s="12" t="s">
        <v>59</v>
      </c>
      <c r="E49" s="44">
        <v>11.3</v>
      </c>
      <c r="F49" s="44">
        <v>11</v>
      </c>
      <c r="G49" s="44">
        <v>11.6</v>
      </c>
      <c r="H49" s="41">
        <v>12.2</v>
      </c>
      <c r="I49" s="44">
        <v>11.9</v>
      </c>
      <c r="J49" s="21">
        <v>10.6</v>
      </c>
    </row>
    <row r="50" spans="1:13" ht="16.5">
      <c r="A50" s="177"/>
      <c r="B50" s="184"/>
      <c r="C50" s="14" t="s">
        <v>60</v>
      </c>
      <c r="D50" s="12" t="s">
        <v>72</v>
      </c>
      <c r="E50" s="44">
        <v>1.93</v>
      </c>
      <c r="F50" s="44">
        <v>2.94</v>
      </c>
      <c r="G50" s="44">
        <v>1.96</v>
      </c>
      <c r="H50" s="41">
        <v>2.4</v>
      </c>
      <c r="I50" s="44">
        <v>2.69</v>
      </c>
      <c r="J50" s="21">
        <v>2.78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9.3000000000000007</v>
      </c>
      <c r="F52" s="44">
        <v>9.27</v>
      </c>
      <c r="G52" s="44">
        <v>9.4</v>
      </c>
      <c r="H52" s="41">
        <v>9.3699999999999992</v>
      </c>
      <c r="I52" s="44">
        <v>9.35</v>
      </c>
      <c r="J52" s="21">
        <v>9.36</v>
      </c>
    </row>
    <row r="53" spans="1:13" ht="15.75">
      <c r="A53" s="177"/>
      <c r="B53" s="184"/>
      <c r="C53" s="12" t="s">
        <v>56</v>
      </c>
      <c r="D53" s="12" t="s">
        <v>57</v>
      </c>
      <c r="E53" s="44">
        <v>7.08</v>
      </c>
      <c r="F53" s="44">
        <v>7.13</v>
      </c>
      <c r="G53" s="44">
        <v>6.06</v>
      </c>
      <c r="H53" s="41">
        <v>5.1100000000000003</v>
      </c>
      <c r="I53" s="44">
        <v>5.73</v>
      </c>
      <c r="J53" s="21">
        <v>5.78</v>
      </c>
    </row>
    <row r="54" spans="1:13" ht="18.75">
      <c r="A54" s="177"/>
      <c r="B54" s="184"/>
      <c r="C54" s="13" t="s">
        <v>58</v>
      </c>
      <c r="D54" s="12" t="s">
        <v>59</v>
      </c>
      <c r="E54" s="44">
        <v>8.3000000000000007</v>
      </c>
      <c r="F54" s="44">
        <v>8.1</v>
      </c>
      <c r="G54" s="44">
        <v>12.5</v>
      </c>
      <c r="H54" s="41">
        <v>13.6</v>
      </c>
      <c r="I54" s="44">
        <v>12.8</v>
      </c>
      <c r="J54" s="21">
        <v>13.6</v>
      </c>
    </row>
    <row r="55" spans="1:13" ht="16.5">
      <c r="A55" s="177"/>
      <c r="B55" s="185"/>
      <c r="C55" s="18" t="s">
        <v>60</v>
      </c>
      <c r="D55" s="12" t="s">
        <v>77</v>
      </c>
      <c r="E55" s="19">
        <v>3.16</v>
      </c>
      <c r="F55" s="19">
        <v>5.0999999999999996</v>
      </c>
      <c r="G55" s="19">
        <v>4.4400000000000004</v>
      </c>
      <c r="H55" s="41">
        <v>5.6</v>
      </c>
      <c r="I55" s="44">
        <v>4.9000000000000004</v>
      </c>
      <c r="J55" s="21">
        <v>4.3</v>
      </c>
    </row>
    <row r="56" spans="1:13" ht="14.25">
      <c r="A56" s="22" t="s">
        <v>78</v>
      </c>
      <c r="B56" s="22" t="s">
        <v>79</v>
      </c>
      <c r="C56" s="23">
        <v>7.44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23</v>
      </c>
      <c r="C59" s="30"/>
      <c r="D59" s="33">
        <v>22.7</v>
      </c>
      <c r="E59" s="30"/>
      <c r="F59" s="30">
        <v>35.08</v>
      </c>
      <c r="G59" s="34"/>
      <c r="H59" s="30">
        <v>38.299999999999997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13.9</v>
      </c>
      <c r="I60" s="30"/>
      <c r="J60" s="21">
        <v>42.2</v>
      </c>
      <c r="K60" s="21"/>
      <c r="L60" s="21">
        <v>47.4</v>
      </c>
      <c r="M60" s="21"/>
    </row>
    <row r="61" spans="1:13" ht="18.75">
      <c r="A61" s="28" t="s">
        <v>2</v>
      </c>
      <c r="B61" s="29">
        <v>45</v>
      </c>
      <c r="C61" s="30"/>
      <c r="D61" s="33">
        <v>45.6</v>
      </c>
      <c r="E61" s="30"/>
      <c r="F61" s="30">
        <v>42.9</v>
      </c>
      <c r="G61" s="34"/>
      <c r="H61" s="30"/>
      <c r="I61" s="30"/>
      <c r="J61" s="21">
        <v>25.9</v>
      </c>
      <c r="K61" s="21"/>
      <c r="L61" s="21">
        <v>29.3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40.6</v>
      </c>
      <c r="D63" s="33"/>
      <c r="E63" s="30">
        <v>42.3</v>
      </c>
      <c r="F63" s="30"/>
      <c r="G63" s="34">
        <v>57.07</v>
      </c>
      <c r="H63" s="30"/>
      <c r="I63" s="30">
        <v>61.6</v>
      </c>
      <c r="J63" s="21"/>
      <c r="K63" s="21">
        <v>56.7</v>
      </c>
      <c r="M63" s="21">
        <v>56.7</v>
      </c>
    </row>
    <row r="64" spans="1:13" ht="18.75">
      <c r="A64" s="31" t="s">
        <v>3</v>
      </c>
      <c r="B64" s="30"/>
      <c r="C64" s="30">
        <v>13.1</v>
      </c>
      <c r="D64" s="33"/>
      <c r="E64" s="30">
        <v>12.7</v>
      </c>
      <c r="F64" s="30"/>
      <c r="G64" s="38">
        <v>16.3</v>
      </c>
      <c r="H64" s="30"/>
      <c r="I64" s="30">
        <v>17.5</v>
      </c>
      <c r="J64" s="21"/>
      <c r="K64" s="21">
        <v>19.7</v>
      </c>
      <c r="L64" s="21"/>
      <c r="M64" s="21">
        <v>71.099999999999994</v>
      </c>
    </row>
    <row r="65" spans="1:13" ht="18.75">
      <c r="A65" s="31" t="s">
        <v>4</v>
      </c>
      <c r="B65" s="30"/>
      <c r="C65" s="30"/>
      <c r="D65" s="33"/>
      <c r="E65" s="30">
        <v>50.4</v>
      </c>
      <c r="F65" s="30"/>
      <c r="G65" s="34">
        <v>32.799999999999997</v>
      </c>
      <c r="H65" s="30"/>
      <c r="I65" s="30">
        <v>33.299999999999997</v>
      </c>
      <c r="J65" s="21"/>
      <c r="K65" s="21">
        <v>33.299999999999997</v>
      </c>
      <c r="M65" s="21">
        <v>36.700000000000003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6.27</v>
      </c>
      <c r="C67" s="30">
        <v>8.5</v>
      </c>
      <c r="D67" s="33">
        <v>5.39</v>
      </c>
      <c r="E67" s="30">
        <v>8</v>
      </c>
      <c r="F67" s="30">
        <v>0.49</v>
      </c>
      <c r="G67" s="34">
        <v>8.2899999999999991</v>
      </c>
      <c r="H67" s="30">
        <v>0.81</v>
      </c>
      <c r="I67" s="30">
        <v>8.3000000000000007</v>
      </c>
      <c r="J67" s="21">
        <v>1.06</v>
      </c>
      <c r="K67" s="21">
        <v>8.1</v>
      </c>
      <c r="L67" s="21">
        <v>1.7</v>
      </c>
      <c r="M67" s="21">
        <v>8.1999999999999993</v>
      </c>
    </row>
    <row r="68" spans="1:13" ht="18.75">
      <c r="A68" s="32" t="s">
        <v>5</v>
      </c>
      <c r="B68" s="36">
        <v>5.33</v>
      </c>
      <c r="C68" s="30">
        <v>8.6999999999999993</v>
      </c>
      <c r="D68" s="33">
        <v>4.28</v>
      </c>
      <c r="E68" s="30">
        <v>8.3000000000000007</v>
      </c>
      <c r="F68" s="30">
        <v>1.98</v>
      </c>
      <c r="G68" s="34">
        <v>7.9</v>
      </c>
      <c r="H68" s="30">
        <v>0.77</v>
      </c>
      <c r="I68" s="30">
        <v>7.8</v>
      </c>
      <c r="J68" s="21">
        <v>0.68</v>
      </c>
      <c r="K68" s="21">
        <v>7.9</v>
      </c>
      <c r="L68" s="21">
        <v>0.85</v>
      </c>
      <c r="M68" s="21">
        <v>7.8</v>
      </c>
    </row>
    <row r="69" spans="1:13" ht="18.75">
      <c r="A69" s="32" t="s">
        <v>6</v>
      </c>
      <c r="B69" s="36"/>
      <c r="C69" s="30"/>
      <c r="D69" s="33">
        <v>3.64</v>
      </c>
      <c r="E69" s="30">
        <v>9.1</v>
      </c>
      <c r="F69" s="30">
        <v>0.89</v>
      </c>
      <c r="G69" s="34">
        <v>8.2200000000000006</v>
      </c>
      <c r="H69" s="30">
        <v>1.61</v>
      </c>
      <c r="I69" s="30">
        <v>8.17</v>
      </c>
      <c r="J69" s="21">
        <v>1.43</v>
      </c>
      <c r="K69" s="21">
        <v>8</v>
      </c>
      <c r="L69" s="21">
        <v>2.39</v>
      </c>
      <c r="M69" s="21">
        <v>8.1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9</v>
      </c>
      <c r="D2" s="231"/>
      <c r="E2" s="231"/>
      <c r="F2" s="232" t="s">
        <v>10</v>
      </c>
      <c r="G2" s="232"/>
      <c r="H2" s="232"/>
      <c r="I2" s="233" t="s">
        <v>11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/>
      <c r="D4" s="196"/>
      <c r="E4" s="196"/>
      <c r="F4" s="196"/>
      <c r="G4" s="196"/>
      <c r="H4" s="196"/>
      <c r="I4" s="196"/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/>
      <c r="D5" s="196"/>
      <c r="E5" s="196"/>
      <c r="F5" s="196"/>
      <c r="G5" s="196"/>
      <c r="H5" s="196"/>
      <c r="I5" s="196"/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C4-'30日'!I4</f>
        <v>-96300</v>
      </c>
      <c r="D6" s="245"/>
      <c r="E6" s="245"/>
      <c r="F6" s="246">
        <f>F4-C4</f>
        <v>0</v>
      </c>
      <c r="G6" s="247"/>
      <c r="H6" s="248"/>
      <c r="I6" s="246">
        <f>I4-F4</f>
        <v>0</v>
      </c>
      <c r="J6" s="247"/>
      <c r="K6" s="248"/>
      <c r="L6" s="236">
        <f>C6+F6+I6</f>
        <v>-96300</v>
      </c>
      <c r="M6" s="236">
        <f>C7+F7+I7</f>
        <v>-124950</v>
      </c>
    </row>
    <row r="7" spans="1:15" ht="21.95" customHeight="1">
      <c r="A7" s="225"/>
      <c r="B7" s="6" t="s">
        <v>16</v>
      </c>
      <c r="C7" s="245">
        <f>C5-'30日'!I5</f>
        <v>-124950</v>
      </c>
      <c r="D7" s="245"/>
      <c r="E7" s="245"/>
      <c r="F7" s="246">
        <f>F5-C5</f>
        <v>0</v>
      </c>
      <c r="G7" s="247"/>
      <c r="H7" s="248"/>
      <c r="I7" s="246">
        <f>I5-F5</f>
        <v>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/>
      <c r="D8" s="196"/>
      <c r="E8" s="196"/>
      <c r="F8" s="196"/>
      <c r="G8" s="196"/>
      <c r="H8" s="196"/>
      <c r="I8" s="196"/>
      <c r="J8" s="196"/>
      <c r="K8" s="196"/>
    </row>
    <row r="9" spans="1:15" ht="21.95" customHeight="1">
      <c r="A9" s="195" t="s">
        <v>18</v>
      </c>
      <c r="B9" s="7" t="s">
        <v>19</v>
      </c>
      <c r="C9" s="196"/>
      <c r="D9" s="196"/>
      <c r="E9" s="196"/>
      <c r="F9" s="196"/>
      <c r="G9" s="196"/>
      <c r="H9" s="196"/>
      <c r="I9" s="196"/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/>
      <c r="D10" s="196"/>
      <c r="E10" s="196"/>
      <c r="F10" s="196"/>
      <c r="G10" s="196"/>
      <c r="H10" s="196"/>
      <c r="I10" s="196"/>
      <c r="J10" s="196"/>
      <c r="K10" s="196"/>
    </row>
    <row r="11" spans="1:15" ht="21.95" customHeight="1">
      <c r="A11" s="19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9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19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/>
      <c r="D23" s="191"/>
      <c r="E23" s="191"/>
      <c r="F23" s="191"/>
      <c r="G23" s="191"/>
      <c r="H23" s="191"/>
      <c r="I23" s="191"/>
      <c r="J23" s="191"/>
      <c r="K23" s="191"/>
    </row>
    <row r="24" spans="1:11" ht="21.95" customHeight="1">
      <c r="A24" s="217"/>
      <c r="B24" s="10" t="s">
        <v>37</v>
      </c>
      <c r="C24" s="191"/>
      <c r="D24" s="191"/>
      <c r="E24" s="191"/>
      <c r="F24" s="191"/>
      <c r="G24" s="191"/>
      <c r="H24" s="191"/>
      <c r="I24" s="191"/>
      <c r="J24" s="191"/>
      <c r="K24" s="191"/>
    </row>
    <row r="25" spans="1:11" ht="21.95" customHeight="1">
      <c r="A25" s="189" t="s">
        <v>38</v>
      </c>
      <c r="B25" s="8" t="s">
        <v>39</v>
      </c>
      <c r="C25" s="191"/>
      <c r="D25" s="191"/>
      <c r="E25" s="191"/>
      <c r="F25" s="191"/>
      <c r="G25" s="191"/>
      <c r="H25" s="191"/>
      <c r="I25" s="191"/>
      <c r="J25" s="191"/>
      <c r="K25" s="191"/>
    </row>
    <row r="26" spans="1:11" ht="21.95" customHeight="1">
      <c r="A26" s="189"/>
      <c r="B26" s="8" t="s">
        <v>40</v>
      </c>
      <c r="C26" s="191"/>
      <c r="D26" s="191"/>
      <c r="E26" s="191"/>
      <c r="F26" s="191"/>
      <c r="G26" s="191"/>
      <c r="H26" s="191"/>
      <c r="I26" s="191"/>
      <c r="J26" s="191"/>
      <c r="K26" s="191"/>
    </row>
    <row r="27" spans="1:11" ht="21.95" customHeight="1">
      <c r="A27" s="189"/>
      <c r="B27" s="8" t="s">
        <v>41</v>
      </c>
      <c r="C27" s="191"/>
      <c r="D27" s="191"/>
      <c r="E27" s="191"/>
      <c r="F27" s="191"/>
      <c r="G27" s="191"/>
      <c r="H27" s="191"/>
      <c r="I27" s="191"/>
      <c r="J27" s="191"/>
      <c r="K27" s="191"/>
    </row>
    <row r="28" spans="1:11" ht="76.5" customHeight="1">
      <c r="A28" s="200" t="s" ph="1">
        <v>42</v>
      </c>
      <c r="B28" s="201" ph="1"/>
      <c r="C28" s="206"/>
      <c r="D28" s="207"/>
      <c r="E28" s="208"/>
      <c r="F28" s="206"/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20.2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 customHeight="1">
      <c r="A31" s="215" t="s">
        <v>43</v>
      </c>
      <c r="B31" s="216"/>
      <c r="C31" s="172" t="s">
        <v>44</v>
      </c>
      <c r="D31" s="173"/>
      <c r="E31" s="174"/>
      <c r="F31" s="172" t="s">
        <v>44</v>
      </c>
      <c r="G31" s="173"/>
      <c r="H31" s="174"/>
      <c r="I31" s="172" t="s">
        <v>44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77"/>
      <c r="B35" s="184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77"/>
      <c r="B36" s="184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77"/>
      <c r="B37" s="184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77"/>
      <c r="B38" s="184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77"/>
      <c r="B40" s="184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77"/>
      <c r="B41" s="184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77"/>
      <c r="B42" s="184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77"/>
      <c r="B43" s="184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77"/>
      <c r="B44" s="184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77"/>
      <c r="B46" s="184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77"/>
      <c r="B47" s="184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77"/>
      <c r="B49" s="184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77"/>
      <c r="B50" s="184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77"/>
      <c r="B52" s="184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77"/>
      <c r="B53" s="184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77"/>
      <c r="B54" s="184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77"/>
      <c r="B55" s="185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49" workbookViewId="0">
      <selection activeCell="E63" sqref="E6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114</v>
      </c>
      <c r="D2" s="231"/>
      <c r="E2" s="231"/>
      <c r="F2" s="232" t="s">
        <v>116</v>
      </c>
      <c r="G2" s="232"/>
      <c r="H2" s="232"/>
      <c r="I2" s="233" t="s">
        <v>118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6590</v>
      </c>
      <c r="D4" s="196"/>
      <c r="E4" s="196"/>
      <c r="F4" s="196">
        <v>7500</v>
      </c>
      <c r="G4" s="196"/>
      <c r="H4" s="196"/>
      <c r="I4" s="196">
        <v>8390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8560</v>
      </c>
      <c r="D5" s="196"/>
      <c r="E5" s="196"/>
      <c r="F5" s="196">
        <v>10050</v>
      </c>
      <c r="G5" s="196"/>
      <c r="H5" s="196"/>
      <c r="I5" s="196">
        <v>11080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C4-'2日'!I4</f>
        <v>990</v>
      </c>
      <c r="D6" s="245"/>
      <c r="E6" s="245"/>
      <c r="F6" s="246">
        <f>F4-C4</f>
        <v>910</v>
      </c>
      <c r="G6" s="247"/>
      <c r="H6" s="248"/>
      <c r="I6" s="246">
        <f>I4-F4</f>
        <v>890</v>
      </c>
      <c r="J6" s="247"/>
      <c r="K6" s="248"/>
      <c r="L6" s="236">
        <f>C6+F6+I6</f>
        <v>2790</v>
      </c>
      <c r="M6" s="236">
        <f>C7+F7+I7</f>
        <v>3680</v>
      </c>
      <c r="N6" s="1">
        <f>SUM(L6:M6)</f>
        <v>6470</v>
      </c>
    </row>
    <row r="7" spans="1:15" ht="21.95" customHeight="1">
      <c r="A7" s="225"/>
      <c r="B7" s="6" t="s">
        <v>16</v>
      </c>
      <c r="C7" s="245">
        <f>C5-'2日'!I5</f>
        <v>1160</v>
      </c>
      <c r="D7" s="245"/>
      <c r="E7" s="245"/>
      <c r="F7" s="246">
        <f>F5-C5</f>
        <v>1490</v>
      </c>
      <c r="G7" s="247"/>
      <c r="H7" s="248"/>
      <c r="I7" s="246">
        <f>I5-F5</f>
        <v>1030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50</v>
      </c>
      <c r="D9" s="196"/>
      <c r="E9" s="196"/>
      <c r="F9" s="196">
        <v>39</v>
      </c>
      <c r="G9" s="196"/>
      <c r="H9" s="196"/>
      <c r="I9" s="196">
        <v>50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50</v>
      </c>
      <c r="D10" s="196"/>
      <c r="E10" s="196"/>
      <c r="F10" s="196">
        <v>39</v>
      </c>
      <c r="G10" s="196"/>
      <c r="H10" s="196"/>
      <c r="I10" s="196">
        <v>50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60" t="s">
        <v>92</v>
      </c>
      <c r="D11" s="60" t="s">
        <v>92</v>
      </c>
      <c r="E11" s="60" t="s">
        <v>92</v>
      </c>
      <c r="F11" s="62" t="s">
        <v>92</v>
      </c>
      <c r="G11" s="62" t="s">
        <v>92</v>
      </c>
      <c r="H11" s="62" t="s">
        <v>92</v>
      </c>
      <c r="I11" s="64" t="s">
        <v>92</v>
      </c>
      <c r="J11" s="64" t="s">
        <v>92</v>
      </c>
      <c r="K11" s="64" t="s">
        <v>92</v>
      </c>
    </row>
    <row r="12" spans="1:15" ht="21.95" customHeight="1">
      <c r="A12" s="192"/>
      <c r="B12" s="43" t="s">
        <v>23</v>
      </c>
      <c r="C12" s="60">
        <v>80</v>
      </c>
      <c r="D12" s="60">
        <v>80</v>
      </c>
      <c r="E12" s="60">
        <v>80</v>
      </c>
      <c r="F12" s="62">
        <v>80</v>
      </c>
      <c r="G12" s="62">
        <v>80</v>
      </c>
      <c r="H12" s="62">
        <v>80</v>
      </c>
      <c r="I12" s="64">
        <v>80</v>
      </c>
      <c r="J12" s="64">
        <v>80</v>
      </c>
      <c r="K12" s="64">
        <v>80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59">
        <v>450</v>
      </c>
      <c r="D15" s="59">
        <v>400</v>
      </c>
      <c r="E15" s="59">
        <v>350</v>
      </c>
      <c r="F15" s="61">
        <v>350</v>
      </c>
      <c r="G15" s="41">
        <v>310</v>
      </c>
      <c r="H15" s="41">
        <v>270</v>
      </c>
      <c r="I15" s="41">
        <v>260</v>
      </c>
      <c r="J15" s="41">
        <v>200</v>
      </c>
      <c r="K15" s="41">
        <v>500</v>
      </c>
    </row>
    <row r="16" spans="1:15" ht="36.7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120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59" t="s">
        <v>92</v>
      </c>
      <c r="D17" s="59" t="s">
        <v>92</v>
      </c>
      <c r="E17" s="59" t="s">
        <v>92</v>
      </c>
      <c r="F17" s="61" t="s">
        <v>92</v>
      </c>
      <c r="G17" s="61" t="s">
        <v>92</v>
      </c>
      <c r="H17" s="61" t="s">
        <v>92</v>
      </c>
      <c r="I17" s="63" t="s">
        <v>92</v>
      </c>
      <c r="J17" s="63" t="s">
        <v>92</v>
      </c>
      <c r="K17" s="63" t="s">
        <v>92</v>
      </c>
    </row>
    <row r="18" spans="1:11" ht="21.95" customHeight="1">
      <c r="A18" s="219"/>
      <c r="B18" s="42" t="s">
        <v>23</v>
      </c>
      <c r="C18" s="59">
        <v>70</v>
      </c>
      <c r="D18" s="59">
        <v>70</v>
      </c>
      <c r="E18" s="59">
        <v>70</v>
      </c>
      <c r="F18" s="61">
        <v>70</v>
      </c>
      <c r="G18" s="61">
        <v>70</v>
      </c>
      <c r="H18" s="61">
        <v>70</v>
      </c>
      <c r="I18" s="63">
        <v>70</v>
      </c>
      <c r="J18" s="63">
        <v>70</v>
      </c>
      <c r="K18" s="63">
        <v>70</v>
      </c>
    </row>
    <row r="19" spans="1:11" ht="21.95" customHeight="1">
      <c r="A19" s="219"/>
      <c r="B19" s="220" t="s">
        <v>24</v>
      </c>
      <c r="C19" s="191" t="s">
        <v>110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59">
        <v>360</v>
      </c>
      <c r="D21" s="59">
        <v>310</v>
      </c>
      <c r="E21" s="59">
        <v>290</v>
      </c>
      <c r="F21" s="61">
        <v>290</v>
      </c>
      <c r="G21" s="41">
        <v>240</v>
      </c>
      <c r="H21" s="41">
        <v>510</v>
      </c>
      <c r="I21" s="41">
        <v>500</v>
      </c>
      <c r="J21" s="41">
        <v>440</v>
      </c>
      <c r="K21" s="41">
        <v>380</v>
      </c>
    </row>
    <row r="22" spans="1:11" ht="37.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950</v>
      </c>
      <c r="D23" s="191"/>
      <c r="E23" s="191"/>
      <c r="F23" s="191">
        <f>1510*2</f>
        <v>3020</v>
      </c>
      <c r="G23" s="191"/>
      <c r="H23" s="191"/>
      <c r="I23" s="191">
        <f>1510*2</f>
        <v>3020</v>
      </c>
      <c r="J23" s="191"/>
      <c r="K23" s="191"/>
    </row>
    <row r="24" spans="1:11" ht="21.95" customHeight="1">
      <c r="A24" s="217"/>
      <c r="B24" s="10" t="s">
        <v>37</v>
      </c>
      <c r="C24" s="191">
        <v>2400</v>
      </c>
      <c r="D24" s="191"/>
      <c r="E24" s="191"/>
      <c r="F24" s="191">
        <v>2400</v>
      </c>
      <c r="G24" s="191"/>
      <c r="H24" s="191"/>
      <c r="I24" s="191">
        <v>2400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239">
        <v>32</v>
      </c>
      <c r="G25" s="240"/>
      <c r="H25" s="241"/>
      <c r="I25" s="239">
        <v>32</v>
      </c>
      <c r="J25" s="240"/>
      <c r="K25" s="24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125</v>
      </c>
      <c r="D28" s="207"/>
      <c r="E28" s="208"/>
      <c r="F28" s="206"/>
      <c r="G28" s="207"/>
      <c r="H28" s="208"/>
      <c r="I28" s="206"/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13.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113</v>
      </c>
      <c r="D31" s="173"/>
      <c r="E31" s="174"/>
      <c r="F31" s="172" t="s">
        <v>115</v>
      </c>
      <c r="G31" s="173"/>
      <c r="H31" s="174"/>
      <c r="I31" s="172" t="s">
        <v>117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60">
        <v>9.17</v>
      </c>
      <c r="F35" s="44">
        <v>9.16</v>
      </c>
      <c r="G35" s="44">
        <v>9.15</v>
      </c>
      <c r="H35" s="41">
        <v>9.17</v>
      </c>
      <c r="I35" s="65">
        <v>9.1199999999999992</v>
      </c>
      <c r="J35" s="66">
        <v>9.18</v>
      </c>
    </row>
    <row r="36" spans="1:10" ht="15.75">
      <c r="A36" s="177"/>
      <c r="B36" s="184"/>
      <c r="C36" s="12" t="s">
        <v>56</v>
      </c>
      <c r="D36" s="12" t="s">
        <v>57</v>
      </c>
      <c r="E36" s="60">
        <v>6.71</v>
      </c>
      <c r="F36" s="44">
        <v>6.68</v>
      </c>
      <c r="G36" s="44">
        <v>5.94</v>
      </c>
      <c r="H36" s="41">
        <v>6.05</v>
      </c>
      <c r="I36" s="65">
        <v>5.46</v>
      </c>
      <c r="J36" s="66">
        <v>5.61</v>
      </c>
    </row>
    <row r="37" spans="1:10" ht="18.75">
      <c r="A37" s="177"/>
      <c r="B37" s="184"/>
      <c r="C37" s="13" t="s">
        <v>58</v>
      </c>
      <c r="D37" s="12" t="s">
        <v>59</v>
      </c>
      <c r="E37" s="65">
        <v>13.8</v>
      </c>
      <c r="F37" s="65">
        <v>12.7</v>
      </c>
      <c r="G37" s="65">
        <v>13.5</v>
      </c>
      <c r="H37" s="65">
        <v>13.5</v>
      </c>
      <c r="I37" s="65">
        <v>14.8</v>
      </c>
      <c r="J37" s="66">
        <v>14.5</v>
      </c>
    </row>
    <row r="38" spans="1:10" ht="16.5">
      <c r="A38" s="177"/>
      <c r="B38" s="184"/>
      <c r="C38" s="14" t="s">
        <v>60</v>
      </c>
      <c r="D38" s="12" t="s">
        <v>61</v>
      </c>
      <c r="E38" s="65">
        <v>2.31</v>
      </c>
      <c r="F38" s="65">
        <v>2.42</v>
      </c>
      <c r="G38" s="65">
        <v>5.0999999999999996</v>
      </c>
      <c r="H38" s="65">
        <v>6.9</v>
      </c>
      <c r="I38" s="65">
        <v>4.83</v>
      </c>
      <c r="J38" s="66">
        <v>3.05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65">
        <v>0.2</v>
      </c>
      <c r="F39" s="65">
        <v>0.2</v>
      </c>
      <c r="G39" s="65">
        <v>0.6</v>
      </c>
      <c r="H39" s="65">
        <v>0.6</v>
      </c>
      <c r="I39" s="65">
        <v>0.3</v>
      </c>
      <c r="J39" s="66">
        <v>0.3</v>
      </c>
    </row>
    <row r="40" spans="1:10" ht="15.75">
      <c r="A40" s="177"/>
      <c r="B40" s="184"/>
      <c r="C40" s="13" t="s">
        <v>54</v>
      </c>
      <c r="D40" s="13" t="s">
        <v>63</v>
      </c>
      <c r="E40" s="60">
        <v>9.0500000000000007</v>
      </c>
      <c r="F40" s="44">
        <v>9.01</v>
      </c>
      <c r="G40" s="44">
        <v>9.16</v>
      </c>
      <c r="H40" s="41">
        <v>9.19</v>
      </c>
      <c r="I40" s="65">
        <v>9.2799999999999994</v>
      </c>
      <c r="J40" s="66">
        <v>9.33</v>
      </c>
    </row>
    <row r="41" spans="1:10" ht="15.75">
      <c r="A41" s="177"/>
      <c r="B41" s="184"/>
      <c r="C41" s="12" t="s">
        <v>56</v>
      </c>
      <c r="D41" s="12" t="s">
        <v>64</v>
      </c>
      <c r="E41" s="60">
        <v>11.3</v>
      </c>
      <c r="F41" s="44">
        <v>10.91</v>
      </c>
      <c r="G41" s="44">
        <v>10.8</v>
      </c>
      <c r="H41" s="41">
        <v>11.4</v>
      </c>
      <c r="I41" s="65">
        <v>11.65</v>
      </c>
      <c r="J41" s="66">
        <v>11.2</v>
      </c>
    </row>
    <row r="42" spans="1:10" ht="15.75">
      <c r="A42" s="177"/>
      <c r="B42" s="184"/>
      <c r="C42" s="15" t="s">
        <v>65</v>
      </c>
      <c r="D42" s="16" t="s">
        <v>66</v>
      </c>
      <c r="E42" s="60">
        <v>0</v>
      </c>
      <c r="F42" s="44">
        <v>0</v>
      </c>
      <c r="G42" s="44">
        <v>0</v>
      </c>
      <c r="H42" s="41">
        <v>0</v>
      </c>
      <c r="I42" s="65">
        <v>0</v>
      </c>
      <c r="J42" s="66">
        <v>0</v>
      </c>
    </row>
    <row r="43" spans="1:10" ht="16.5">
      <c r="A43" s="177"/>
      <c r="B43" s="184"/>
      <c r="C43" s="15" t="s">
        <v>67</v>
      </c>
      <c r="D43" s="17" t="s">
        <v>68</v>
      </c>
      <c r="E43" s="60">
        <v>344</v>
      </c>
      <c r="F43" s="44">
        <v>356</v>
      </c>
      <c r="G43" s="44">
        <v>0.32</v>
      </c>
      <c r="H43" s="41">
        <v>0.307</v>
      </c>
      <c r="I43" s="65">
        <v>0.35</v>
      </c>
      <c r="J43" s="66">
        <v>0.33</v>
      </c>
    </row>
    <row r="44" spans="1:10" ht="18.75">
      <c r="A44" s="177"/>
      <c r="B44" s="184"/>
      <c r="C44" s="13" t="s">
        <v>58</v>
      </c>
      <c r="D44" s="12" t="s">
        <v>69</v>
      </c>
      <c r="E44" s="60">
        <v>324</v>
      </c>
      <c r="F44" s="44">
        <v>351</v>
      </c>
      <c r="G44" s="44">
        <v>346</v>
      </c>
      <c r="H44" s="41">
        <v>337</v>
      </c>
      <c r="I44" s="65">
        <v>230</v>
      </c>
      <c r="J44" s="66">
        <v>340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60">
        <v>5.96</v>
      </c>
      <c r="F45" s="44">
        <v>6.4</v>
      </c>
      <c r="G45" s="44">
        <v>5.43</v>
      </c>
      <c r="H45" s="41">
        <v>6.1</v>
      </c>
      <c r="I45" s="65">
        <v>6.34</v>
      </c>
      <c r="J45" s="66">
        <v>5.84</v>
      </c>
    </row>
    <row r="46" spans="1:10" ht="18.75">
      <c r="A46" s="177"/>
      <c r="B46" s="184"/>
      <c r="C46" s="13" t="s">
        <v>58</v>
      </c>
      <c r="D46" s="12" t="s">
        <v>59</v>
      </c>
      <c r="E46" s="60">
        <v>15.1</v>
      </c>
      <c r="F46" s="44">
        <v>15.5</v>
      </c>
      <c r="G46" s="44">
        <v>14.7</v>
      </c>
      <c r="H46" s="41">
        <v>13.9</v>
      </c>
      <c r="I46" s="65">
        <v>15.4</v>
      </c>
      <c r="J46" s="66">
        <v>15.7</v>
      </c>
    </row>
    <row r="47" spans="1:10" ht="16.5">
      <c r="A47" s="177"/>
      <c r="B47" s="184"/>
      <c r="C47" s="14" t="s">
        <v>60</v>
      </c>
      <c r="D47" s="12" t="s">
        <v>72</v>
      </c>
      <c r="E47" s="60">
        <v>8.5</v>
      </c>
      <c r="F47" s="44">
        <v>7.39</v>
      </c>
      <c r="G47" s="44">
        <v>2.7</v>
      </c>
      <c r="H47" s="41">
        <v>3.8</v>
      </c>
      <c r="I47" s="65">
        <v>2.52</v>
      </c>
      <c r="J47" s="66">
        <v>1.48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60">
        <v>5.79</v>
      </c>
      <c r="F48" s="44">
        <v>6.42</v>
      </c>
      <c r="G48" s="44">
        <v>5.77</v>
      </c>
      <c r="H48" s="41">
        <v>6.27</v>
      </c>
      <c r="I48" s="65">
        <v>5.88</v>
      </c>
      <c r="J48" s="66">
        <v>5.53</v>
      </c>
    </row>
    <row r="49" spans="1:13" ht="18.75">
      <c r="A49" s="177"/>
      <c r="B49" s="184"/>
      <c r="C49" s="13" t="s">
        <v>58</v>
      </c>
      <c r="D49" s="12" t="s">
        <v>59</v>
      </c>
      <c r="E49" s="60">
        <v>13.1</v>
      </c>
      <c r="F49" s="44">
        <v>17</v>
      </c>
      <c r="G49" s="44">
        <v>18.899999999999999</v>
      </c>
      <c r="H49" s="41">
        <v>16.3</v>
      </c>
      <c r="I49" s="65">
        <v>16.2</v>
      </c>
      <c r="J49" s="66">
        <v>19.100000000000001</v>
      </c>
    </row>
    <row r="50" spans="1:13" ht="16.5">
      <c r="A50" s="177"/>
      <c r="B50" s="184"/>
      <c r="C50" s="14" t="s">
        <v>60</v>
      </c>
      <c r="D50" s="12" t="s">
        <v>72</v>
      </c>
      <c r="E50" s="60">
        <v>4.2300000000000004</v>
      </c>
      <c r="F50" s="44">
        <v>3.43</v>
      </c>
      <c r="G50" s="44">
        <v>5.42</v>
      </c>
      <c r="H50" s="41">
        <v>5.4</v>
      </c>
      <c r="I50" s="65">
        <v>1.79</v>
      </c>
      <c r="J50" s="66">
        <v>1.25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60">
        <v>0</v>
      </c>
      <c r="F51" s="44">
        <v>0</v>
      </c>
      <c r="G51" s="44">
        <v>0</v>
      </c>
      <c r="H51" s="41">
        <v>0</v>
      </c>
      <c r="I51" s="65">
        <v>0</v>
      </c>
      <c r="J51" s="66">
        <v>0</v>
      </c>
    </row>
    <row r="52" spans="1:13" ht="15.75">
      <c r="A52" s="177"/>
      <c r="B52" s="184"/>
      <c r="C52" s="13" t="s">
        <v>54</v>
      </c>
      <c r="D52" s="12" t="s">
        <v>76</v>
      </c>
      <c r="E52" s="60">
        <v>9.11</v>
      </c>
      <c r="F52" s="44">
        <v>9.06</v>
      </c>
      <c r="G52" s="44">
        <v>9.1999999999999993</v>
      </c>
      <c r="H52" s="41">
        <v>9.2100000000000009</v>
      </c>
      <c r="I52" s="65">
        <v>9.23</v>
      </c>
      <c r="J52" s="66">
        <v>9.2200000000000006</v>
      </c>
    </row>
    <row r="53" spans="1:13" ht="15.75">
      <c r="A53" s="177"/>
      <c r="B53" s="184"/>
      <c r="C53" s="12" t="s">
        <v>56</v>
      </c>
      <c r="D53" s="12" t="s">
        <v>57</v>
      </c>
      <c r="E53" s="60">
        <v>6.6</v>
      </c>
      <c r="F53" s="44">
        <v>5.0599999999999996</v>
      </c>
      <c r="G53" s="44">
        <v>6.06</v>
      </c>
      <c r="H53" s="41">
        <v>5.97</v>
      </c>
      <c r="I53" s="65">
        <v>6.17</v>
      </c>
      <c r="J53" s="66">
        <v>6.38</v>
      </c>
    </row>
    <row r="54" spans="1:13" ht="18.75">
      <c r="A54" s="177"/>
      <c r="B54" s="184"/>
      <c r="C54" s="13" t="s">
        <v>58</v>
      </c>
      <c r="D54" s="12" t="s">
        <v>59</v>
      </c>
      <c r="E54" s="60">
        <v>11.2</v>
      </c>
      <c r="F54" s="44">
        <v>8.6999999999999993</v>
      </c>
      <c r="G54" s="44">
        <v>13.1</v>
      </c>
      <c r="H54" s="41">
        <v>12.4</v>
      </c>
      <c r="I54" s="44">
        <v>12.8</v>
      </c>
      <c r="J54" s="21">
        <v>13.5</v>
      </c>
    </row>
    <row r="55" spans="1:13" ht="16.5">
      <c r="A55" s="177"/>
      <c r="B55" s="185"/>
      <c r="C55" s="18" t="s">
        <v>60</v>
      </c>
      <c r="D55" s="12" t="s">
        <v>77</v>
      </c>
      <c r="E55" s="60">
        <v>3.1</v>
      </c>
      <c r="F55" s="19">
        <v>4.32</v>
      </c>
      <c r="G55" s="19">
        <v>2.0499999999999998</v>
      </c>
      <c r="H55" s="41">
        <v>1.1499999999999999</v>
      </c>
      <c r="I55" s="44">
        <v>2.46</v>
      </c>
      <c r="J55" s="21">
        <v>3</v>
      </c>
    </row>
    <row r="56" spans="1:13" ht="14.25">
      <c r="A56" s="22" t="s">
        <v>78</v>
      </c>
      <c r="B56" s="22" t="s">
        <v>79</v>
      </c>
      <c r="C56" s="23">
        <v>7.25</v>
      </c>
      <c r="D56" s="22" t="s">
        <v>80</v>
      </c>
      <c r="E56" s="23">
        <v>77</v>
      </c>
      <c r="F56" s="22" t="s">
        <v>81</v>
      </c>
      <c r="G56" s="23">
        <v>81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6.6</v>
      </c>
      <c r="G59" s="34"/>
      <c r="H59" s="30">
        <v>8.65</v>
      </c>
      <c r="I59" s="30"/>
      <c r="J59" s="21">
        <v>15.2</v>
      </c>
      <c r="K59" s="21"/>
      <c r="L59" s="21">
        <v>14.18</v>
      </c>
      <c r="M59" s="21"/>
    </row>
    <row r="60" spans="1:13" ht="18.75">
      <c r="A60" s="28" t="s">
        <v>1</v>
      </c>
      <c r="B60" s="29">
        <v>44</v>
      </c>
      <c r="C60" s="30"/>
      <c r="D60" s="33">
        <v>43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38</v>
      </c>
      <c r="C61" s="30"/>
      <c r="D61" s="33">
        <v>78</v>
      </c>
      <c r="E61" s="30"/>
      <c r="F61" s="30">
        <v>41.6</v>
      </c>
      <c r="G61" s="34"/>
      <c r="H61" s="30">
        <v>40.200000000000003</v>
      </c>
      <c r="I61" s="30"/>
      <c r="J61" s="21">
        <v>38.450000000000003</v>
      </c>
      <c r="K61" s="21"/>
      <c r="L61" s="21">
        <v>43.16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>
        <v>12.63</v>
      </c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14.47</v>
      </c>
      <c r="D64" s="33"/>
      <c r="E64" s="30">
        <v>10.81</v>
      </c>
      <c r="F64" s="30"/>
      <c r="G64" s="38">
        <v>12.1</v>
      </c>
      <c r="H64" s="30"/>
      <c r="I64" s="30">
        <v>13.07</v>
      </c>
      <c r="J64" s="21"/>
      <c r="K64" s="21">
        <v>12.5</v>
      </c>
      <c r="L64" s="21"/>
      <c r="M64" s="21">
        <v>14.8</v>
      </c>
    </row>
    <row r="65" spans="1:13" ht="18.75">
      <c r="A65" s="31" t="s">
        <v>4</v>
      </c>
      <c r="B65" s="30"/>
      <c r="C65" s="30">
        <v>132.6</v>
      </c>
      <c r="D65" s="33"/>
      <c r="E65" s="30"/>
      <c r="F65" s="30"/>
      <c r="G65" s="34">
        <v>72.7</v>
      </c>
      <c r="H65" s="30"/>
      <c r="I65" s="30">
        <v>73.599999999999994</v>
      </c>
      <c r="J65" s="21"/>
      <c r="K65" s="21">
        <v>73</v>
      </c>
      <c r="M65" s="21">
        <v>74.900000000000006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1.04</v>
      </c>
      <c r="C67" s="30">
        <v>10.45</v>
      </c>
      <c r="D67" s="33">
        <v>2.37</v>
      </c>
      <c r="E67" s="30">
        <v>10.33</v>
      </c>
      <c r="F67" s="30">
        <v>1.5</v>
      </c>
      <c r="G67" s="34">
        <v>10.25</v>
      </c>
      <c r="H67" s="30">
        <v>2.7</v>
      </c>
      <c r="I67" s="30">
        <v>10.7</v>
      </c>
      <c r="J67" s="21">
        <v>1.69</v>
      </c>
      <c r="K67" s="21">
        <v>9.6</v>
      </c>
      <c r="L67" s="21">
        <v>1.42</v>
      </c>
      <c r="M67" s="21">
        <v>10.199999999999999</v>
      </c>
    </row>
    <row r="68" spans="1:13" ht="18.75">
      <c r="A68" s="32" t="s">
        <v>5</v>
      </c>
      <c r="B68" s="36">
        <v>2.41</v>
      </c>
      <c r="C68" s="30">
        <v>10.85</v>
      </c>
      <c r="D68" s="33">
        <v>8.3800000000000008</v>
      </c>
      <c r="E68" s="30">
        <v>10.34</v>
      </c>
      <c r="F68" s="30">
        <v>1.31</v>
      </c>
      <c r="G68" s="34">
        <v>10.7</v>
      </c>
      <c r="H68" s="30">
        <v>2.2999999999999998</v>
      </c>
      <c r="I68" s="30">
        <v>10.199999999999999</v>
      </c>
      <c r="J68" s="21">
        <v>2.33</v>
      </c>
      <c r="K68" s="21">
        <v>10.7</v>
      </c>
      <c r="L68" s="21">
        <v>2.89</v>
      </c>
      <c r="M68" s="21">
        <v>10.9</v>
      </c>
    </row>
    <row r="69" spans="1:13" ht="18.75">
      <c r="A69" s="32" t="s">
        <v>6</v>
      </c>
      <c r="B69" s="36">
        <v>1.86</v>
      </c>
      <c r="C69" s="30">
        <v>10.45</v>
      </c>
      <c r="D69" s="33"/>
      <c r="E69" s="30"/>
      <c r="F69" s="30">
        <v>0.86</v>
      </c>
      <c r="G69" s="34">
        <v>10.199999999999999</v>
      </c>
      <c r="H69" s="30">
        <v>1.65</v>
      </c>
      <c r="I69" s="30">
        <v>10.4</v>
      </c>
      <c r="J69" s="21">
        <v>1.25</v>
      </c>
      <c r="K69" s="21">
        <v>8.3000000000000007</v>
      </c>
      <c r="L69" s="21">
        <v>1.06</v>
      </c>
      <c r="M69" s="21">
        <v>9.5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D77" sqref="D7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121</v>
      </c>
      <c r="D2" s="231"/>
      <c r="E2" s="231"/>
      <c r="F2" s="232" t="s">
        <v>127</v>
      </c>
      <c r="G2" s="232"/>
      <c r="H2" s="232"/>
      <c r="I2" s="233" t="s">
        <v>129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9300</v>
      </c>
      <c r="D4" s="196"/>
      <c r="E4" s="196"/>
      <c r="F4" s="196">
        <v>10150</v>
      </c>
      <c r="G4" s="196"/>
      <c r="H4" s="196"/>
      <c r="I4" s="196">
        <v>11080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12200</v>
      </c>
      <c r="D5" s="196"/>
      <c r="E5" s="196"/>
      <c r="F5" s="196">
        <v>13550</v>
      </c>
      <c r="G5" s="196"/>
      <c r="H5" s="196"/>
      <c r="I5" s="196">
        <v>14700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C4-'3日'!I4</f>
        <v>910</v>
      </c>
      <c r="D6" s="245"/>
      <c r="E6" s="245"/>
      <c r="F6" s="246">
        <f>F4-C4</f>
        <v>850</v>
      </c>
      <c r="G6" s="247"/>
      <c r="H6" s="248"/>
      <c r="I6" s="246">
        <f>I4-F4</f>
        <v>930</v>
      </c>
      <c r="J6" s="247"/>
      <c r="K6" s="248"/>
      <c r="L6" s="236">
        <f>C6+F6+I6</f>
        <v>2690</v>
      </c>
      <c r="M6" s="236">
        <f>C7+F7+I7</f>
        <v>3620</v>
      </c>
    </row>
    <row r="7" spans="1:15" ht="21.95" customHeight="1">
      <c r="A7" s="225"/>
      <c r="B7" s="6" t="s">
        <v>16</v>
      </c>
      <c r="C7" s="245">
        <f>C5-'3日'!I5</f>
        <v>1120</v>
      </c>
      <c r="D7" s="245"/>
      <c r="E7" s="245"/>
      <c r="F7" s="246">
        <f>F5-C5</f>
        <v>1350</v>
      </c>
      <c r="G7" s="247"/>
      <c r="H7" s="248"/>
      <c r="I7" s="246">
        <f>I5-F5</f>
        <v>1150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48</v>
      </c>
      <c r="D9" s="196"/>
      <c r="E9" s="196"/>
      <c r="F9" s="196">
        <v>44</v>
      </c>
      <c r="G9" s="196"/>
      <c r="H9" s="196"/>
      <c r="I9" s="196">
        <v>47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48</v>
      </c>
      <c r="D10" s="196"/>
      <c r="E10" s="196"/>
      <c r="F10" s="196">
        <v>44</v>
      </c>
      <c r="G10" s="196"/>
      <c r="H10" s="196"/>
      <c r="I10" s="196">
        <v>47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68" t="s">
        <v>92</v>
      </c>
      <c r="D11" s="68" t="s">
        <v>92</v>
      </c>
      <c r="E11" s="68" t="s">
        <v>92</v>
      </c>
      <c r="F11" s="70" t="s">
        <v>92</v>
      </c>
      <c r="G11" s="70" t="s">
        <v>92</v>
      </c>
      <c r="H11" s="70" t="s">
        <v>92</v>
      </c>
      <c r="I11" s="72" t="s">
        <v>92</v>
      </c>
      <c r="J11" s="72" t="s">
        <v>92</v>
      </c>
      <c r="K11" s="72" t="s">
        <v>92</v>
      </c>
    </row>
    <row r="12" spans="1:15" ht="21.95" customHeight="1">
      <c r="A12" s="192"/>
      <c r="B12" s="43" t="s">
        <v>23</v>
      </c>
      <c r="C12" s="68">
        <v>80</v>
      </c>
      <c r="D12" s="68">
        <v>80</v>
      </c>
      <c r="E12" s="68">
        <v>80</v>
      </c>
      <c r="F12" s="70">
        <v>80</v>
      </c>
      <c r="G12" s="70">
        <v>80</v>
      </c>
      <c r="H12" s="70">
        <v>80</v>
      </c>
      <c r="I12" s="72">
        <v>80</v>
      </c>
      <c r="J12" s="72">
        <v>80</v>
      </c>
      <c r="K12" s="72">
        <v>80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41">
        <v>500</v>
      </c>
      <c r="D15" s="41">
        <v>460</v>
      </c>
      <c r="E15" s="41">
        <v>420</v>
      </c>
      <c r="F15" s="69">
        <v>420</v>
      </c>
      <c r="G15" s="41">
        <v>380</v>
      </c>
      <c r="H15" s="41">
        <v>330</v>
      </c>
      <c r="I15" s="41">
        <v>320</v>
      </c>
      <c r="J15" s="41">
        <v>270</v>
      </c>
      <c r="K15" s="41">
        <v>500</v>
      </c>
    </row>
    <row r="16" spans="1:15" ht="33.7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128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67" t="s">
        <v>92</v>
      </c>
      <c r="D17" s="67" t="s">
        <v>92</v>
      </c>
      <c r="E17" s="67" t="s">
        <v>92</v>
      </c>
      <c r="F17" s="69" t="s">
        <v>92</v>
      </c>
      <c r="G17" s="69" t="s">
        <v>92</v>
      </c>
      <c r="H17" s="69" t="s">
        <v>92</v>
      </c>
      <c r="I17" s="71" t="s">
        <v>92</v>
      </c>
      <c r="J17" s="71" t="s">
        <v>92</v>
      </c>
      <c r="K17" s="71" t="s">
        <v>92</v>
      </c>
    </row>
    <row r="18" spans="1:11" ht="21.95" customHeight="1">
      <c r="A18" s="219"/>
      <c r="B18" s="42" t="s">
        <v>23</v>
      </c>
      <c r="C18" s="67">
        <v>70</v>
      </c>
      <c r="D18" s="67">
        <v>70</v>
      </c>
      <c r="E18" s="67">
        <v>70</v>
      </c>
      <c r="F18" s="69">
        <v>70</v>
      </c>
      <c r="G18" s="69">
        <v>70</v>
      </c>
      <c r="H18" s="69">
        <v>70</v>
      </c>
      <c r="I18" s="71">
        <v>70</v>
      </c>
      <c r="J18" s="71">
        <v>70</v>
      </c>
      <c r="K18" s="71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41">
        <v>380</v>
      </c>
      <c r="D21" s="41">
        <v>320</v>
      </c>
      <c r="E21" s="41">
        <v>270</v>
      </c>
      <c r="F21" s="69">
        <v>270</v>
      </c>
      <c r="G21" s="41">
        <v>220</v>
      </c>
      <c r="H21" s="41">
        <v>550</v>
      </c>
      <c r="I21" s="41">
        <v>540</v>
      </c>
      <c r="J21" s="41">
        <v>480</v>
      </c>
      <c r="K21" s="41">
        <v>430</v>
      </c>
    </row>
    <row r="22" spans="1:11" ht="28.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f>1510*2</f>
        <v>3020</v>
      </c>
      <c r="D23" s="191"/>
      <c r="E23" s="191"/>
      <c r="F23" s="191">
        <v>2900</v>
      </c>
      <c r="G23" s="191"/>
      <c r="H23" s="191"/>
      <c r="I23" s="191">
        <v>2900</v>
      </c>
      <c r="J23" s="191"/>
      <c r="K23" s="191"/>
    </row>
    <row r="24" spans="1:11" ht="21.95" customHeight="1">
      <c r="A24" s="217"/>
      <c r="B24" s="10" t="s">
        <v>37</v>
      </c>
      <c r="C24" s="191">
        <v>2400</v>
      </c>
      <c r="D24" s="191"/>
      <c r="E24" s="191"/>
      <c r="F24" s="191">
        <v>2200</v>
      </c>
      <c r="G24" s="191"/>
      <c r="H24" s="191"/>
      <c r="I24" s="191">
        <v>2200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239">
        <v>32</v>
      </c>
      <c r="G25" s="240"/>
      <c r="H25" s="241"/>
      <c r="I25" s="239">
        <v>32</v>
      </c>
      <c r="J25" s="240"/>
      <c r="K25" s="24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123</v>
      </c>
      <c r="D28" s="207"/>
      <c r="E28" s="208"/>
      <c r="F28" s="206" t="s">
        <v>126</v>
      </c>
      <c r="G28" s="207"/>
      <c r="H28" s="208"/>
      <c r="I28" s="206" t="s">
        <v>130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122</v>
      </c>
      <c r="D31" s="173"/>
      <c r="E31" s="174"/>
      <c r="F31" s="172" t="s">
        <v>124</v>
      </c>
      <c r="G31" s="173"/>
      <c r="H31" s="174"/>
      <c r="I31" s="172" t="s">
        <v>117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9.08</v>
      </c>
      <c r="F35" s="44">
        <v>9.1199999999999992</v>
      </c>
      <c r="G35" s="44">
        <v>9.1300000000000008</v>
      </c>
      <c r="H35" s="41">
        <v>9.1</v>
      </c>
      <c r="I35" s="44">
        <v>9.08</v>
      </c>
      <c r="J35" s="21">
        <v>9.06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5.43</v>
      </c>
      <c r="F36" s="44">
        <v>5.52</v>
      </c>
      <c r="G36" s="44">
        <v>5.8</v>
      </c>
      <c r="H36" s="41">
        <v>5.44</v>
      </c>
      <c r="I36" s="44">
        <v>5.56</v>
      </c>
      <c r="J36" s="21">
        <v>5.85</v>
      </c>
    </row>
    <row r="37" spans="1:10" ht="18.75">
      <c r="A37" s="177"/>
      <c r="B37" s="184"/>
      <c r="C37" s="13" t="s">
        <v>58</v>
      </c>
      <c r="D37" s="12" t="s">
        <v>59</v>
      </c>
      <c r="E37" s="44">
        <v>13</v>
      </c>
      <c r="F37" s="44">
        <v>12.3</v>
      </c>
      <c r="G37" s="35">
        <v>13.4</v>
      </c>
      <c r="H37" s="41">
        <v>13.5</v>
      </c>
      <c r="I37" s="44">
        <v>13.9</v>
      </c>
      <c r="J37" s="21">
        <v>14.3</v>
      </c>
    </row>
    <row r="38" spans="1:10" ht="16.5">
      <c r="A38" s="177"/>
      <c r="B38" s="184"/>
      <c r="C38" s="14" t="s">
        <v>60</v>
      </c>
      <c r="D38" s="12" t="s">
        <v>61</v>
      </c>
      <c r="E38" s="35">
        <v>2.38</v>
      </c>
      <c r="F38" s="35">
        <v>2.15</v>
      </c>
      <c r="G38" s="35">
        <v>5.6</v>
      </c>
      <c r="H38" s="37">
        <v>5.9</v>
      </c>
      <c r="I38" s="44">
        <v>2.46</v>
      </c>
      <c r="J38" s="21">
        <v>3.48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0.8</v>
      </c>
      <c r="H39" s="41">
        <v>0.8</v>
      </c>
      <c r="I39" s="44">
        <v>0.3</v>
      </c>
      <c r="J39" s="21">
        <v>0.3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9.26</v>
      </c>
      <c r="F40" s="44">
        <v>9.27</v>
      </c>
      <c r="G40" s="44">
        <v>9.25</v>
      </c>
      <c r="H40" s="41">
        <v>9.27</v>
      </c>
      <c r="I40" s="44">
        <v>9.26</v>
      </c>
      <c r="J40" s="21">
        <v>9.3000000000000007</v>
      </c>
    </row>
    <row r="41" spans="1:10" ht="15.75">
      <c r="A41" s="177"/>
      <c r="B41" s="184"/>
      <c r="C41" s="12" t="s">
        <v>56</v>
      </c>
      <c r="D41" s="12" t="s">
        <v>64</v>
      </c>
      <c r="E41" s="44">
        <v>10.17</v>
      </c>
      <c r="F41" s="44">
        <v>10.82</v>
      </c>
      <c r="G41" s="44">
        <v>11.3</v>
      </c>
      <c r="H41" s="41">
        <v>10.8</v>
      </c>
      <c r="I41" s="44">
        <v>10.85</v>
      </c>
      <c r="J41" s="21">
        <v>10.199999999999999</v>
      </c>
    </row>
    <row r="42" spans="1:10" ht="15.75">
      <c r="A42" s="177"/>
      <c r="B42" s="184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177"/>
      <c r="B43" s="184"/>
      <c r="C43" s="15" t="s">
        <v>67</v>
      </c>
      <c r="D43" s="17" t="s">
        <v>68</v>
      </c>
      <c r="E43" s="44">
        <v>0.35</v>
      </c>
      <c r="F43" s="44">
        <v>0.37</v>
      </c>
      <c r="G43" s="44">
        <v>0.35</v>
      </c>
      <c r="H43" s="41">
        <v>0.36</v>
      </c>
      <c r="I43" s="44">
        <v>0.34</v>
      </c>
      <c r="J43" s="21">
        <v>0.32</v>
      </c>
    </row>
    <row r="44" spans="1:10" ht="18.75">
      <c r="A44" s="177"/>
      <c r="B44" s="184"/>
      <c r="C44" s="13" t="s">
        <v>58</v>
      </c>
      <c r="D44" s="12" t="s">
        <v>69</v>
      </c>
      <c r="E44" s="44">
        <v>342</v>
      </c>
      <c r="F44" s="44">
        <v>323</v>
      </c>
      <c r="G44" s="44">
        <v>334</v>
      </c>
      <c r="H44" s="41">
        <v>340</v>
      </c>
      <c r="I44" s="44">
        <v>320</v>
      </c>
      <c r="J44" s="21">
        <v>330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6.17</v>
      </c>
      <c r="F45" s="44">
        <v>6.88</v>
      </c>
      <c r="G45" s="44">
        <v>5.39</v>
      </c>
      <c r="H45" s="41">
        <v>6.07</v>
      </c>
      <c r="I45" s="44">
        <v>5.72</v>
      </c>
      <c r="J45" s="21">
        <v>5.46</v>
      </c>
    </row>
    <row r="46" spans="1:10" ht="18.75">
      <c r="A46" s="177"/>
      <c r="B46" s="184"/>
      <c r="C46" s="13" t="s">
        <v>58</v>
      </c>
      <c r="D46" s="12" t="s">
        <v>59</v>
      </c>
      <c r="E46" s="44">
        <v>14.3</v>
      </c>
      <c r="F46" s="44">
        <v>13.2</v>
      </c>
      <c r="G46" s="44">
        <v>13.7</v>
      </c>
      <c r="H46" s="41">
        <v>13.2</v>
      </c>
      <c r="I46" s="44">
        <v>15.2</v>
      </c>
      <c r="J46" s="21">
        <v>13.9</v>
      </c>
    </row>
    <row r="47" spans="1:10" ht="16.5">
      <c r="A47" s="177"/>
      <c r="B47" s="184"/>
      <c r="C47" s="14" t="s">
        <v>60</v>
      </c>
      <c r="D47" s="12" t="s">
        <v>72</v>
      </c>
      <c r="E47" s="44">
        <v>3.14</v>
      </c>
      <c r="F47" s="44">
        <v>5.23</v>
      </c>
      <c r="G47" s="44">
        <v>5.7</v>
      </c>
      <c r="H47" s="41">
        <v>2.9</v>
      </c>
      <c r="I47" s="44">
        <v>1.57</v>
      </c>
      <c r="J47" s="21">
        <v>1.92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6.23</v>
      </c>
      <c r="F48" s="44">
        <v>5.27</v>
      </c>
      <c r="G48" s="44">
        <v>5.46</v>
      </c>
      <c r="H48" s="41">
        <v>5.8</v>
      </c>
      <c r="I48" s="44">
        <v>5.63</v>
      </c>
      <c r="J48" s="21">
        <v>5.47</v>
      </c>
    </row>
    <row r="49" spans="1:13" ht="18.75">
      <c r="A49" s="177"/>
      <c r="B49" s="184"/>
      <c r="C49" s="13" t="s">
        <v>58</v>
      </c>
      <c r="D49" s="12" t="s">
        <v>59</v>
      </c>
      <c r="E49" s="44">
        <v>14.4</v>
      </c>
      <c r="F49" s="44">
        <v>17.100000000000001</v>
      </c>
      <c r="G49" s="44">
        <v>10</v>
      </c>
      <c r="H49" s="41">
        <v>12.8</v>
      </c>
      <c r="I49" s="44">
        <v>14.2</v>
      </c>
      <c r="J49" s="21">
        <v>13.8</v>
      </c>
    </row>
    <row r="50" spans="1:13" ht="16.5">
      <c r="A50" s="177"/>
      <c r="B50" s="184"/>
      <c r="C50" s="14" t="s">
        <v>60</v>
      </c>
      <c r="D50" s="12" t="s">
        <v>72</v>
      </c>
      <c r="E50" s="44">
        <v>1.98</v>
      </c>
      <c r="F50" s="44">
        <v>2.12</v>
      </c>
      <c r="G50" s="44">
        <v>1.6</v>
      </c>
      <c r="H50" s="41">
        <v>3.1</v>
      </c>
      <c r="I50" s="44">
        <v>2.42</v>
      </c>
      <c r="J50" s="21">
        <v>1.63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9.2100000000000009</v>
      </c>
      <c r="F52" s="44">
        <v>9.23</v>
      </c>
      <c r="G52" s="44">
        <v>9.1199999999999992</v>
      </c>
      <c r="H52" s="41">
        <v>9.18</v>
      </c>
      <c r="I52" s="44">
        <v>9.0299999999999994</v>
      </c>
      <c r="J52" s="21">
        <v>9.18</v>
      </c>
    </row>
    <row r="53" spans="1:13" ht="15.75">
      <c r="A53" s="177"/>
      <c r="B53" s="184"/>
      <c r="C53" s="12" t="s">
        <v>56</v>
      </c>
      <c r="D53" s="12" t="s">
        <v>57</v>
      </c>
      <c r="E53" s="44">
        <v>5.96</v>
      </c>
      <c r="F53" s="44">
        <v>6.17</v>
      </c>
      <c r="G53" s="44">
        <v>6.4</v>
      </c>
      <c r="H53" s="41">
        <v>5.69</v>
      </c>
      <c r="I53" s="44">
        <v>6.29</v>
      </c>
      <c r="J53" s="21">
        <v>5.8</v>
      </c>
    </row>
    <row r="54" spans="1:13" ht="18.75">
      <c r="A54" s="177"/>
      <c r="B54" s="184"/>
      <c r="C54" s="13" t="s">
        <v>58</v>
      </c>
      <c r="D54" s="12" t="s">
        <v>59</v>
      </c>
      <c r="E54" s="44">
        <v>13.1</v>
      </c>
      <c r="F54" s="44">
        <v>12.8</v>
      </c>
      <c r="G54" s="44">
        <v>13.7</v>
      </c>
      <c r="H54" s="41">
        <v>11.6</v>
      </c>
      <c r="I54" s="44">
        <v>10.3</v>
      </c>
      <c r="J54" s="21">
        <v>11.5</v>
      </c>
    </row>
    <row r="55" spans="1:13" ht="16.5">
      <c r="A55" s="177"/>
      <c r="B55" s="185"/>
      <c r="C55" s="18" t="s">
        <v>60</v>
      </c>
      <c r="D55" s="12" t="s">
        <v>77</v>
      </c>
      <c r="E55" s="19">
        <v>2.78</v>
      </c>
      <c r="F55" s="19">
        <v>2.66</v>
      </c>
      <c r="G55" s="19">
        <v>1.9</v>
      </c>
      <c r="H55" s="41">
        <v>2.4</v>
      </c>
      <c r="I55" s="44">
        <v>2.52</v>
      </c>
      <c r="J55" s="21">
        <v>1.77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76</v>
      </c>
      <c r="F56" s="22" t="s">
        <v>81</v>
      </c>
      <c r="G56" s="23">
        <v>72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18.649999999999999</v>
      </c>
      <c r="C59" s="30"/>
      <c r="D59" s="33">
        <v>44.97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23.5</v>
      </c>
      <c r="G60" s="34"/>
      <c r="H60" s="30">
        <v>56.8</v>
      </c>
      <c r="I60" s="30"/>
      <c r="J60" s="21">
        <v>25.3</v>
      </c>
      <c r="K60" s="21"/>
      <c r="L60" s="21">
        <v>30.72</v>
      </c>
      <c r="M60" s="21"/>
    </row>
    <row r="61" spans="1:13" ht="18.75">
      <c r="A61" s="28" t="s">
        <v>2</v>
      </c>
      <c r="B61" s="29">
        <v>42.43</v>
      </c>
      <c r="C61" s="30"/>
      <c r="D61" s="33">
        <v>42.53</v>
      </c>
      <c r="E61" s="30"/>
      <c r="F61" s="30">
        <v>44.1</v>
      </c>
      <c r="G61" s="34"/>
      <c r="H61" s="30">
        <v>47.2</v>
      </c>
      <c r="I61" s="30"/>
      <c r="J61" s="21">
        <v>45.27</v>
      </c>
      <c r="K61" s="21"/>
      <c r="L61" s="21">
        <v>48.6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12.7</v>
      </c>
      <c r="H63" s="30"/>
      <c r="I63" s="30">
        <v>12.7</v>
      </c>
      <c r="J63" s="21"/>
      <c r="K63" s="21">
        <v>11.8</v>
      </c>
      <c r="M63" s="21">
        <v>14.6</v>
      </c>
    </row>
    <row r="64" spans="1:13" ht="18.75">
      <c r="A64" s="31" t="s">
        <v>3</v>
      </c>
      <c r="B64" s="30"/>
      <c r="C64" s="30">
        <v>12.74</v>
      </c>
      <c r="D64" s="33"/>
      <c r="E64" s="30">
        <v>15.05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74.92</v>
      </c>
      <c r="D65" s="33"/>
      <c r="E65" s="30">
        <v>76.88</v>
      </c>
      <c r="F65" s="30"/>
      <c r="G65" s="34">
        <v>79.5</v>
      </c>
      <c r="H65" s="30"/>
      <c r="I65" s="30">
        <v>79.5</v>
      </c>
      <c r="J65" s="21"/>
      <c r="K65" s="21">
        <v>82.3</v>
      </c>
      <c r="M65" s="21">
        <v>80.5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1.52</v>
      </c>
      <c r="C67" s="30">
        <v>10.94</v>
      </c>
      <c r="D67" s="33">
        <v>1.74</v>
      </c>
      <c r="E67" s="30">
        <v>11.02</v>
      </c>
      <c r="F67" s="30">
        <v>1.04</v>
      </c>
      <c r="G67" s="34">
        <v>10.3</v>
      </c>
      <c r="H67" s="30">
        <v>1.07</v>
      </c>
      <c r="I67" s="30">
        <v>11.5</v>
      </c>
      <c r="J67" s="21">
        <v>2.56</v>
      </c>
      <c r="K67" s="21">
        <v>8.3000000000000007</v>
      </c>
      <c r="L67" s="21">
        <v>1.76</v>
      </c>
      <c r="M67" s="21">
        <v>7.6</v>
      </c>
    </row>
    <row r="68" spans="1:13" ht="18.75">
      <c r="A68" s="32" t="s">
        <v>5</v>
      </c>
      <c r="B68" s="36">
        <v>2.66</v>
      </c>
      <c r="C68" s="30">
        <v>11.09</v>
      </c>
      <c r="D68" s="33">
        <v>1.88</v>
      </c>
      <c r="E68" s="30">
        <v>10.88</v>
      </c>
      <c r="F68" s="30">
        <v>1.2</v>
      </c>
      <c r="G68" s="34">
        <v>6.8</v>
      </c>
      <c r="H68" s="30">
        <v>2.7</v>
      </c>
      <c r="I68" s="30">
        <v>10.3</v>
      </c>
      <c r="J68" s="21">
        <v>1.88</v>
      </c>
      <c r="K68" s="21">
        <v>7.9</v>
      </c>
      <c r="L68" s="21">
        <v>1.34</v>
      </c>
      <c r="M68" s="21">
        <v>8</v>
      </c>
    </row>
    <row r="69" spans="1:13" ht="18.75">
      <c r="A69" s="32" t="s">
        <v>6</v>
      </c>
      <c r="B69" s="36">
        <v>1.74</v>
      </c>
      <c r="C69" s="30">
        <v>11.35</v>
      </c>
      <c r="D69" s="33">
        <v>2.06</v>
      </c>
      <c r="E69" s="30">
        <v>10.97</v>
      </c>
      <c r="F69" s="30">
        <v>3.9</v>
      </c>
      <c r="G69" s="34">
        <v>8.6</v>
      </c>
      <c r="H69" s="30">
        <v>1.5</v>
      </c>
      <c r="I69" s="30">
        <v>10.08</v>
      </c>
      <c r="J69" s="21">
        <v>2.35</v>
      </c>
      <c r="K69" s="21">
        <v>7.6</v>
      </c>
      <c r="L69" s="21">
        <v>2.1</v>
      </c>
      <c r="M69" s="21">
        <v>7.9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M63" sqref="M6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11960</v>
      </c>
      <c r="D4" s="196"/>
      <c r="E4" s="196"/>
      <c r="F4" s="196">
        <v>13000</v>
      </c>
      <c r="G4" s="196"/>
      <c r="H4" s="196"/>
      <c r="I4" s="196">
        <v>13780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15900</v>
      </c>
      <c r="D5" s="196"/>
      <c r="E5" s="196"/>
      <c r="F5" s="196">
        <v>17000</v>
      </c>
      <c r="G5" s="196"/>
      <c r="H5" s="196"/>
      <c r="I5" s="196">
        <v>18230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C4-'4日'!I4</f>
        <v>880</v>
      </c>
      <c r="D6" s="245"/>
      <c r="E6" s="245"/>
      <c r="F6" s="246">
        <f>F4-C4</f>
        <v>1040</v>
      </c>
      <c r="G6" s="247"/>
      <c r="H6" s="248"/>
      <c r="I6" s="246">
        <f>I4-F4</f>
        <v>780</v>
      </c>
      <c r="J6" s="247"/>
      <c r="K6" s="248"/>
      <c r="L6" s="236">
        <f>C6+F6+I6</f>
        <v>2700</v>
      </c>
      <c r="M6" s="236">
        <f>C7+F7+I7</f>
        <v>3530</v>
      </c>
    </row>
    <row r="7" spans="1:15" ht="21.95" customHeight="1">
      <c r="A7" s="225"/>
      <c r="B7" s="6" t="s">
        <v>16</v>
      </c>
      <c r="C7" s="245">
        <f>C5-'4日'!I5</f>
        <v>1200</v>
      </c>
      <c r="D7" s="245"/>
      <c r="E7" s="245"/>
      <c r="F7" s="246">
        <f>F5-C5</f>
        <v>1100</v>
      </c>
      <c r="G7" s="247"/>
      <c r="H7" s="248"/>
      <c r="I7" s="246">
        <f>I5-F5</f>
        <v>1230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47</v>
      </c>
      <c r="G9" s="196"/>
      <c r="H9" s="196"/>
      <c r="I9" s="196">
        <v>46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47</v>
      </c>
      <c r="G10" s="196"/>
      <c r="H10" s="196"/>
      <c r="I10" s="196">
        <v>46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74" t="s">
        <v>92</v>
      </c>
      <c r="D11" s="74" t="s">
        <v>92</v>
      </c>
      <c r="E11" s="74" t="s">
        <v>92</v>
      </c>
      <c r="F11" s="76" t="s">
        <v>92</v>
      </c>
      <c r="G11" s="76" t="s">
        <v>92</v>
      </c>
      <c r="H11" s="76" t="s">
        <v>92</v>
      </c>
      <c r="I11" s="78" t="s">
        <v>92</v>
      </c>
      <c r="J11" s="78" t="s">
        <v>92</v>
      </c>
      <c r="K11" s="78" t="s">
        <v>92</v>
      </c>
    </row>
    <row r="12" spans="1:15" ht="21.95" customHeight="1">
      <c r="A12" s="192"/>
      <c r="B12" s="43" t="s">
        <v>23</v>
      </c>
      <c r="C12" s="74">
        <v>80</v>
      </c>
      <c r="D12" s="74">
        <v>80</v>
      </c>
      <c r="E12" s="74">
        <v>80</v>
      </c>
      <c r="F12" s="76">
        <v>80</v>
      </c>
      <c r="G12" s="76">
        <v>80</v>
      </c>
      <c r="H12" s="76">
        <v>80</v>
      </c>
      <c r="I12" s="78">
        <v>80</v>
      </c>
      <c r="J12" s="78">
        <v>80</v>
      </c>
      <c r="K12" s="78">
        <v>80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73">
        <v>500</v>
      </c>
      <c r="D15" s="41">
        <v>460</v>
      </c>
      <c r="E15" s="41">
        <v>420</v>
      </c>
      <c r="F15" s="75">
        <v>420</v>
      </c>
      <c r="G15" s="41">
        <v>370</v>
      </c>
      <c r="H15" s="41">
        <v>320</v>
      </c>
      <c r="I15" s="41">
        <v>320</v>
      </c>
      <c r="J15" s="41">
        <v>280</v>
      </c>
      <c r="K15" s="41">
        <v>230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29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73" t="s">
        <v>92</v>
      </c>
      <c r="D17" s="73" t="s">
        <v>92</v>
      </c>
      <c r="E17" s="73" t="s">
        <v>92</v>
      </c>
      <c r="F17" s="75" t="s">
        <v>92</v>
      </c>
      <c r="G17" s="75" t="s">
        <v>92</v>
      </c>
      <c r="H17" s="75" t="s">
        <v>92</v>
      </c>
      <c r="I17" s="77" t="s">
        <v>92</v>
      </c>
      <c r="J17" s="77" t="s">
        <v>92</v>
      </c>
      <c r="K17" s="77" t="s">
        <v>92</v>
      </c>
    </row>
    <row r="18" spans="1:11" ht="21.95" customHeight="1">
      <c r="A18" s="219"/>
      <c r="B18" s="42" t="s">
        <v>23</v>
      </c>
      <c r="C18" s="73">
        <v>70</v>
      </c>
      <c r="D18" s="73">
        <v>70</v>
      </c>
      <c r="E18" s="73">
        <v>70</v>
      </c>
      <c r="F18" s="75">
        <v>70</v>
      </c>
      <c r="G18" s="75">
        <v>70</v>
      </c>
      <c r="H18" s="75">
        <v>70</v>
      </c>
      <c r="I18" s="77">
        <v>70</v>
      </c>
      <c r="J18" s="77">
        <v>70</v>
      </c>
      <c r="K18" s="77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73">
        <v>430</v>
      </c>
      <c r="D21" s="41">
        <v>350</v>
      </c>
      <c r="E21" s="41">
        <v>290</v>
      </c>
      <c r="F21" s="75">
        <v>290</v>
      </c>
      <c r="G21" s="41">
        <v>230</v>
      </c>
      <c r="H21" s="41">
        <v>170</v>
      </c>
      <c r="I21" s="41">
        <v>170</v>
      </c>
      <c r="J21" s="41">
        <v>120</v>
      </c>
      <c r="K21" s="41">
        <v>580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135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2750</v>
      </c>
      <c r="D23" s="191"/>
      <c r="E23" s="191"/>
      <c r="F23" s="191">
        <v>2520</v>
      </c>
      <c r="G23" s="191"/>
      <c r="H23" s="191"/>
      <c r="I23" s="191">
        <v>2340</v>
      </c>
      <c r="J23" s="191"/>
      <c r="K23" s="191"/>
    </row>
    <row r="24" spans="1:11" ht="21.95" customHeight="1">
      <c r="A24" s="217"/>
      <c r="B24" s="10" t="s">
        <v>37</v>
      </c>
      <c r="C24" s="191">
        <f>1090+1060</f>
        <v>2150</v>
      </c>
      <c r="D24" s="191"/>
      <c r="E24" s="191"/>
      <c r="F24" s="191">
        <f>970+960</f>
        <v>1930</v>
      </c>
      <c r="G24" s="191"/>
      <c r="H24" s="191"/>
      <c r="I24" s="191">
        <f>900+880</f>
        <v>1780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239">
        <v>32</v>
      </c>
      <c r="G25" s="240"/>
      <c r="H25" s="241"/>
      <c r="I25" s="239">
        <v>32</v>
      </c>
      <c r="J25" s="240"/>
      <c r="K25" s="24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149</v>
      </c>
      <c r="D28" s="207"/>
      <c r="E28" s="208"/>
      <c r="F28" s="206" t="s">
        <v>139</v>
      </c>
      <c r="G28" s="207"/>
      <c r="H28" s="208"/>
      <c r="I28" s="206" t="s">
        <v>134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98</v>
      </c>
      <c r="D31" s="173"/>
      <c r="E31" s="174"/>
      <c r="F31" s="172" t="s">
        <v>124</v>
      </c>
      <c r="G31" s="173"/>
      <c r="H31" s="174"/>
      <c r="I31" s="172" t="s">
        <v>93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9.1</v>
      </c>
      <c r="F35" s="44">
        <v>9.15</v>
      </c>
      <c r="G35" s="44">
        <v>9.17</v>
      </c>
      <c r="H35" s="41">
        <v>9.16</v>
      </c>
      <c r="I35" s="44">
        <v>9.14</v>
      </c>
      <c r="J35" s="21">
        <v>9.19</v>
      </c>
    </row>
    <row r="36" spans="1:10" ht="15.75">
      <c r="A36" s="177"/>
      <c r="B36" s="184"/>
      <c r="C36" s="12" t="s">
        <v>56</v>
      </c>
      <c r="D36" s="12" t="s">
        <v>57</v>
      </c>
      <c r="E36" s="44">
        <v>5.89</v>
      </c>
      <c r="F36" s="44">
        <v>5.76</v>
      </c>
      <c r="G36" s="44">
        <v>6.07</v>
      </c>
      <c r="H36" s="41">
        <v>6.12</v>
      </c>
      <c r="I36" s="44">
        <v>6.09</v>
      </c>
      <c r="J36" s="21">
        <v>5.74</v>
      </c>
    </row>
    <row r="37" spans="1:10" ht="18.75">
      <c r="A37" s="177"/>
      <c r="B37" s="184"/>
      <c r="C37" s="13" t="s">
        <v>58</v>
      </c>
      <c r="D37" s="12" t="s">
        <v>59</v>
      </c>
      <c r="E37" s="44">
        <v>14</v>
      </c>
      <c r="F37" s="44">
        <v>13</v>
      </c>
      <c r="G37" s="35">
        <v>13.3</v>
      </c>
      <c r="H37" s="41">
        <v>13.2</v>
      </c>
      <c r="I37" s="44">
        <v>13.4</v>
      </c>
      <c r="J37" s="21">
        <v>12.8</v>
      </c>
    </row>
    <row r="38" spans="1:10" ht="16.5">
      <c r="A38" s="177"/>
      <c r="B38" s="184"/>
      <c r="C38" s="14" t="s">
        <v>60</v>
      </c>
      <c r="D38" s="12" t="s">
        <v>61</v>
      </c>
      <c r="E38" s="35">
        <v>4.7300000000000004</v>
      </c>
      <c r="F38" s="35">
        <v>3.65</v>
      </c>
      <c r="G38" s="35">
        <v>2.9</v>
      </c>
      <c r="H38" s="37">
        <v>2.8</v>
      </c>
      <c r="I38" s="44">
        <v>3.14</v>
      </c>
      <c r="J38" s="21">
        <v>5.46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0.3</v>
      </c>
      <c r="J39" s="21">
        <v>0.3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9.3000000000000007</v>
      </c>
      <c r="F40" s="44">
        <v>9.2799999999999994</v>
      </c>
      <c r="G40" s="44">
        <v>9.32</v>
      </c>
      <c r="H40" s="41">
        <v>9.3000000000000007</v>
      </c>
      <c r="I40" s="44">
        <v>9.24</v>
      </c>
      <c r="J40" s="21">
        <v>9.27</v>
      </c>
    </row>
    <row r="41" spans="1:10" ht="15.75">
      <c r="A41" s="177"/>
      <c r="B41" s="184"/>
      <c r="C41" s="12" t="s">
        <v>56</v>
      </c>
      <c r="D41" s="12" t="s">
        <v>64</v>
      </c>
      <c r="E41" s="44">
        <v>9.73</v>
      </c>
      <c r="F41" s="44">
        <v>9.91</v>
      </c>
      <c r="G41" s="44">
        <v>11.2</v>
      </c>
      <c r="H41" s="41">
        <v>10.7</v>
      </c>
      <c r="I41" s="44">
        <v>11.7</v>
      </c>
      <c r="J41" s="21">
        <v>10.81</v>
      </c>
    </row>
    <row r="42" spans="1:10" ht="15.75">
      <c r="A42" s="177"/>
      <c r="B42" s="184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177"/>
      <c r="B43" s="184"/>
      <c r="C43" s="15" t="s">
        <v>67</v>
      </c>
      <c r="D43" s="17" t="s">
        <v>68</v>
      </c>
      <c r="E43" s="44">
        <v>0.37</v>
      </c>
      <c r="F43" s="44">
        <v>0.27</v>
      </c>
      <c r="G43" s="44">
        <v>0.38</v>
      </c>
      <c r="H43" s="41">
        <v>0.4</v>
      </c>
      <c r="I43" s="44">
        <v>0.17</v>
      </c>
      <c r="J43" s="21">
        <v>0.22</v>
      </c>
    </row>
    <row r="44" spans="1:10" ht="18.75">
      <c r="A44" s="177"/>
      <c r="B44" s="184"/>
      <c r="C44" s="13" t="s">
        <v>58</v>
      </c>
      <c r="D44" s="12" t="s">
        <v>69</v>
      </c>
      <c r="E44" s="44">
        <v>308</v>
      </c>
      <c r="F44" s="44">
        <v>282</v>
      </c>
      <c r="G44" s="76">
        <v>275</v>
      </c>
      <c r="H44" s="41">
        <v>306</v>
      </c>
      <c r="I44" s="44">
        <v>325</v>
      </c>
      <c r="J44" s="21">
        <v>293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5.57</v>
      </c>
      <c r="F45" s="44">
        <v>5.69</v>
      </c>
      <c r="G45" s="76">
        <v>5.64</v>
      </c>
      <c r="H45" s="41">
        <v>5.96</v>
      </c>
      <c r="I45" s="44">
        <v>5.51</v>
      </c>
      <c r="J45" s="21">
        <v>5.31</v>
      </c>
    </row>
    <row r="46" spans="1:10" ht="18.75">
      <c r="A46" s="177"/>
      <c r="B46" s="184"/>
      <c r="C46" s="13" t="s">
        <v>58</v>
      </c>
      <c r="D46" s="12" t="s">
        <v>59</v>
      </c>
      <c r="E46" s="44">
        <v>13.6</v>
      </c>
      <c r="F46" s="44">
        <v>12.9</v>
      </c>
      <c r="G46" s="76">
        <v>14.1</v>
      </c>
      <c r="H46" s="41">
        <v>15.2</v>
      </c>
      <c r="I46" s="44">
        <v>17.8</v>
      </c>
      <c r="J46" s="21">
        <v>16.899999999999999</v>
      </c>
    </row>
    <row r="47" spans="1:10" ht="16.5">
      <c r="A47" s="177"/>
      <c r="B47" s="184"/>
      <c r="C47" s="14" t="s">
        <v>60</v>
      </c>
      <c r="D47" s="12" t="s">
        <v>72</v>
      </c>
      <c r="E47" s="44">
        <v>5.27</v>
      </c>
      <c r="F47" s="44">
        <v>4.67</v>
      </c>
      <c r="G47" s="76">
        <v>1.5</v>
      </c>
      <c r="H47" s="41">
        <v>1.54</v>
      </c>
      <c r="I47" s="44">
        <v>4.01</v>
      </c>
      <c r="J47" s="21">
        <v>2.2599999999999998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5.39</v>
      </c>
      <c r="F48" s="44">
        <v>5.5</v>
      </c>
      <c r="G48" s="76">
        <v>5.83</v>
      </c>
      <c r="H48" s="41">
        <v>5.44</v>
      </c>
      <c r="I48" s="44">
        <v>5.67</v>
      </c>
      <c r="J48" s="21">
        <v>5.34</v>
      </c>
    </row>
    <row r="49" spans="1:13" ht="18.75">
      <c r="A49" s="177"/>
      <c r="B49" s="184"/>
      <c r="C49" s="13" t="s">
        <v>58</v>
      </c>
      <c r="D49" s="12" t="s">
        <v>59</v>
      </c>
      <c r="E49" s="44">
        <v>13.3</v>
      </c>
      <c r="F49" s="44">
        <v>12.8</v>
      </c>
      <c r="G49" s="1">
        <v>12.7</v>
      </c>
      <c r="H49" s="41">
        <v>16.8</v>
      </c>
      <c r="I49" s="44">
        <v>9.6999999999999993</v>
      </c>
      <c r="J49" s="21">
        <v>10.4</v>
      </c>
    </row>
    <row r="50" spans="1:13" ht="16.5">
      <c r="A50" s="177"/>
      <c r="B50" s="184"/>
      <c r="C50" s="14" t="s">
        <v>60</v>
      </c>
      <c r="D50" s="12" t="s">
        <v>72</v>
      </c>
      <c r="E50" s="44">
        <v>3.44</v>
      </c>
      <c r="F50" s="44">
        <v>2.56</v>
      </c>
      <c r="G50" s="76">
        <v>2.4</v>
      </c>
      <c r="H50" s="41">
        <v>1.9</v>
      </c>
      <c r="I50" s="44">
        <v>1.67</v>
      </c>
      <c r="J50" s="21">
        <v>0.89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76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9.14</v>
      </c>
      <c r="F52" s="44">
        <v>9.14</v>
      </c>
      <c r="G52" s="76">
        <v>9.14</v>
      </c>
      <c r="H52" s="41">
        <v>9.2100000000000009</v>
      </c>
      <c r="I52" s="44">
        <v>9.16</v>
      </c>
      <c r="J52" s="21">
        <v>9.11</v>
      </c>
    </row>
    <row r="53" spans="1:13" ht="15.75">
      <c r="A53" s="177"/>
      <c r="B53" s="184"/>
      <c r="C53" s="12" t="s">
        <v>56</v>
      </c>
      <c r="D53" s="12" t="s">
        <v>57</v>
      </c>
      <c r="E53" s="44">
        <v>6.3</v>
      </c>
      <c r="F53" s="44">
        <v>6.15</v>
      </c>
      <c r="G53" s="76">
        <v>5.9</v>
      </c>
      <c r="H53" s="41">
        <v>6.05</v>
      </c>
      <c r="I53" s="44">
        <v>6.11</v>
      </c>
      <c r="J53" s="21">
        <v>6.24</v>
      </c>
    </row>
    <row r="54" spans="1:13" ht="18.75">
      <c r="A54" s="177"/>
      <c r="B54" s="184"/>
      <c r="C54" s="13" t="s">
        <v>58</v>
      </c>
      <c r="D54" s="12" t="s">
        <v>59</v>
      </c>
      <c r="E54" s="44">
        <v>12.8</v>
      </c>
      <c r="F54" s="44">
        <v>11.9</v>
      </c>
      <c r="G54" s="76">
        <v>12.7</v>
      </c>
      <c r="H54" s="41">
        <v>13.6</v>
      </c>
      <c r="I54" s="44">
        <v>13.9</v>
      </c>
      <c r="J54" s="21">
        <v>12.5</v>
      </c>
    </row>
    <row r="55" spans="1:13" ht="16.5">
      <c r="A55" s="177"/>
      <c r="B55" s="185"/>
      <c r="C55" s="18" t="s">
        <v>60</v>
      </c>
      <c r="D55" s="12" t="s">
        <v>77</v>
      </c>
      <c r="E55" s="19">
        <v>2.1800000000000002</v>
      </c>
      <c r="F55" s="19">
        <v>2.48</v>
      </c>
      <c r="G55" s="76">
        <v>1.7</v>
      </c>
      <c r="H55" s="41">
        <v>1.6</v>
      </c>
      <c r="I55" s="44">
        <v>1.26</v>
      </c>
      <c r="J55" s="21">
        <v>0.76</v>
      </c>
    </row>
    <row r="56" spans="1:13" ht="14.25">
      <c r="A56" s="22" t="s">
        <v>78</v>
      </c>
      <c r="B56" s="22" t="s">
        <v>79</v>
      </c>
      <c r="C56" s="23">
        <v>7.32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3.21</v>
      </c>
      <c r="E59" s="30"/>
      <c r="F59" s="30">
        <v>2.67</v>
      </c>
      <c r="G59" s="34"/>
      <c r="H59" s="30"/>
      <c r="I59" s="30"/>
      <c r="J59" s="21">
        <v>2.85</v>
      </c>
      <c r="K59" s="21"/>
      <c r="L59" s="21">
        <v>5.0999999999999996</v>
      </c>
      <c r="M59" s="21"/>
    </row>
    <row r="60" spans="1:13" ht="18.75">
      <c r="A60" s="28" t="s">
        <v>1</v>
      </c>
      <c r="B60" s="29">
        <v>25.3</v>
      </c>
      <c r="C60" s="30"/>
      <c r="D60" s="33"/>
      <c r="E60" s="30"/>
      <c r="F60" s="30">
        <v>23.6</v>
      </c>
      <c r="G60" s="34"/>
      <c r="H60" s="30">
        <v>11</v>
      </c>
      <c r="I60" s="30"/>
      <c r="J60" s="21">
        <v>33.1</v>
      </c>
      <c r="K60" s="21"/>
      <c r="L60" s="21">
        <v>41</v>
      </c>
      <c r="M60" s="21"/>
    </row>
    <row r="61" spans="1:13" ht="18.75">
      <c r="A61" s="28" t="s">
        <v>2</v>
      </c>
      <c r="B61" s="29">
        <v>48.2</v>
      </c>
      <c r="C61" s="30"/>
      <c r="D61" s="33">
        <v>51</v>
      </c>
      <c r="E61" s="30"/>
      <c r="F61" s="30"/>
      <c r="G61" s="34"/>
      <c r="H61" s="30">
        <v>54.3</v>
      </c>
      <c r="I61" s="30"/>
      <c r="J61" s="21"/>
      <c r="K61" s="21"/>
      <c r="L61" s="21"/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12.05</v>
      </c>
      <c r="D63" s="33"/>
      <c r="E63" s="30">
        <v>12.51</v>
      </c>
      <c r="F63" s="30"/>
      <c r="G63" s="34">
        <v>11.6</v>
      </c>
      <c r="H63" s="30"/>
      <c r="I63" s="30">
        <v>3.7</v>
      </c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>
        <v>11.55</v>
      </c>
      <c r="F64" s="30"/>
      <c r="G64" s="38">
        <v>11.2</v>
      </c>
      <c r="H64" s="30"/>
      <c r="I64" s="30">
        <v>46.5</v>
      </c>
      <c r="J64" s="21"/>
      <c r="K64" s="21">
        <v>11.41</v>
      </c>
      <c r="L64" s="21"/>
      <c r="M64" s="21">
        <v>13.7</v>
      </c>
    </row>
    <row r="65" spans="1:13" ht="18.75">
      <c r="A65" s="31" t="s">
        <v>4</v>
      </c>
      <c r="B65" s="30"/>
      <c r="C65" s="30">
        <v>80.989999999999995</v>
      </c>
      <c r="D65" s="33"/>
      <c r="E65" s="30"/>
      <c r="F65" s="30"/>
      <c r="G65" s="34"/>
      <c r="H65" s="30"/>
      <c r="I65" s="30"/>
      <c r="J65" s="21"/>
      <c r="K65" s="21">
        <v>57.31</v>
      </c>
      <c r="M65" s="21">
        <v>58.15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1.9</v>
      </c>
      <c r="C67" s="30">
        <v>7.84</v>
      </c>
      <c r="D67" s="33">
        <v>1.33</v>
      </c>
      <c r="E67" s="30">
        <v>7.92</v>
      </c>
      <c r="F67" s="30">
        <v>1.42</v>
      </c>
      <c r="G67" s="34">
        <v>7.95</v>
      </c>
      <c r="H67" s="30">
        <v>1.6</v>
      </c>
      <c r="I67" s="30">
        <v>7.8</v>
      </c>
      <c r="J67" s="21">
        <v>1.3</v>
      </c>
      <c r="K67" s="21">
        <v>7.57</v>
      </c>
      <c r="L67" s="21">
        <v>1.17</v>
      </c>
      <c r="M67" s="21">
        <v>7.69</v>
      </c>
    </row>
    <row r="68" spans="1:13" ht="18.75">
      <c r="A68" s="32" t="s">
        <v>5</v>
      </c>
      <c r="B68" s="36">
        <v>1.32</v>
      </c>
      <c r="C68" s="30">
        <v>7.92</v>
      </c>
      <c r="D68" s="33">
        <v>0.96</v>
      </c>
      <c r="E68" s="30">
        <v>7.61</v>
      </c>
      <c r="F68" s="30">
        <v>0.84</v>
      </c>
      <c r="G68" s="34">
        <v>7.8</v>
      </c>
      <c r="H68" s="30">
        <v>0.99</v>
      </c>
      <c r="I68" s="30">
        <v>7.9</v>
      </c>
      <c r="J68" s="21">
        <v>2.4</v>
      </c>
      <c r="K68" s="21">
        <v>7.52</v>
      </c>
      <c r="L68" s="21">
        <v>2.76</v>
      </c>
      <c r="M68" s="21">
        <v>7.76</v>
      </c>
    </row>
    <row r="69" spans="1:13" ht="18.75">
      <c r="A69" s="32" t="s">
        <v>6</v>
      </c>
      <c r="B69" s="36">
        <v>2.12</v>
      </c>
      <c r="C69" s="30">
        <v>7.6</v>
      </c>
      <c r="D69" s="33">
        <v>1.08</v>
      </c>
      <c r="E69" s="30">
        <v>7.74</v>
      </c>
      <c r="F69" s="30"/>
      <c r="G69" s="34"/>
      <c r="H69" s="30">
        <v>1.54</v>
      </c>
      <c r="I69" s="30">
        <v>7.1</v>
      </c>
      <c r="J69" s="21">
        <v>2.54</v>
      </c>
      <c r="K69" s="21">
        <v>7.77</v>
      </c>
      <c r="L69" s="21">
        <v>2.54</v>
      </c>
      <c r="M69" s="21">
        <v>7.71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E40" sqref="E4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131</v>
      </c>
      <c r="D2" s="231"/>
      <c r="E2" s="231"/>
      <c r="F2" s="232" t="s">
        <v>132</v>
      </c>
      <c r="G2" s="232"/>
      <c r="H2" s="232"/>
      <c r="I2" s="233" t="s">
        <v>133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14690</v>
      </c>
      <c r="D4" s="196"/>
      <c r="E4" s="196"/>
      <c r="F4" s="196">
        <v>15650</v>
      </c>
      <c r="G4" s="196"/>
      <c r="H4" s="196"/>
      <c r="I4" s="196">
        <v>16690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19500</v>
      </c>
      <c r="D5" s="196"/>
      <c r="E5" s="196"/>
      <c r="F5" s="196">
        <v>20650</v>
      </c>
      <c r="G5" s="196"/>
      <c r="H5" s="196"/>
      <c r="I5" s="196">
        <v>22135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C4-'5日'!I4</f>
        <v>910</v>
      </c>
      <c r="D6" s="245"/>
      <c r="E6" s="245"/>
      <c r="F6" s="246">
        <f>F4-C4</f>
        <v>960</v>
      </c>
      <c r="G6" s="247"/>
      <c r="H6" s="248"/>
      <c r="I6" s="246">
        <f>I4-F4</f>
        <v>1040</v>
      </c>
      <c r="J6" s="247"/>
      <c r="K6" s="248"/>
      <c r="L6" s="236">
        <f>C6+F6+I6</f>
        <v>2910</v>
      </c>
      <c r="M6" s="236">
        <f>C7+F7+I7</f>
        <v>3905</v>
      </c>
    </row>
    <row r="7" spans="1:15" ht="21.95" customHeight="1">
      <c r="A7" s="225"/>
      <c r="B7" s="6" t="s">
        <v>16</v>
      </c>
      <c r="C7" s="245">
        <f>C5-'5日'!I5</f>
        <v>1270</v>
      </c>
      <c r="D7" s="245"/>
      <c r="E7" s="245"/>
      <c r="F7" s="246">
        <f>F5-C5</f>
        <v>1150</v>
      </c>
      <c r="G7" s="247"/>
      <c r="H7" s="248"/>
      <c r="I7" s="246">
        <f>I5-F5</f>
        <v>1485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44</v>
      </c>
      <c r="D9" s="196"/>
      <c r="E9" s="196"/>
      <c r="F9" s="196">
        <v>49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44</v>
      </c>
      <c r="D10" s="196"/>
      <c r="E10" s="196"/>
      <c r="F10" s="196">
        <v>49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80" t="s">
        <v>92</v>
      </c>
      <c r="D11" s="80" t="s">
        <v>92</v>
      </c>
      <c r="E11" s="80" t="s">
        <v>92</v>
      </c>
      <c r="F11" s="82" t="s">
        <v>92</v>
      </c>
      <c r="G11" s="82" t="s">
        <v>92</v>
      </c>
      <c r="H11" s="82" t="s">
        <v>92</v>
      </c>
      <c r="I11" s="84" t="s">
        <v>92</v>
      </c>
      <c r="J11" s="84" t="s">
        <v>92</v>
      </c>
      <c r="K11" s="84" t="s">
        <v>92</v>
      </c>
    </row>
    <row r="12" spans="1:15" ht="21.95" customHeight="1">
      <c r="A12" s="192"/>
      <c r="B12" s="43" t="s">
        <v>23</v>
      </c>
      <c r="C12" s="80">
        <v>80</v>
      </c>
      <c r="D12" s="80">
        <v>80</v>
      </c>
      <c r="E12" s="80">
        <v>80</v>
      </c>
      <c r="F12" s="82">
        <v>80</v>
      </c>
      <c r="G12" s="82">
        <v>80</v>
      </c>
      <c r="H12" s="82">
        <v>80</v>
      </c>
      <c r="I12" s="84">
        <v>80</v>
      </c>
      <c r="J12" s="84">
        <v>80</v>
      </c>
      <c r="K12" s="84">
        <v>80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79">
        <v>230</v>
      </c>
      <c r="D15" s="79">
        <v>190</v>
      </c>
      <c r="E15" s="79">
        <v>150</v>
      </c>
      <c r="F15" s="41">
        <v>150</v>
      </c>
      <c r="G15" s="41">
        <v>470</v>
      </c>
      <c r="H15" s="41">
        <v>430</v>
      </c>
      <c r="I15" s="41">
        <v>430</v>
      </c>
      <c r="J15" s="41">
        <v>390</v>
      </c>
      <c r="K15" s="41">
        <v>350</v>
      </c>
    </row>
    <row r="16" spans="1:15" ht="21.95" customHeight="1">
      <c r="A16" s="189"/>
      <c r="B16" s="9" t="s">
        <v>28</v>
      </c>
      <c r="C16" s="190" t="s">
        <v>29</v>
      </c>
      <c r="D16" s="190"/>
      <c r="E16" s="190"/>
      <c r="F16" s="190" t="s">
        <v>138</v>
      </c>
      <c r="G16" s="190"/>
      <c r="H16" s="190"/>
      <c r="I16" s="190" t="s">
        <v>29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79" t="s">
        <v>92</v>
      </c>
      <c r="D17" s="79" t="s">
        <v>92</v>
      </c>
      <c r="E17" s="79" t="s">
        <v>92</v>
      </c>
      <c r="F17" s="81" t="s">
        <v>92</v>
      </c>
      <c r="G17" s="81" t="s">
        <v>92</v>
      </c>
      <c r="H17" s="81" t="s">
        <v>92</v>
      </c>
      <c r="I17" s="83" t="s">
        <v>92</v>
      </c>
      <c r="J17" s="83" t="s">
        <v>92</v>
      </c>
      <c r="K17" s="83" t="s">
        <v>92</v>
      </c>
    </row>
    <row r="18" spans="1:11" ht="21.95" customHeight="1">
      <c r="A18" s="219"/>
      <c r="B18" s="42" t="s">
        <v>23</v>
      </c>
      <c r="C18" s="79">
        <v>70</v>
      </c>
      <c r="D18" s="79">
        <v>70</v>
      </c>
      <c r="E18" s="79">
        <v>70</v>
      </c>
      <c r="F18" s="81">
        <v>70</v>
      </c>
      <c r="G18" s="81">
        <v>70</v>
      </c>
      <c r="H18" s="81">
        <v>70</v>
      </c>
      <c r="I18" s="83">
        <v>70</v>
      </c>
      <c r="J18" s="83">
        <v>70</v>
      </c>
      <c r="K18" s="83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79">
        <v>580</v>
      </c>
      <c r="D21" s="79">
        <v>530</v>
      </c>
      <c r="E21" s="79">
        <v>490</v>
      </c>
      <c r="F21" s="41">
        <v>490</v>
      </c>
      <c r="G21" s="41">
        <v>430</v>
      </c>
      <c r="H21" s="41">
        <v>380</v>
      </c>
      <c r="I21" s="41">
        <v>380</v>
      </c>
      <c r="J21" s="41">
        <v>320</v>
      </c>
      <c r="K21" s="41">
        <v>260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2340</v>
      </c>
      <c r="D23" s="191"/>
      <c r="E23" s="191"/>
      <c r="F23" s="191">
        <v>2200</v>
      </c>
      <c r="G23" s="191"/>
      <c r="H23" s="191"/>
      <c r="I23" s="191">
        <v>2200</v>
      </c>
      <c r="J23" s="191"/>
      <c r="K23" s="191"/>
    </row>
    <row r="24" spans="1:11" ht="21.95" customHeight="1">
      <c r="A24" s="217"/>
      <c r="B24" s="10" t="s">
        <v>37</v>
      </c>
      <c r="C24" s="191">
        <f>900+880</f>
        <v>1780</v>
      </c>
      <c r="D24" s="191"/>
      <c r="E24" s="191"/>
      <c r="F24" s="191">
        <v>1670</v>
      </c>
      <c r="G24" s="191"/>
      <c r="H24" s="191"/>
      <c r="I24" s="191">
        <v>1670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239">
        <v>32</v>
      </c>
      <c r="D25" s="240"/>
      <c r="E25" s="241"/>
      <c r="F25" s="191">
        <v>32</v>
      </c>
      <c r="G25" s="191"/>
      <c r="H25" s="191"/>
      <c r="I25" s="191">
        <v>32</v>
      </c>
      <c r="J25" s="191"/>
      <c r="K25" s="191"/>
    </row>
    <row r="26" spans="1:11" ht="21.95" customHeight="1">
      <c r="A26" s="189"/>
      <c r="B26" s="8" t="s">
        <v>40</v>
      </c>
      <c r="C26" s="239">
        <v>242</v>
      </c>
      <c r="D26" s="240"/>
      <c r="E26" s="241"/>
      <c r="F26" s="239">
        <v>242</v>
      </c>
      <c r="G26" s="240"/>
      <c r="H26" s="241"/>
      <c r="I26" s="239">
        <v>242</v>
      </c>
      <c r="J26" s="240"/>
      <c r="K26" s="24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239">
        <v>7</v>
      </c>
      <c r="J27" s="240"/>
      <c r="K27" s="241"/>
    </row>
    <row r="28" spans="1:11" ht="76.5" customHeight="1">
      <c r="A28" s="200" t="s" ph="1">
        <v>42</v>
      </c>
      <c r="B28" s="201" ph="1"/>
      <c r="C28" s="206" t="s">
        <v>137</v>
      </c>
      <c r="D28" s="207"/>
      <c r="E28" s="208"/>
      <c r="F28" s="206" t="s">
        <v>142</v>
      </c>
      <c r="G28" s="207"/>
      <c r="H28" s="208"/>
      <c r="I28" s="206" t="s">
        <v>146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136</v>
      </c>
      <c r="D31" s="173"/>
      <c r="E31" s="174"/>
      <c r="F31" s="172" t="s">
        <v>122</v>
      </c>
      <c r="G31" s="173"/>
      <c r="H31" s="174"/>
      <c r="I31" s="172" t="s">
        <v>140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9.07</v>
      </c>
      <c r="F35" s="44">
        <v>9.0399999999999991</v>
      </c>
      <c r="G35" s="44">
        <v>9.08</v>
      </c>
      <c r="H35" s="41">
        <v>9.14</v>
      </c>
      <c r="I35" s="44">
        <v>9.25</v>
      </c>
      <c r="J35" s="21">
        <v>9.14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6.22</v>
      </c>
      <c r="F36" s="44">
        <v>6.34</v>
      </c>
      <c r="G36" s="44">
        <v>6.05</v>
      </c>
      <c r="H36" s="82">
        <v>7.02</v>
      </c>
      <c r="I36" s="44">
        <v>6.3</v>
      </c>
      <c r="J36" s="21">
        <v>5.7</v>
      </c>
    </row>
    <row r="37" spans="1:10" ht="18.75">
      <c r="A37" s="177"/>
      <c r="B37" s="184"/>
      <c r="C37" s="13" t="s">
        <v>58</v>
      </c>
      <c r="D37" s="12" t="s">
        <v>59</v>
      </c>
      <c r="E37" s="44">
        <v>8.9</v>
      </c>
      <c r="F37" s="44">
        <v>7.8</v>
      </c>
      <c r="G37" s="35">
        <v>6.23</v>
      </c>
      <c r="H37" s="82">
        <v>7.47</v>
      </c>
      <c r="I37" s="44">
        <v>7.8</v>
      </c>
      <c r="J37" s="21">
        <v>6.2</v>
      </c>
    </row>
    <row r="38" spans="1:10" ht="16.5">
      <c r="A38" s="177"/>
      <c r="B38" s="184"/>
      <c r="C38" s="14" t="s">
        <v>60</v>
      </c>
      <c r="D38" s="12" t="s">
        <v>61</v>
      </c>
      <c r="E38" s="35">
        <v>3.24</v>
      </c>
      <c r="F38" s="35">
        <v>4.2300000000000004</v>
      </c>
      <c r="G38" s="35">
        <v>4.17</v>
      </c>
      <c r="H38" s="82">
        <v>4.28</v>
      </c>
      <c r="I38" s="44">
        <v>5.13</v>
      </c>
      <c r="J38" s="21">
        <v>5.91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0.8</v>
      </c>
      <c r="F39" s="44">
        <v>0.9</v>
      </c>
      <c r="G39" s="44">
        <v>0.5</v>
      </c>
      <c r="H39" s="41">
        <v>0.5</v>
      </c>
      <c r="I39" s="44">
        <v>0.1</v>
      </c>
      <c r="J39" s="21">
        <v>0.1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9.1300000000000008</v>
      </c>
      <c r="F40" s="44">
        <v>9.3800000000000008</v>
      </c>
      <c r="G40" s="44">
        <v>9.65</v>
      </c>
      <c r="H40" s="41">
        <v>9.4499999999999993</v>
      </c>
      <c r="I40" s="44">
        <v>9.94</v>
      </c>
      <c r="J40" s="21">
        <v>10</v>
      </c>
    </row>
    <row r="41" spans="1:10" ht="15.75">
      <c r="A41" s="177"/>
      <c r="B41" s="184"/>
      <c r="C41" s="12" t="s">
        <v>56</v>
      </c>
      <c r="D41" s="12" t="s">
        <v>64</v>
      </c>
      <c r="E41" s="44">
        <v>11.07</v>
      </c>
      <c r="F41" s="44">
        <v>12.64</v>
      </c>
      <c r="G41" s="44">
        <v>10.1</v>
      </c>
      <c r="H41" s="41">
        <v>11.2</v>
      </c>
      <c r="I41" s="44">
        <v>12</v>
      </c>
      <c r="J41" s="21">
        <v>10.8</v>
      </c>
    </row>
    <row r="42" spans="1:10" ht="15.75">
      <c r="A42" s="177"/>
      <c r="B42" s="184"/>
      <c r="C42" s="15" t="s">
        <v>65</v>
      </c>
      <c r="D42" s="16" t="s">
        <v>66</v>
      </c>
      <c r="E42" s="44">
        <v>0</v>
      </c>
      <c r="F42" s="44">
        <v>2.16</v>
      </c>
      <c r="G42" s="44">
        <v>0.49</v>
      </c>
      <c r="H42" s="41">
        <v>0.55000000000000004</v>
      </c>
      <c r="I42" s="44">
        <v>0.42</v>
      </c>
      <c r="J42" s="21">
        <v>0.75</v>
      </c>
    </row>
    <row r="43" spans="1:10" ht="16.5">
      <c r="A43" s="177"/>
      <c r="B43" s="184"/>
      <c r="C43" s="15" t="s">
        <v>67</v>
      </c>
      <c r="D43" s="17" t="s">
        <v>68</v>
      </c>
      <c r="E43" s="44">
        <v>0.39600000000000002</v>
      </c>
      <c r="F43" s="44">
        <v>0.379</v>
      </c>
      <c r="G43" s="44">
        <v>0.38</v>
      </c>
      <c r="H43" s="41">
        <v>0.4</v>
      </c>
      <c r="I43" s="44">
        <v>0.88</v>
      </c>
      <c r="J43" s="21">
        <v>0.92</v>
      </c>
    </row>
    <row r="44" spans="1:10" ht="18.75">
      <c r="A44" s="177"/>
      <c r="B44" s="184"/>
      <c r="C44" s="13" t="s">
        <v>58</v>
      </c>
      <c r="D44" s="12" t="s">
        <v>69</v>
      </c>
      <c r="E44" s="44">
        <v>320</v>
      </c>
      <c r="F44" s="44">
        <v>290</v>
      </c>
      <c r="G44" s="44">
        <v>299</v>
      </c>
      <c r="H44" s="41">
        <v>322</v>
      </c>
      <c r="I44" s="44">
        <v>331</v>
      </c>
      <c r="J44" s="21">
        <v>299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6.11</v>
      </c>
      <c r="F45" s="44">
        <v>6.27</v>
      </c>
      <c r="G45" s="44">
        <v>6.16</v>
      </c>
      <c r="H45" s="41">
        <v>7.01</v>
      </c>
      <c r="I45" s="44">
        <v>6.1</v>
      </c>
      <c r="J45" s="21">
        <v>6.3</v>
      </c>
    </row>
    <row r="46" spans="1:10" ht="18.75">
      <c r="A46" s="177"/>
      <c r="B46" s="184"/>
      <c r="C46" s="13" t="s">
        <v>58</v>
      </c>
      <c r="D46" s="12" t="s">
        <v>59</v>
      </c>
      <c r="E46" s="44">
        <v>13.2</v>
      </c>
      <c r="F46" s="44">
        <v>14.6</v>
      </c>
      <c r="G46" s="44">
        <v>1.97</v>
      </c>
      <c r="H46" s="41">
        <v>3.09</v>
      </c>
      <c r="I46" s="44">
        <v>2.7</v>
      </c>
      <c r="J46" s="21">
        <v>3.5</v>
      </c>
    </row>
    <row r="47" spans="1:10" ht="16.5">
      <c r="A47" s="177"/>
      <c r="B47" s="184"/>
      <c r="C47" s="14" t="s">
        <v>60</v>
      </c>
      <c r="D47" s="12" t="s">
        <v>72</v>
      </c>
      <c r="E47" s="44">
        <v>1.97</v>
      </c>
      <c r="F47" s="44">
        <v>3.62</v>
      </c>
      <c r="G47" s="44">
        <v>2.0499999999999998</v>
      </c>
      <c r="H47" s="41">
        <v>1.97</v>
      </c>
      <c r="I47" s="44">
        <v>2.2999999999999998</v>
      </c>
      <c r="J47" s="21">
        <v>2.1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6.37</v>
      </c>
      <c r="F48" s="44">
        <v>6.58</v>
      </c>
      <c r="G48" s="44">
        <v>5.77</v>
      </c>
      <c r="H48" s="41">
        <v>5.54</v>
      </c>
      <c r="I48" s="44">
        <v>5.0199999999999996</v>
      </c>
      <c r="J48" s="21">
        <v>4.88</v>
      </c>
    </row>
    <row r="49" spans="1:13" ht="18.75">
      <c r="A49" s="177"/>
      <c r="B49" s="184"/>
      <c r="C49" s="13" t="s">
        <v>58</v>
      </c>
      <c r="D49" s="12" t="s">
        <v>59</v>
      </c>
      <c r="E49" s="44">
        <v>12.6</v>
      </c>
      <c r="F49" s="44">
        <v>11.7</v>
      </c>
      <c r="G49" s="44">
        <v>4.8600000000000003</v>
      </c>
      <c r="H49" s="41">
        <v>11.7</v>
      </c>
      <c r="I49" s="44">
        <v>11</v>
      </c>
      <c r="J49" s="21">
        <v>8.3000000000000007</v>
      </c>
    </row>
    <row r="50" spans="1:13" ht="16.5">
      <c r="A50" s="177"/>
      <c r="B50" s="184"/>
      <c r="C50" s="14" t="s">
        <v>60</v>
      </c>
      <c r="D50" s="12" t="s">
        <v>72</v>
      </c>
      <c r="E50" s="44">
        <v>3.62</v>
      </c>
      <c r="F50" s="44">
        <v>4.82</v>
      </c>
      <c r="G50" s="44">
        <v>2.34</v>
      </c>
      <c r="H50" s="41">
        <v>2.46</v>
      </c>
      <c r="I50" s="44">
        <v>3.5</v>
      </c>
      <c r="J50" s="21">
        <v>4.0999999999999996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9.16</v>
      </c>
      <c r="F52" s="44">
        <v>9.2100000000000009</v>
      </c>
      <c r="G52" s="44">
        <v>9.1999999999999993</v>
      </c>
      <c r="H52" s="41">
        <v>9.17</v>
      </c>
      <c r="I52" s="44">
        <v>9.02</v>
      </c>
      <c r="J52" s="21">
        <v>9.1999999999999993</v>
      </c>
    </row>
    <row r="53" spans="1:13" ht="15.75">
      <c r="A53" s="177"/>
      <c r="B53" s="184"/>
      <c r="C53" s="12" t="s">
        <v>56</v>
      </c>
      <c r="D53" s="12" t="s">
        <v>57</v>
      </c>
      <c r="E53" s="44">
        <v>7.13</v>
      </c>
      <c r="F53" s="44">
        <v>6.93</v>
      </c>
      <c r="G53" s="44">
        <v>5.64</v>
      </c>
      <c r="H53" s="41">
        <v>6.49</v>
      </c>
      <c r="I53" s="44">
        <v>4.3</v>
      </c>
      <c r="J53" s="21">
        <v>6.01</v>
      </c>
    </row>
    <row r="54" spans="1:13" ht="18.75">
      <c r="A54" s="177"/>
      <c r="B54" s="184"/>
      <c r="C54" s="13" t="s">
        <v>58</v>
      </c>
      <c r="D54" s="12" t="s">
        <v>59</v>
      </c>
      <c r="E54" s="44">
        <v>8.9</v>
      </c>
      <c r="F54" s="44">
        <v>8.1</v>
      </c>
      <c r="G54" s="44">
        <v>10</v>
      </c>
      <c r="H54" s="41">
        <v>10.1</v>
      </c>
      <c r="I54" s="44">
        <v>10.8</v>
      </c>
      <c r="J54" s="21">
        <v>11.2</v>
      </c>
    </row>
    <row r="55" spans="1:13" ht="16.5">
      <c r="A55" s="177"/>
      <c r="B55" s="185"/>
      <c r="C55" s="18" t="s">
        <v>60</v>
      </c>
      <c r="D55" s="12" t="s">
        <v>77</v>
      </c>
      <c r="E55" s="19">
        <v>7.62</v>
      </c>
      <c r="F55" s="19">
        <v>5.24</v>
      </c>
      <c r="G55" s="19">
        <v>5.86</v>
      </c>
      <c r="H55" s="41">
        <v>6.48</v>
      </c>
      <c r="I55" s="44">
        <v>4.3</v>
      </c>
      <c r="J55" s="21">
        <v>4.55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80</v>
      </c>
      <c r="F56" s="22" t="s">
        <v>81</v>
      </c>
      <c r="G56" s="23">
        <v>79</v>
      </c>
      <c r="H56" s="22" t="s">
        <v>82</v>
      </c>
      <c r="I56" s="23">
        <v>0.01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5.22</v>
      </c>
      <c r="C59" s="30"/>
      <c r="D59" s="33">
        <v>5.76</v>
      </c>
      <c r="E59" s="30"/>
      <c r="F59" s="30">
        <v>6.88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38.6</v>
      </c>
      <c r="C60" s="30"/>
      <c r="D60" s="33">
        <v>34.700000000000003</v>
      </c>
      <c r="E60" s="30"/>
      <c r="F60" s="30">
        <v>51.05</v>
      </c>
      <c r="G60" s="34"/>
      <c r="H60" s="30">
        <v>56.8</v>
      </c>
      <c r="I60" s="30"/>
      <c r="J60" s="21">
        <v>50.3</v>
      </c>
      <c r="K60" s="21"/>
      <c r="L60" s="21">
        <v>27.27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7.21</v>
      </c>
      <c r="I61" s="30"/>
      <c r="J61" s="21">
        <v>7.8</v>
      </c>
      <c r="K61" s="21"/>
      <c r="L61" s="21">
        <v>10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20.239999999999998</v>
      </c>
      <c r="J63" s="21"/>
      <c r="K63" s="21">
        <v>18.89</v>
      </c>
      <c r="M63" s="21">
        <v>18.38</v>
      </c>
    </row>
    <row r="64" spans="1:13" ht="18.75">
      <c r="A64" s="31" t="s">
        <v>3</v>
      </c>
      <c r="B64" s="30"/>
      <c r="C64" s="30">
        <v>13.6</v>
      </c>
      <c r="D64" s="33"/>
      <c r="E64" s="30">
        <v>12.8</v>
      </c>
      <c r="F64" s="30"/>
      <c r="G64" s="38">
        <v>11.55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54.1</v>
      </c>
      <c r="D65" s="33"/>
      <c r="E65" s="30">
        <v>57.6</v>
      </c>
      <c r="F65" s="30"/>
      <c r="G65" s="34">
        <v>61.54</v>
      </c>
      <c r="H65" s="30"/>
      <c r="I65" s="30">
        <v>60.34</v>
      </c>
      <c r="J65" s="21"/>
      <c r="K65" s="21">
        <v>62.64</v>
      </c>
      <c r="M65" s="21">
        <v>67.23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5.93</v>
      </c>
      <c r="C67" s="30">
        <v>7.1</v>
      </c>
      <c r="D67" s="33">
        <v>6.27</v>
      </c>
      <c r="E67" s="30">
        <v>7.3</v>
      </c>
      <c r="F67" s="30">
        <v>3.29</v>
      </c>
      <c r="G67" s="34">
        <v>7.62</v>
      </c>
      <c r="H67" s="30">
        <v>4.32</v>
      </c>
      <c r="I67" s="30">
        <v>7.74</v>
      </c>
      <c r="J67" s="21">
        <v>4.0999999999999996</v>
      </c>
      <c r="K67" s="21">
        <v>7.78</v>
      </c>
      <c r="L67" s="21">
        <v>3.7</v>
      </c>
      <c r="M67" s="21">
        <v>7.8</v>
      </c>
    </row>
    <row r="68" spans="1:13" ht="18.75">
      <c r="A68" s="32" t="s">
        <v>5</v>
      </c>
      <c r="B68" s="36">
        <v>5.16</v>
      </c>
      <c r="C68" s="30">
        <v>7.5</v>
      </c>
      <c r="D68" s="33">
        <v>5.33</v>
      </c>
      <c r="E68" s="30">
        <v>7.2</v>
      </c>
      <c r="F68" s="30">
        <v>4.17</v>
      </c>
      <c r="G68" s="34">
        <v>7.76</v>
      </c>
      <c r="H68" s="30">
        <v>5.38</v>
      </c>
      <c r="I68" s="30">
        <v>7.73</v>
      </c>
      <c r="J68" s="21">
        <v>2.8</v>
      </c>
      <c r="K68" s="21">
        <v>7.74</v>
      </c>
      <c r="L68" s="21">
        <v>4.0999999999999996</v>
      </c>
      <c r="M68" s="21">
        <v>7.69</v>
      </c>
    </row>
    <row r="69" spans="1:13" ht="18.75">
      <c r="A69" s="32" t="s">
        <v>6</v>
      </c>
      <c r="B69" s="36">
        <v>4.82</v>
      </c>
      <c r="C69" s="30">
        <v>7</v>
      </c>
      <c r="D69" s="33">
        <v>5.62</v>
      </c>
      <c r="E69" s="30">
        <v>7.3</v>
      </c>
      <c r="F69" s="30">
        <v>4.66</v>
      </c>
      <c r="G69" s="34">
        <v>7.61</v>
      </c>
      <c r="H69" s="30">
        <v>5.15</v>
      </c>
      <c r="I69" s="30">
        <v>7.82</v>
      </c>
      <c r="J69" s="21">
        <v>5.21</v>
      </c>
      <c r="K69" s="21">
        <v>7.88</v>
      </c>
      <c r="L69" s="21">
        <v>6.11</v>
      </c>
      <c r="M69" s="21">
        <v>7.62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144</v>
      </c>
      <c r="D2" s="231"/>
      <c r="E2" s="231"/>
      <c r="F2" s="232" t="s">
        <v>145</v>
      </c>
      <c r="G2" s="232"/>
      <c r="H2" s="232"/>
      <c r="I2" s="233" t="s">
        <v>153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17580</v>
      </c>
      <c r="D4" s="196"/>
      <c r="E4" s="196"/>
      <c r="F4" s="196">
        <v>18550</v>
      </c>
      <c r="G4" s="196"/>
      <c r="H4" s="196"/>
      <c r="I4" s="196">
        <v>19630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23500</v>
      </c>
      <c r="D5" s="196"/>
      <c r="E5" s="196"/>
      <c r="F5" s="196">
        <v>24900</v>
      </c>
      <c r="G5" s="196"/>
      <c r="H5" s="196"/>
      <c r="I5" s="196">
        <v>26150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C4-'6日'!I4</f>
        <v>890</v>
      </c>
      <c r="D6" s="245"/>
      <c r="E6" s="245"/>
      <c r="F6" s="246">
        <f>F4-C4</f>
        <v>970</v>
      </c>
      <c r="G6" s="247"/>
      <c r="H6" s="248"/>
      <c r="I6" s="246">
        <f>I4-F4</f>
        <v>1080</v>
      </c>
      <c r="J6" s="247"/>
      <c r="K6" s="248"/>
      <c r="L6" s="236">
        <f>C6+F6+I6</f>
        <v>2940</v>
      </c>
      <c r="M6" s="236">
        <f>C7+F7+I7</f>
        <v>4015</v>
      </c>
    </row>
    <row r="7" spans="1:15" ht="21.95" customHeight="1">
      <c r="A7" s="225"/>
      <c r="B7" s="6" t="s">
        <v>16</v>
      </c>
      <c r="C7" s="245">
        <f>C5-'6日'!I5</f>
        <v>1365</v>
      </c>
      <c r="D7" s="245"/>
      <c r="E7" s="245"/>
      <c r="F7" s="246">
        <f>F5-C5</f>
        <v>1400</v>
      </c>
      <c r="G7" s="247"/>
      <c r="H7" s="248"/>
      <c r="I7" s="246">
        <f>I5-F5</f>
        <v>1250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40</v>
      </c>
      <c r="D9" s="196"/>
      <c r="E9" s="196"/>
      <c r="F9" s="196">
        <v>49</v>
      </c>
      <c r="G9" s="196"/>
      <c r="H9" s="196"/>
      <c r="I9" s="196">
        <v>48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40</v>
      </c>
      <c r="D10" s="196"/>
      <c r="E10" s="196"/>
      <c r="F10" s="196">
        <v>49</v>
      </c>
      <c r="G10" s="196"/>
      <c r="H10" s="196"/>
      <c r="I10" s="196">
        <v>48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85" t="s">
        <v>92</v>
      </c>
      <c r="D11" s="85" t="s">
        <v>92</v>
      </c>
      <c r="E11" s="85" t="s">
        <v>92</v>
      </c>
      <c r="F11" s="86" t="s">
        <v>92</v>
      </c>
      <c r="G11" s="86" t="s">
        <v>92</v>
      </c>
      <c r="H11" s="86" t="s">
        <v>92</v>
      </c>
      <c r="I11" s="87" t="s">
        <v>92</v>
      </c>
      <c r="J11" s="87" t="s">
        <v>92</v>
      </c>
      <c r="K11" s="87" t="s">
        <v>92</v>
      </c>
    </row>
    <row r="12" spans="1:15" ht="21.95" customHeight="1">
      <c r="A12" s="192"/>
      <c r="B12" s="43" t="s">
        <v>23</v>
      </c>
      <c r="C12" s="85">
        <v>80</v>
      </c>
      <c r="D12" s="85">
        <v>80</v>
      </c>
      <c r="E12" s="85">
        <v>80</v>
      </c>
      <c r="F12" s="86">
        <v>80</v>
      </c>
      <c r="G12" s="86">
        <v>80</v>
      </c>
      <c r="H12" s="86">
        <v>80</v>
      </c>
      <c r="I12" s="87">
        <v>80</v>
      </c>
      <c r="J12" s="87">
        <v>80</v>
      </c>
      <c r="K12" s="87">
        <v>80</v>
      </c>
    </row>
    <row r="13" spans="1:15" ht="21.95" customHeight="1">
      <c r="A13" s="192"/>
      <c r="B13" s="193" t="s">
        <v>24</v>
      </c>
      <c r="C13" s="194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85">
        <v>350</v>
      </c>
      <c r="D15" s="41">
        <v>290</v>
      </c>
      <c r="E15" s="41">
        <v>240</v>
      </c>
      <c r="F15" s="41">
        <v>240</v>
      </c>
      <c r="G15" s="41">
        <v>200</v>
      </c>
      <c r="H15" s="41">
        <v>510</v>
      </c>
      <c r="I15" s="41">
        <v>510</v>
      </c>
      <c r="J15" s="41">
        <v>460</v>
      </c>
      <c r="K15" s="41">
        <v>410</v>
      </c>
    </row>
    <row r="16" spans="1:15" ht="33.75" customHeight="1">
      <c r="A16" s="189"/>
      <c r="B16" s="9" t="s">
        <v>28</v>
      </c>
      <c r="C16" s="190" t="s">
        <v>29</v>
      </c>
      <c r="D16" s="190"/>
      <c r="E16" s="190"/>
      <c r="F16" s="190" t="s">
        <v>148</v>
      </c>
      <c r="G16" s="190"/>
      <c r="H16" s="190"/>
      <c r="I16" s="190" t="s">
        <v>151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85" t="s">
        <v>92</v>
      </c>
      <c r="D17" s="85" t="s">
        <v>92</v>
      </c>
      <c r="E17" s="85" t="s">
        <v>92</v>
      </c>
      <c r="F17" s="86" t="s">
        <v>92</v>
      </c>
      <c r="G17" s="86" t="s">
        <v>92</v>
      </c>
      <c r="H17" s="86" t="s">
        <v>92</v>
      </c>
      <c r="I17" s="87" t="s">
        <v>92</v>
      </c>
      <c r="J17" s="87" t="s">
        <v>92</v>
      </c>
      <c r="K17" s="87" t="s">
        <v>92</v>
      </c>
    </row>
    <row r="18" spans="1:11" ht="21.95" customHeight="1">
      <c r="A18" s="219"/>
      <c r="B18" s="42" t="s">
        <v>23</v>
      </c>
      <c r="C18" s="85">
        <v>70</v>
      </c>
      <c r="D18" s="85">
        <v>70</v>
      </c>
      <c r="E18" s="85">
        <v>70</v>
      </c>
      <c r="F18" s="86">
        <v>70</v>
      </c>
      <c r="G18" s="86">
        <v>70</v>
      </c>
      <c r="H18" s="86">
        <v>70</v>
      </c>
      <c r="I18" s="87">
        <v>70</v>
      </c>
      <c r="J18" s="87">
        <v>70</v>
      </c>
      <c r="K18" s="87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85">
        <v>260</v>
      </c>
      <c r="D21" s="41">
        <v>490</v>
      </c>
      <c r="E21" s="41">
        <v>420</v>
      </c>
      <c r="F21" s="41">
        <v>420</v>
      </c>
      <c r="G21" s="41">
        <v>340</v>
      </c>
      <c r="H21" s="41">
        <v>270</v>
      </c>
      <c r="I21" s="41">
        <v>270</v>
      </c>
      <c r="J21" s="41">
        <v>500</v>
      </c>
      <c r="K21" s="41">
        <v>430</v>
      </c>
    </row>
    <row r="22" spans="1:11" ht="36.75" customHeight="1">
      <c r="A22" s="218"/>
      <c r="B22" s="9" t="s">
        <v>33</v>
      </c>
      <c r="C22" s="190" t="s">
        <v>141</v>
      </c>
      <c r="D22" s="190"/>
      <c r="E22" s="190"/>
      <c r="F22" s="190" t="s">
        <v>34</v>
      </c>
      <c r="G22" s="190"/>
      <c r="H22" s="190"/>
      <c r="I22" s="190" t="s">
        <v>150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2080</v>
      </c>
      <c r="D23" s="191"/>
      <c r="E23" s="191"/>
      <c r="F23" s="191">
        <v>1940</v>
      </c>
      <c r="G23" s="191"/>
      <c r="H23" s="191"/>
      <c r="I23" s="191">
        <v>1900</v>
      </c>
      <c r="J23" s="191"/>
      <c r="K23" s="191"/>
    </row>
    <row r="24" spans="1:11" ht="21.95" customHeight="1">
      <c r="A24" s="217"/>
      <c r="B24" s="10" t="s">
        <v>37</v>
      </c>
      <c r="C24" s="191">
        <f>760+790</f>
        <v>1550</v>
      </c>
      <c r="D24" s="191"/>
      <c r="E24" s="191"/>
      <c r="F24" s="191">
        <f>760+790</f>
        <v>1550</v>
      </c>
      <c r="G24" s="191"/>
      <c r="H24" s="191"/>
      <c r="I24" s="191">
        <v>1550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32</v>
      </c>
      <c r="D25" s="191"/>
      <c r="E25" s="191"/>
      <c r="F25" s="191">
        <v>31</v>
      </c>
      <c r="G25" s="191"/>
      <c r="H25" s="191"/>
      <c r="I25" s="191">
        <v>30</v>
      </c>
      <c r="J25" s="191"/>
      <c r="K25" s="191"/>
    </row>
    <row r="26" spans="1:11" ht="21.95" customHeight="1">
      <c r="A26" s="189"/>
      <c r="B26" s="8" t="s">
        <v>40</v>
      </c>
      <c r="C26" s="239">
        <v>239</v>
      </c>
      <c r="D26" s="240"/>
      <c r="E26" s="241"/>
      <c r="F26" s="239">
        <v>239</v>
      </c>
      <c r="G26" s="240"/>
      <c r="H26" s="241"/>
      <c r="I26" s="191">
        <v>237</v>
      </c>
      <c r="J26" s="191"/>
      <c r="K26" s="191"/>
    </row>
    <row r="27" spans="1:11" ht="21.95" customHeight="1">
      <c r="A27" s="189"/>
      <c r="B27" s="8" t="s">
        <v>41</v>
      </c>
      <c r="C27" s="239">
        <v>7</v>
      </c>
      <c r="D27" s="240"/>
      <c r="E27" s="241"/>
      <c r="F27" s="239">
        <v>7</v>
      </c>
      <c r="G27" s="240"/>
      <c r="H27" s="24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200</v>
      </c>
      <c r="D28" s="207"/>
      <c r="E28" s="208"/>
      <c r="F28" s="206" t="s">
        <v>147</v>
      </c>
      <c r="G28" s="207"/>
      <c r="H28" s="208"/>
      <c r="I28" s="206" t="s">
        <v>152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13.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143</v>
      </c>
      <c r="D31" s="173"/>
      <c r="E31" s="174"/>
      <c r="F31" s="172" t="s">
        <v>136</v>
      </c>
      <c r="G31" s="173"/>
      <c r="H31" s="174"/>
      <c r="I31" s="172" t="s">
        <v>113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44">
        <v>9.1</v>
      </c>
      <c r="F35" s="44">
        <v>9.08</v>
      </c>
      <c r="G35" s="44">
        <v>8.98</v>
      </c>
      <c r="H35" s="41">
        <v>8.98</v>
      </c>
      <c r="I35" s="44">
        <v>8.85</v>
      </c>
      <c r="J35" s="21">
        <v>9.0399999999999991</v>
      </c>
    </row>
    <row r="36" spans="1:10" ht="15.75">
      <c r="A36" s="177"/>
      <c r="B36" s="184"/>
      <c r="C36" s="12" t="s">
        <v>56</v>
      </c>
      <c r="D36" s="12" t="s">
        <v>57</v>
      </c>
      <c r="E36" s="44">
        <v>6.7</v>
      </c>
      <c r="F36" s="44">
        <v>6.4</v>
      </c>
      <c r="G36" s="44">
        <v>6.59</v>
      </c>
      <c r="H36" s="41">
        <v>7.32</v>
      </c>
      <c r="I36" s="44">
        <v>6.41</v>
      </c>
      <c r="J36" s="21">
        <v>6.12</v>
      </c>
    </row>
    <row r="37" spans="1:10" ht="18.75">
      <c r="A37" s="177"/>
      <c r="B37" s="184"/>
      <c r="C37" s="13" t="s">
        <v>58</v>
      </c>
      <c r="D37" s="12" t="s">
        <v>59</v>
      </c>
      <c r="E37" s="44">
        <v>6.91</v>
      </c>
      <c r="F37" s="44">
        <v>7.82</v>
      </c>
      <c r="G37" s="35">
        <v>8.6</v>
      </c>
      <c r="H37" s="41">
        <v>8.1</v>
      </c>
      <c r="I37" s="44">
        <v>10.199999999999999</v>
      </c>
      <c r="J37" s="21">
        <v>11.3</v>
      </c>
    </row>
    <row r="38" spans="1:10" ht="16.5">
      <c r="A38" s="177"/>
      <c r="B38" s="184"/>
      <c r="C38" s="14" t="s">
        <v>60</v>
      </c>
      <c r="D38" s="12" t="s">
        <v>61</v>
      </c>
      <c r="E38" s="35">
        <v>4.5599999999999996</v>
      </c>
      <c r="F38" s="35">
        <v>2.2000000000000002</v>
      </c>
      <c r="G38" s="35">
        <v>2.68</v>
      </c>
      <c r="H38" s="37">
        <v>3.21</v>
      </c>
      <c r="I38" s="44">
        <v>4.5999999999999996</v>
      </c>
      <c r="J38" s="21">
        <v>2.7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0.7</v>
      </c>
      <c r="H39" s="41">
        <v>0.7</v>
      </c>
      <c r="I39" s="44">
        <v>0.6</v>
      </c>
      <c r="J39" s="21">
        <v>0.6</v>
      </c>
    </row>
    <row r="40" spans="1:10" ht="15.75">
      <c r="A40" s="177"/>
      <c r="B40" s="184"/>
      <c r="C40" s="13" t="s">
        <v>54</v>
      </c>
      <c r="D40" s="13" t="s">
        <v>63</v>
      </c>
      <c r="E40" s="44">
        <v>9.74</v>
      </c>
      <c r="F40" s="44">
        <v>9.86</v>
      </c>
      <c r="G40" s="44">
        <v>9.9600000000000009</v>
      </c>
      <c r="H40" s="41">
        <v>9.98</v>
      </c>
      <c r="I40" s="44">
        <v>10.11</v>
      </c>
      <c r="J40" s="21">
        <v>10.01</v>
      </c>
    </row>
    <row r="41" spans="1:10" ht="15.75">
      <c r="A41" s="177"/>
      <c r="B41" s="184"/>
      <c r="C41" s="12" t="s">
        <v>56</v>
      </c>
      <c r="D41" s="12" t="s">
        <v>64</v>
      </c>
      <c r="E41" s="44">
        <v>13.61</v>
      </c>
      <c r="F41" s="44">
        <v>14.8</v>
      </c>
      <c r="G41" s="44">
        <v>14.62</v>
      </c>
      <c r="H41" s="41">
        <v>15.73</v>
      </c>
      <c r="I41" s="44">
        <v>18.399999999999999</v>
      </c>
      <c r="J41" s="21">
        <v>19.600000000000001</v>
      </c>
    </row>
    <row r="42" spans="1:10" ht="15.75">
      <c r="A42" s="177"/>
      <c r="B42" s="184"/>
      <c r="C42" s="15" t="s">
        <v>65</v>
      </c>
      <c r="D42" s="16" t="s">
        <v>66</v>
      </c>
      <c r="E42" s="44">
        <v>0.73</v>
      </c>
      <c r="F42" s="44">
        <v>1.84</v>
      </c>
      <c r="G42" s="44">
        <v>2.17</v>
      </c>
      <c r="H42" s="41">
        <v>3.15</v>
      </c>
      <c r="I42" s="44">
        <v>3.27</v>
      </c>
      <c r="J42" s="21">
        <v>3.29</v>
      </c>
    </row>
    <row r="43" spans="1:10" ht="16.5">
      <c r="A43" s="177"/>
      <c r="B43" s="184"/>
      <c r="C43" s="15" t="s">
        <v>67</v>
      </c>
      <c r="D43" s="17" t="s">
        <v>68</v>
      </c>
      <c r="E43" s="44">
        <v>0.84</v>
      </c>
      <c r="F43" s="44">
        <v>0.97</v>
      </c>
      <c r="G43" s="44">
        <v>0.83</v>
      </c>
      <c r="H43" s="41">
        <v>0.96</v>
      </c>
      <c r="I43" s="44">
        <v>1.1100000000000001</v>
      </c>
      <c r="J43" s="21">
        <v>0.96</v>
      </c>
    </row>
    <row r="44" spans="1:10" ht="18.75">
      <c r="A44" s="177"/>
      <c r="B44" s="184"/>
      <c r="C44" s="13" t="s">
        <v>58</v>
      </c>
      <c r="D44" s="12" t="s">
        <v>69</v>
      </c>
      <c r="E44" s="44">
        <v>282</v>
      </c>
      <c r="F44" s="44">
        <v>220</v>
      </c>
      <c r="G44" s="44">
        <v>270</v>
      </c>
      <c r="H44" s="41">
        <v>310</v>
      </c>
      <c r="I44" s="44">
        <v>354</v>
      </c>
      <c r="J44" s="21">
        <v>445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44">
        <v>6.11</v>
      </c>
      <c r="F45" s="44">
        <v>5.12</v>
      </c>
      <c r="G45" s="44">
        <v>6.81</v>
      </c>
      <c r="H45" s="41">
        <v>678</v>
      </c>
      <c r="I45" s="44">
        <v>6.5</v>
      </c>
      <c r="J45" s="21">
        <v>6.21</v>
      </c>
    </row>
    <row r="46" spans="1:10" ht="18.75">
      <c r="A46" s="177"/>
      <c r="B46" s="184"/>
      <c r="C46" s="13" t="s">
        <v>58</v>
      </c>
      <c r="D46" s="12" t="s">
        <v>59</v>
      </c>
      <c r="E46" s="44">
        <v>4.7</v>
      </c>
      <c r="F46" s="44">
        <v>6.7</v>
      </c>
      <c r="G46" s="44">
        <v>14.1</v>
      </c>
      <c r="H46" s="41">
        <v>13.7</v>
      </c>
      <c r="I46" s="44">
        <v>10.119999999999999</v>
      </c>
      <c r="J46" s="21">
        <v>11.4</v>
      </c>
    </row>
    <row r="47" spans="1:10" ht="16.5">
      <c r="A47" s="177"/>
      <c r="B47" s="184"/>
      <c r="C47" s="14" t="s">
        <v>60</v>
      </c>
      <c r="D47" s="12" t="s">
        <v>72</v>
      </c>
      <c r="E47" s="44">
        <v>2.7</v>
      </c>
      <c r="F47" s="44">
        <v>3.5</v>
      </c>
      <c r="G47" s="44">
        <v>2.62</v>
      </c>
      <c r="H47" s="41">
        <v>3.96</v>
      </c>
      <c r="I47" s="44">
        <v>2.2999999999999998</v>
      </c>
      <c r="J47" s="21">
        <v>2.4500000000000002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44">
        <v>6.43</v>
      </c>
      <c r="F48" s="44">
        <v>6.07</v>
      </c>
      <c r="G48" s="44">
        <v>6.39</v>
      </c>
      <c r="H48" s="41">
        <v>6.41</v>
      </c>
      <c r="I48" s="44">
        <v>6.07</v>
      </c>
      <c r="J48" s="21">
        <v>6.11</v>
      </c>
    </row>
    <row r="49" spans="1:13" ht="18.75">
      <c r="A49" s="177"/>
      <c r="B49" s="184"/>
      <c r="C49" s="13" t="s">
        <v>58</v>
      </c>
      <c r="D49" s="12" t="s">
        <v>59</v>
      </c>
      <c r="E49" s="44">
        <v>8.4</v>
      </c>
      <c r="F49" s="44">
        <v>9.3000000000000007</v>
      </c>
      <c r="G49" s="44">
        <v>8.1999999999999993</v>
      </c>
      <c r="H49" s="41">
        <v>6.4</v>
      </c>
      <c r="I49" s="44">
        <v>9.5</v>
      </c>
      <c r="J49" s="21">
        <v>15</v>
      </c>
    </row>
    <row r="50" spans="1:13" ht="16.5">
      <c r="A50" s="177"/>
      <c r="B50" s="184"/>
      <c r="C50" s="14" t="s">
        <v>60</v>
      </c>
      <c r="D50" s="12" t="s">
        <v>72</v>
      </c>
      <c r="E50" s="44">
        <v>4.32</v>
      </c>
      <c r="F50" s="44">
        <v>4.4000000000000004</v>
      </c>
      <c r="G50" s="44">
        <v>3.62</v>
      </c>
      <c r="H50" s="41">
        <v>4.38</v>
      </c>
      <c r="I50" s="44">
        <v>4.5</v>
      </c>
      <c r="J50" s="21">
        <v>5.7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44">
        <v>9.24</v>
      </c>
      <c r="F52" s="44">
        <v>9.2100000000000009</v>
      </c>
      <c r="G52" s="44">
        <v>9.19</v>
      </c>
      <c r="H52" s="41">
        <v>9.2200000000000006</v>
      </c>
      <c r="I52" s="44">
        <v>9.1999999999999993</v>
      </c>
      <c r="J52" s="21">
        <v>9.14</v>
      </c>
    </row>
    <row r="53" spans="1:13" ht="15.75">
      <c r="A53" s="177"/>
      <c r="B53" s="184"/>
      <c r="C53" s="12" t="s">
        <v>56</v>
      </c>
      <c r="D53" s="12" t="s">
        <v>57</v>
      </c>
      <c r="E53" s="44">
        <v>5.49</v>
      </c>
      <c r="F53" s="44">
        <v>6.33</v>
      </c>
      <c r="G53" s="44">
        <v>7.09</v>
      </c>
      <c r="H53" s="41">
        <v>6.96</v>
      </c>
      <c r="I53" s="44">
        <v>7.02</v>
      </c>
      <c r="J53" s="21">
        <v>6.34</v>
      </c>
    </row>
    <row r="54" spans="1:13" ht="18.75">
      <c r="A54" s="177"/>
      <c r="B54" s="184"/>
      <c r="C54" s="13" t="s">
        <v>58</v>
      </c>
      <c r="D54" s="12" t="s">
        <v>59</v>
      </c>
      <c r="E54" s="44">
        <v>9.7200000000000006</v>
      </c>
      <c r="F54" s="44">
        <v>10.6</v>
      </c>
      <c r="G54" s="44">
        <v>6.8</v>
      </c>
      <c r="H54" s="41">
        <v>7.4</v>
      </c>
      <c r="I54" s="44">
        <v>8.17</v>
      </c>
      <c r="J54" s="21">
        <v>9.6</v>
      </c>
    </row>
    <row r="55" spans="1:13" ht="16.5">
      <c r="A55" s="177"/>
      <c r="B55" s="185"/>
      <c r="C55" s="18" t="s">
        <v>60</v>
      </c>
      <c r="D55" s="12" t="s">
        <v>77</v>
      </c>
      <c r="E55" s="19">
        <v>5.5</v>
      </c>
      <c r="F55" s="19">
        <v>4.3</v>
      </c>
      <c r="G55" s="19">
        <v>3.27</v>
      </c>
      <c r="H55" s="41">
        <v>4.3099999999999996</v>
      </c>
      <c r="I55" s="44">
        <v>2.46</v>
      </c>
      <c r="J55" s="21">
        <v>2.33</v>
      </c>
    </row>
    <row r="56" spans="1:13" ht="14.25">
      <c r="A56" s="22" t="s">
        <v>78</v>
      </c>
      <c r="B56" s="22" t="s">
        <v>79</v>
      </c>
      <c r="C56" s="23">
        <v>8.1300000000000008</v>
      </c>
      <c r="D56" s="22" t="s">
        <v>80</v>
      </c>
      <c r="E56" s="23">
        <v>83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6.71</v>
      </c>
      <c r="I59" s="30"/>
      <c r="J59" s="21">
        <v>14.84</v>
      </c>
      <c r="K59" s="21"/>
      <c r="L59" s="21">
        <v>21.6</v>
      </c>
      <c r="M59" s="21"/>
    </row>
    <row r="60" spans="1:13" ht="18.75">
      <c r="A60" s="28" t="s">
        <v>1</v>
      </c>
      <c r="B60" s="29">
        <v>29.33</v>
      </c>
      <c r="C60" s="30"/>
      <c r="D60" s="33">
        <v>36.700000000000003</v>
      </c>
      <c r="E60" s="30"/>
      <c r="F60" s="30">
        <v>86.7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9.51</v>
      </c>
      <c r="C61" s="30"/>
      <c r="D61" s="33">
        <v>9.92</v>
      </c>
      <c r="E61" s="30"/>
      <c r="F61" s="30">
        <v>18.600000000000001</v>
      </c>
      <c r="G61" s="34"/>
      <c r="H61" s="30">
        <v>17.3</v>
      </c>
      <c r="I61" s="30"/>
      <c r="J61" s="21">
        <v>10.53</v>
      </c>
      <c r="K61" s="21"/>
      <c r="L61" s="21">
        <v>44.6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18.3</v>
      </c>
      <c r="D63" s="33"/>
      <c r="E63" s="30">
        <v>17.59</v>
      </c>
      <c r="F63" s="30"/>
      <c r="G63" s="34">
        <v>10.9</v>
      </c>
      <c r="H63" s="30"/>
      <c r="I63" s="30">
        <v>11.3</v>
      </c>
      <c r="J63" s="21"/>
      <c r="K63" s="21">
        <v>19.100000000000001</v>
      </c>
      <c r="M63" s="21">
        <v>20.25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68.66</v>
      </c>
      <c r="D65" s="33"/>
      <c r="E65" s="30">
        <v>83.29</v>
      </c>
      <c r="F65" s="30"/>
      <c r="G65" s="34">
        <v>48.6</v>
      </c>
      <c r="H65" s="30"/>
      <c r="I65" s="30">
        <v>48.2</v>
      </c>
      <c r="J65" s="21"/>
      <c r="K65" s="21">
        <v>50.35</v>
      </c>
      <c r="M65" s="21">
        <v>53.53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2.72</v>
      </c>
      <c r="C67" s="30">
        <v>7.88</v>
      </c>
      <c r="D67" s="33">
        <v>2.64</v>
      </c>
      <c r="E67" s="30">
        <v>7.36</v>
      </c>
      <c r="F67" s="30">
        <v>7.26</v>
      </c>
      <c r="G67" s="34">
        <v>7.5</v>
      </c>
      <c r="H67" s="30">
        <v>5.34</v>
      </c>
      <c r="I67" s="30">
        <v>8.1</v>
      </c>
      <c r="J67" s="21">
        <v>4.2300000000000004</v>
      </c>
      <c r="K67" s="21">
        <v>7.78</v>
      </c>
      <c r="L67" s="21">
        <v>3.8</v>
      </c>
      <c r="M67" s="21">
        <v>8.2799999999999994</v>
      </c>
    </row>
    <row r="68" spans="1:13" ht="18.75">
      <c r="A68" s="32" t="s">
        <v>5</v>
      </c>
      <c r="B68" s="36">
        <v>3.65</v>
      </c>
      <c r="C68" s="30">
        <v>7.63</v>
      </c>
      <c r="D68" s="33">
        <v>3.56</v>
      </c>
      <c r="E68" s="30">
        <v>7.27</v>
      </c>
      <c r="F68" s="30">
        <v>5.27</v>
      </c>
      <c r="G68" s="34">
        <v>7.8</v>
      </c>
      <c r="H68" s="30">
        <v>6.23</v>
      </c>
      <c r="I68" s="30">
        <v>7.7</v>
      </c>
      <c r="J68" s="21">
        <v>4.13</v>
      </c>
      <c r="K68" s="21">
        <v>7.64</v>
      </c>
      <c r="L68" s="21">
        <v>4.04</v>
      </c>
      <c r="M68" s="21">
        <v>7.93</v>
      </c>
    </row>
    <row r="69" spans="1:13" ht="18.75">
      <c r="A69" s="32" t="s">
        <v>6</v>
      </c>
      <c r="B69" s="36">
        <v>5.9</v>
      </c>
      <c r="C69" s="30">
        <v>7.88</v>
      </c>
      <c r="D69" s="33">
        <v>5.0599999999999996</v>
      </c>
      <c r="E69" s="30">
        <v>8.2100000000000009</v>
      </c>
      <c r="F69" s="30">
        <v>4.37</v>
      </c>
      <c r="G69" s="34">
        <v>8.3000000000000007</v>
      </c>
      <c r="H69" s="30">
        <v>5.16</v>
      </c>
      <c r="I69" s="30">
        <v>8.4</v>
      </c>
      <c r="J69" s="21">
        <v>3.11</v>
      </c>
      <c r="K69" s="21">
        <v>7.84</v>
      </c>
      <c r="L69" s="21">
        <v>3.64</v>
      </c>
      <c r="M69" s="21">
        <v>8.36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8"/>
    </row>
    <row r="2" spans="1:15" ht="17.25" customHeight="1">
      <c r="A2" s="229" t="s">
        <v>8</v>
      </c>
      <c r="B2" s="229"/>
      <c r="C2" s="231" t="s">
        <v>156</v>
      </c>
      <c r="D2" s="231"/>
      <c r="E2" s="231"/>
      <c r="F2" s="232" t="s">
        <v>145</v>
      </c>
      <c r="G2" s="232"/>
      <c r="H2" s="232"/>
      <c r="I2" s="233" t="s">
        <v>160</v>
      </c>
      <c r="J2" s="233"/>
      <c r="K2" s="233"/>
    </row>
    <row r="3" spans="1:15" ht="20.25">
      <c r="A3" s="230"/>
      <c r="B3" s="23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25" t="s">
        <v>12</v>
      </c>
      <c r="B4" s="5" t="s">
        <v>13</v>
      </c>
      <c r="C4" s="196">
        <v>20500</v>
      </c>
      <c r="D4" s="196"/>
      <c r="E4" s="196"/>
      <c r="F4" s="196">
        <v>21600</v>
      </c>
      <c r="G4" s="196"/>
      <c r="H4" s="196"/>
      <c r="I4" s="196">
        <v>22450</v>
      </c>
      <c r="J4" s="196"/>
      <c r="K4" s="196"/>
      <c r="L4" s="234" t="s">
        <v>89</v>
      </c>
      <c r="M4" s="234" t="s">
        <v>90</v>
      </c>
    </row>
    <row r="5" spans="1:15" ht="21.95" customHeight="1">
      <c r="A5" s="225"/>
      <c r="B5" s="6" t="s">
        <v>14</v>
      </c>
      <c r="C5" s="196">
        <v>27500</v>
      </c>
      <c r="D5" s="196"/>
      <c r="E5" s="196"/>
      <c r="F5" s="196">
        <v>28900</v>
      </c>
      <c r="G5" s="196"/>
      <c r="H5" s="196"/>
      <c r="I5" s="196">
        <v>29950</v>
      </c>
      <c r="J5" s="196"/>
      <c r="K5" s="196"/>
      <c r="L5" s="235"/>
      <c r="M5" s="235"/>
    </row>
    <row r="6" spans="1:15" ht="21.95" customHeight="1">
      <c r="A6" s="225"/>
      <c r="B6" s="6" t="s">
        <v>15</v>
      </c>
      <c r="C6" s="245">
        <f>C4-'7日'!I4</f>
        <v>870</v>
      </c>
      <c r="D6" s="245"/>
      <c r="E6" s="245"/>
      <c r="F6" s="246">
        <f>F4-C4</f>
        <v>1100</v>
      </c>
      <c r="G6" s="247"/>
      <c r="H6" s="248"/>
      <c r="I6" s="246">
        <f>I4-F4</f>
        <v>850</v>
      </c>
      <c r="J6" s="247"/>
      <c r="K6" s="248"/>
      <c r="L6" s="236">
        <f>C6+F6+I6</f>
        <v>2820</v>
      </c>
      <c r="M6" s="236">
        <f>C7+F7+I7</f>
        <v>3800</v>
      </c>
    </row>
    <row r="7" spans="1:15" ht="21.95" customHeight="1">
      <c r="A7" s="225"/>
      <c r="B7" s="6" t="s">
        <v>16</v>
      </c>
      <c r="C7" s="245">
        <f>C5-'7日'!I5</f>
        <v>1350</v>
      </c>
      <c r="D7" s="245"/>
      <c r="E7" s="245"/>
      <c r="F7" s="246">
        <f>F5-C5</f>
        <v>1400</v>
      </c>
      <c r="G7" s="247"/>
      <c r="H7" s="248"/>
      <c r="I7" s="246">
        <f>I5-F5</f>
        <v>1050</v>
      </c>
      <c r="J7" s="247"/>
      <c r="K7" s="248"/>
      <c r="L7" s="236"/>
      <c r="M7" s="236"/>
    </row>
    <row r="8" spans="1:15" ht="21.95" customHeight="1">
      <c r="A8" s="225"/>
      <c r="B8" s="6" t="s">
        <v>17</v>
      </c>
      <c r="C8" s="196">
        <v>0</v>
      </c>
      <c r="D8" s="196"/>
      <c r="E8" s="196"/>
      <c r="F8" s="196">
        <v>0</v>
      </c>
      <c r="G8" s="196"/>
      <c r="H8" s="196"/>
      <c r="I8" s="196">
        <v>0</v>
      </c>
      <c r="J8" s="196"/>
      <c r="K8" s="196"/>
    </row>
    <row r="9" spans="1:15" ht="21.95" customHeight="1">
      <c r="A9" s="195" t="s">
        <v>18</v>
      </c>
      <c r="B9" s="7" t="s">
        <v>19</v>
      </c>
      <c r="C9" s="196">
        <v>45</v>
      </c>
      <c r="D9" s="196"/>
      <c r="E9" s="196"/>
      <c r="F9" s="196">
        <v>45</v>
      </c>
      <c r="G9" s="196"/>
      <c r="H9" s="196"/>
      <c r="I9" s="196">
        <v>46</v>
      </c>
      <c r="J9" s="196"/>
      <c r="K9" s="196"/>
      <c r="L9" s="237" t="s">
        <v>91</v>
      </c>
      <c r="M9" s="238"/>
      <c r="N9" s="238"/>
      <c r="O9" s="238"/>
    </row>
    <row r="10" spans="1:15" ht="21.95" customHeight="1">
      <c r="A10" s="195"/>
      <c r="B10" s="7" t="s">
        <v>20</v>
      </c>
      <c r="C10" s="196">
        <v>45</v>
      </c>
      <c r="D10" s="196"/>
      <c r="E10" s="196"/>
      <c r="F10" s="196">
        <v>45</v>
      </c>
      <c r="G10" s="196"/>
      <c r="H10" s="196"/>
      <c r="I10" s="196">
        <v>46</v>
      </c>
      <c r="J10" s="196"/>
      <c r="K10" s="196"/>
    </row>
    <row r="11" spans="1:15" ht="21.95" customHeight="1">
      <c r="A11" s="192" t="s">
        <v>21</v>
      </c>
      <c r="B11" s="43" t="s">
        <v>22</v>
      </c>
      <c r="C11" s="88" t="s">
        <v>92</v>
      </c>
      <c r="D11" s="88" t="s">
        <v>92</v>
      </c>
      <c r="E11" s="88" t="s">
        <v>92</v>
      </c>
      <c r="F11" s="90" t="s">
        <v>92</v>
      </c>
      <c r="G11" s="90" t="s">
        <v>92</v>
      </c>
      <c r="H11" s="90" t="s">
        <v>92</v>
      </c>
      <c r="I11" s="91" t="s">
        <v>92</v>
      </c>
      <c r="J11" s="91" t="s">
        <v>92</v>
      </c>
      <c r="K11" s="91" t="s">
        <v>92</v>
      </c>
    </row>
    <row r="12" spans="1:15" ht="21.95" customHeight="1">
      <c r="A12" s="192"/>
      <c r="B12" s="43" t="s">
        <v>23</v>
      </c>
      <c r="C12" s="88">
        <v>80</v>
      </c>
      <c r="D12" s="88">
        <v>80</v>
      </c>
      <c r="E12" s="88">
        <v>80</v>
      </c>
      <c r="F12" s="90">
        <v>80</v>
      </c>
      <c r="G12" s="90">
        <v>85</v>
      </c>
      <c r="H12" s="90">
        <v>85</v>
      </c>
      <c r="I12" s="91">
        <v>85</v>
      </c>
      <c r="J12" s="91">
        <v>85</v>
      </c>
      <c r="K12" s="91">
        <v>85</v>
      </c>
    </row>
    <row r="13" spans="1:15" ht="21.95" customHeight="1">
      <c r="A13" s="192"/>
      <c r="B13" s="193" t="s">
        <v>24</v>
      </c>
      <c r="C13" s="191" t="s">
        <v>25</v>
      </c>
      <c r="D13" s="191"/>
      <c r="E13" s="191"/>
      <c r="F13" s="191" t="s">
        <v>25</v>
      </c>
      <c r="G13" s="191"/>
      <c r="H13" s="191"/>
      <c r="I13" s="191" t="s">
        <v>25</v>
      </c>
      <c r="J13" s="191"/>
      <c r="K13" s="191"/>
    </row>
    <row r="14" spans="1:15" ht="28.5" customHeight="1">
      <c r="A14" s="192"/>
      <c r="B14" s="193"/>
      <c r="C14" s="191" t="s">
        <v>25</v>
      </c>
      <c r="D14" s="191"/>
      <c r="E14" s="191"/>
      <c r="F14" s="191" t="s">
        <v>25</v>
      </c>
      <c r="G14" s="191"/>
      <c r="H14" s="191"/>
      <c r="I14" s="191" t="s">
        <v>25</v>
      </c>
      <c r="J14" s="191"/>
      <c r="K14" s="191"/>
    </row>
    <row r="15" spans="1:15" ht="21.95" customHeight="1">
      <c r="A15" s="189" t="s">
        <v>26</v>
      </c>
      <c r="B15" s="8" t="s">
        <v>27</v>
      </c>
      <c r="C15" s="88">
        <v>410</v>
      </c>
      <c r="D15" s="88">
        <v>360</v>
      </c>
      <c r="E15" s="88">
        <v>310</v>
      </c>
      <c r="F15" s="90">
        <v>310</v>
      </c>
      <c r="G15" s="41">
        <v>280</v>
      </c>
      <c r="H15" s="41">
        <v>240</v>
      </c>
      <c r="I15" s="91">
        <v>240</v>
      </c>
      <c r="J15" s="41">
        <v>470</v>
      </c>
      <c r="K15" s="41">
        <v>420</v>
      </c>
    </row>
    <row r="16" spans="1:15" ht="21.95" customHeight="1">
      <c r="A16" s="189"/>
      <c r="B16" s="9" t="s">
        <v>28</v>
      </c>
      <c r="C16" s="190" t="s">
        <v>154</v>
      </c>
      <c r="D16" s="190"/>
      <c r="E16" s="190"/>
      <c r="F16" s="190" t="s">
        <v>29</v>
      </c>
      <c r="G16" s="190"/>
      <c r="H16" s="190"/>
      <c r="I16" s="190" t="s">
        <v>158</v>
      </c>
      <c r="J16" s="190"/>
      <c r="K16" s="190"/>
    </row>
    <row r="17" spans="1:11" ht="21.95" customHeight="1">
      <c r="A17" s="219" t="s">
        <v>30</v>
      </c>
      <c r="B17" s="42" t="s">
        <v>22</v>
      </c>
      <c r="C17" s="88" t="s">
        <v>92</v>
      </c>
      <c r="D17" s="88" t="s">
        <v>92</v>
      </c>
      <c r="E17" s="88" t="s">
        <v>92</v>
      </c>
      <c r="F17" s="90" t="s">
        <v>92</v>
      </c>
      <c r="G17" s="90" t="s">
        <v>92</v>
      </c>
      <c r="H17" s="90" t="s">
        <v>92</v>
      </c>
      <c r="I17" s="91" t="s">
        <v>92</v>
      </c>
      <c r="J17" s="91" t="s">
        <v>92</v>
      </c>
      <c r="K17" s="91" t="s">
        <v>92</v>
      </c>
    </row>
    <row r="18" spans="1:11" ht="21.95" customHeight="1">
      <c r="A18" s="219"/>
      <c r="B18" s="42" t="s">
        <v>23</v>
      </c>
      <c r="C18" s="88">
        <v>70</v>
      </c>
      <c r="D18" s="88">
        <v>70</v>
      </c>
      <c r="E18" s="88">
        <v>70</v>
      </c>
      <c r="F18" s="90">
        <v>70</v>
      </c>
      <c r="G18" s="90">
        <v>70</v>
      </c>
      <c r="H18" s="90">
        <v>70</v>
      </c>
      <c r="I18" s="91">
        <v>70</v>
      </c>
      <c r="J18" s="91">
        <v>70</v>
      </c>
      <c r="K18" s="91">
        <v>70</v>
      </c>
    </row>
    <row r="19" spans="1:11" ht="21.95" customHeight="1">
      <c r="A19" s="219"/>
      <c r="B19" s="220" t="s">
        <v>24</v>
      </c>
      <c r="C19" s="191" t="s">
        <v>25</v>
      </c>
      <c r="D19" s="191"/>
      <c r="E19" s="191"/>
      <c r="F19" s="191" t="s">
        <v>25</v>
      </c>
      <c r="G19" s="191"/>
      <c r="H19" s="191"/>
      <c r="I19" s="191" t="s">
        <v>25</v>
      </c>
      <c r="J19" s="191"/>
      <c r="K19" s="191"/>
    </row>
    <row r="20" spans="1:11" ht="28.5" customHeight="1">
      <c r="A20" s="219"/>
      <c r="B20" s="220"/>
      <c r="C20" s="191" t="s">
        <v>25</v>
      </c>
      <c r="D20" s="191"/>
      <c r="E20" s="191"/>
      <c r="F20" s="191" t="s">
        <v>25</v>
      </c>
      <c r="G20" s="191"/>
      <c r="H20" s="191"/>
      <c r="I20" s="191" t="s">
        <v>25</v>
      </c>
      <c r="J20" s="191"/>
      <c r="K20" s="191"/>
    </row>
    <row r="21" spans="1:11" ht="21.95" customHeight="1">
      <c r="A21" s="218" t="s">
        <v>31</v>
      </c>
      <c r="B21" s="8" t="s">
        <v>32</v>
      </c>
      <c r="C21" s="88">
        <v>430</v>
      </c>
      <c r="D21" s="88">
        <v>380</v>
      </c>
      <c r="E21" s="88">
        <v>330</v>
      </c>
      <c r="F21" s="90">
        <v>330</v>
      </c>
      <c r="G21" s="41">
        <v>250</v>
      </c>
      <c r="H21" s="41">
        <v>540</v>
      </c>
      <c r="I21" s="91">
        <v>540</v>
      </c>
      <c r="J21" s="41">
        <v>470</v>
      </c>
      <c r="K21" s="41">
        <v>400</v>
      </c>
    </row>
    <row r="22" spans="1:11" ht="21.95" customHeight="1">
      <c r="A22" s="218"/>
      <c r="B22" s="9" t="s">
        <v>33</v>
      </c>
      <c r="C22" s="190" t="s">
        <v>34</v>
      </c>
      <c r="D22" s="190"/>
      <c r="E22" s="190"/>
      <c r="F22" s="190" t="s">
        <v>34</v>
      </c>
      <c r="G22" s="190"/>
      <c r="H22" s="190"/>
      <c r="I22" s="190" t="s">
        <v>34</v>
      </c>
      <c r="J22" s="190"/>
      <c r="K22" s="190"/>
    </row>
    <row r="23" spans="1:11" ht="21.95" customHeight="1">
      <c r="A23" s="217" t="s">
        <v>35</v>
      </c>
      <c r="B23" s="10" t="s">
        <v>36</v>
      </c>
      <c r="C23" s="191">
        <v>1900</v>
      </c>
      <c r="D23" s="191"/>
      <c r="E23" s="191"/>
      <c r="F23" s="191">
        <v>1800</v>
      </c>
      <c r="G23" s="191"/>
      <c r="H23" s="191"/>
      <c r="I23" s="191">
        <v>1600</v>
      </c>
      <c r="J23" s="191"/>
      <c r="K23" s="191"/>
    </row>
    <row r="24" spans="1:11" ht="21.95" customHeight="1">
      <c r="A24" s="217"/>
      <c r="B24" s="10" t="s">
        <v>37</v>
      </c>
      <c r="C24" s="191">
        <f>710+680</f>
        <v>1390</v>
      </c>
      <c r="D24" s="191"/>
      <c r="E24" s="191"/>
      <c r="F24" s="191">
        <f>710+680</f>
        <v>1390</v>
      </c>
      <c r="G24" s="191"/>
      <c r="H24" s="191"/>
      <c r="I24" s="191">
        <v>1270</v>
      </c>
      <c r="J24" s="191"/>
      <c r="K24" s="191"/>
    </row>
    <row r="25" spans="1:11" ht="21.95" customHeight="1">
      <c r="A25" s="189" t="s">
        <v>38</v>
      </c>
      <c r="B25" s="8" t="s">
        <v>39</v>
      </c>
      <c r="C25" s="191">
        <v>30</v>
      </c>
      <c r="D25" s="191"/>
      <c r="E25" s="191"/>
      <c r="F25" s="191">
        <v>30</v>
      </c>
      <c r="G25" s="191"/>
      <c r="H25" s="191"/>
      <c r="I25" s="191">
        <v>28</v>
      </c>
      <c r="J25" s="191"/>
      <c r="K25" s="191"/>
    </row>
    <row r="26" spans="1:11" ht="21.95" customHeight="1">
      <c r="A26" s="189"/>
      <c r="B26" s="8" t="s">
        <v>40</v>
      </c>
      <c r="C26" s="191">
        <v>237</v>
      </c>
      <c r="D26" s="191"/>
      <c r="E26" s="191"/>
      <c r="F26" s="191">
        <v>237</v>
      </c>
      <c r="G26" s="191"/>
      <c r="H26" s="191"/>
      <c r="I26" s="191">
        <v>237</v>
      </c>
      <c r="J26" s="191"/>
      <c r="K26" s="191"/>
    </row>
    <row r="27" spans="1:11" ht="21.95" customHeight="1">
      <c r="A27" s="189"/>
      <c r="B27" s="8" t="s">
        <v>41</v>
      </c>
      <c r="C27" s="191">
        <v>7</v>
      </c>
      <c r="D27" s="191"/>
      <c r="E27" s="191"/>
      <c r="F27" s="191">
        <v>7</v>
      </c>
      <c r="G27" s="191"/>
      <c r="H27" s="191"/>
      <c r="I27" s="191">
        <v>7</v>
      </c>
      <c r="J27" s="191"/>
      <c r="K27" s="191"/>
    </row>
    <row r="28" spans="1:11" ht="76.5" customHeight="1">
      <c r="A28" s="200" t="s" ph="1">
        <v>42</v>
      </c>
      <c r="B28" s="201" ph="1"/>
      <c r="C28" s="206" t="s">
        <v>174</v>
      </c>
      <c r="D28" s="207"/>
      <c r="E28" s="208"/>
      <c r="F28" s="206" t="s">
        <v>159</v>
      </c>
      <c r="G28" s="207"/>
      <c r="H28" s="208"/>
      <c r="I28" s="206" t="s">
        <v>176</v>
      </c>
      <c r="J28" s="207"/>
      <c r="K28" s="208"/>
    </row>
    <row r="29" spans="1:11" ht="24" customHeight="1">
      <c r="A29" s="202" ph="1"/>
      <c r="B29" s="203" ph="1"/>
      <c r="C29" s="209"/>
      <c r="D29" s="210"/>
      <c r="E29" s="211"/>
      <c r="F29" s="209"/>
      <c r="G29" s="210"/>
      <c r="H29" s="211"/>
      <c r="I29" s="209"/>
      <c r="J29" s="210"/>
      <c r="K29" s="211"/>
    </row>
    <row r="30" spans="1:11" ht="13.5" customHeight="1">
      <c r="A30" s="204" ph="1"/>
      <c r="B30" s="205" ph="1"/>
      <c r="C30" s="212"/>
      <c r="D30" s="213"/>
      <c r="E30" s="214"/>
      <c r="F30" s="212"/>
      <c r="G30" s="213"/>
      <c r="H30" s="214"/>
      <c r="I30" s="212"/>
      <c r="J30" s="213"/>
      <c r="K30" s="214"/>
    </row>
    <row r="31" spans="1:11" ht="14.25">
      <c r="A31" s="215" t="s">
        <v>43</v>
      </c>
      <c r="B31" s="216"/>
      <c r="C31" s="172" t="s">
        <v>155</v>
      </c>
      <c r="D31" s="173"/>
      <c r="E31" s="174"/>
      <c r="F31" s="172" t="s">
        <v>106</v>
      </c>
      <c r="G31" s="173"/>
      <c r="H31" s="174"/>
      <c r="I31" s="172" t="s">
        <v>157</v>
      </c>
      <c r="J31" s="173"/>
      <c r="K31" s="174"/>
    </row>
    <row r="32" spans="1:11" ht="18.75">
      <c r="B32" s="175" t="s">
        <v>45</v>
      </c>
      <c r="C32" s="175"/>
      <c r="D32" s="175"/>
      <c r="E32" s="175"/>
      <c r="F32" s="175"/>
      <c r="G32" s="175"/>
      <c r="H32" s="175"/>
      <c r="I32" s="175"/>
    </row>
    <row r="33" spans="1:10" ht="14.25">
      <c r="A33" s="176"/>
      <c r="B33" s="40" t="s">
        <v>8</v>
      </c>
      <c r="C33" s="20" t="s">
        <v>46</v>
      </c>
      <c r="D33" s="20" t="s">
        <v>47</v>
      </c>
      <c r="E33" s="178" t="s">
        <v>48</v>
      </c>
      <c r="F33" s="179"/>
      <c r="G33" s="180" t="s">
        <v>49</v>
      </c>
      <c r="H33" s="181"/>
      <c r="I33" s="182" t="s">
        <v>50</v>
      </c>
      <c r="J33" s="183"/>
    </row>
    <row r="34" spans="1:10" ht="15.75">
      <c r="A34" s="177"/>
      <c r="B34" s="184" t="s">
        <v>51</v>
      </c>
      <c r="C34" s="12" t="s">
        <v>52</v>
      </c>
      <c r="D34" s="12" t="s">
        <v>53</v>
      </c>
      <c r="E34" s="44">
        <v>0</v>
      </c>
      <c r="F34" s="89">
        <v>0</v>
      </c>
      <c r="G34" s="89">
        <v>0</v>
      </c>
      <c r="H34" s="44">
        <v>0</v>
      </c>
      <c r="I34" s="44">
        <v>0</v>
      </c>
      <c r="J34" s="21">
        <v>0</v>
      </c>
    </row>
    <row r="35" spans="1:10" ht="15.75">
      <c r="A35" s="177"/>
      <c r="B35" s="184"/>
      <c r="C35" s="13" t="s">
        <v>54</v>
      </c>
      <c r="D35" s="13" t="s">
        <v>55</v>
      </c>
      <c r="E35" s="89">
        <v>9</v>
      </c>
      <c r="F35" s="89">
        <v>9.02</v>
      </c>
      <c r="G35" s="89">
        <v>8.7100000000000009</v>
      </c>
      <c r="H35" s="41">
        <v>8.85</v>
      </c>
      <c r="I35" s="44">
        <v>8.66</v>
      </c>
      <c r="J35" s="21">
        <v>9.0500000000000007</v>
      </c>
    </row>
    <row r="36" spans="1:10" ht="15.75">
      <c r="A36" s="177"/>
      <c r="B36" s="184"/>
      <c r="C36" s="12" t="s">
        <v>56</v>
      </c>
      <c r="D36" s="12" t="s">
        <v>57</v>
      </c>
      <c r="E36" s="89">
        <v>6.53</v>
      </c>
      <c r="F36" s="89">
        <v>6.37</v>
      </c>
      <c r="G36" s="89">
        <v>6.17</v>
      </c>
      <c r="H36" s="41">
        <v>6.2</v>
      </c>
      <c r="I36" s="44">
        <v>6.1</v>
      </c>
      <c r="J36" s="21">
        <v>5.8</v>
      </c>
    </row>
    <row r="37" spans="1:10" ht="18.75">
      <c r="A37" s="177"/>
      <c r="B37" s="184"/>
      <c r="C37" s="13" t="s">
        <v>58</v>
      </c>
      <c r="D37" s="12" t="s">
        <v>59</v>
      </c>
      <c r="E37" s="89">
        <v>10.6</v>
      </c>
      <c r="F37" s="89">
        <v>9.52</v>
      </c>
      <c r="G37" s="89">
        <v>12.5</v>
      </c>
      <c r="H37" s="41">
        <v>13.1</v>
      </c>
      <c r="I37" s="44">
        <v>17.100000000000001</v>
      </c>
      <c r="J37" s="21">
        <v>16.2</v>
      </c>
    </row>
    <row r="38" spans="1:10" ht="16.5">
      <c r="A38" s="177"/>
      <c r="B38" s="184"/>
      <c r="C38" s="14" t="s">
        <v>60</v>
      </c>
      <c r="D38" s="12" t="s">
        <v>61</v>
      </c>
      <c r="E38" s="89">
        <v>6.9</v>
      </c>
      <c r="F38" s="89">
        <v>5.7</v>
      </c>
      <c r="G38" s="89">
        <v>4.8</v>
      </c>
      <c r="H38" s="37">
        <v>4.9000000000000004</v>
      </c>
      <c r="I38" s="44">
        <v>4.5599999999999996</v>
      </c>
      <c r="J38" s="21">
        <v>5.14</v>
      </c>
    </row>
    <row r="39" spans="1:10" ht="14.25">
      <c r="A39" s="177"/>
      <c r="B39" s="184" t="s">
        <v>62</v>
      </c>
      <c r="C39" s="12" t="s">
        <v>52</v>
      </c>
      <c r="D39" s="12" t="s">
        <v>61</v>
      </c>
      <c r="E39" s="89">
        <v>0.6</v>
      </c>
      <c r="F39" s="89">
        <v>0.6</v>
      </c>
      <c r="G39" s="89">
        <v>0.4</v>
      </c>
      <c r="H39" s="41">
        <v>0.4</v>
      </c>
      <c r="I39" s="44">
        <v>0.5</v>
      </c>
      <c r="J39" s="21">
        <v>0.5</v>
      </c>
    </row>
    <row r="40" spans="1:10" ht="15.75">
      <c r="A40" s="177"/>
      <c r="B40" s="184"/>
      <c r="C40" s="13" t="s">
        <v>54</v>
      </c>
      <c r="D40" s="13" t="s">
        <v>63</v>
      </c>
      <c r="E40" s="89">
        <v>9.99</v>
      </c>
      <c r="F40" s="89">
        <v>10.039999999999999</v>
      </c>
      <c r="G40" s="89">
        <v>10.17</v>
      </c>
      <c r="H40" s="41">
        <v>10.17</v>
      </c>
      <c r="I40" s="44">
        <v>10.14</v>
      </c>
      <c r="J40" s="21">
        <v>10.17</v>
      </c>
    </row>
    <row r="41" spans="1:10" ht="15.75">
      <c r="A41" s="177"/>
      <c r="B41" s="184"/>
      <c r="C41" s="12" t="s">
        <v>56</v>
      </c>
      <c r="D41" s="12" t="s">
        <v>64</v>
      </c>
      <c r="E41" s="89">
        <v>18.899999999999999</v>
      </c>
      <c r="F41" s="89">
        <v>19.2</v>
      </c>
      <c r="G41" s="89">
        <v>17.399999999999999</v>
      </c>
      <c r="H41" s="41">
        <v>14.7</v>
      </c>
      <c r="I41" s="44">
        <v>19.600000000000001</v>
      </c>
      <c r="J41" s="21">
        <v>18.7</v>
      </c>
    </row>
    <row r="42" spans="1:10" ht="15.75">
      <c r="A42" s="177"/>
      <c r="B42" s="184"/>
      <c r="C42" s="15" t="s">
        <v>65</v>
      </c>
      <c r="D42" s="16" t="s">
        <v>66</v>
      </c>
      <c r="E42" s="89">
        <v>3.3</v>
      </c>
      <c r="F42" s="89">
        <v>3.16</v>
      </c>
      <c r="G42" s="89">
        <v>3.23</v>
      </c>
      <c r="H42" s="41">
        <v>3.29</v>
      </c>
      <c r="I42" s="44">
        <v>3.32</v>
      </c>
      <c r="J42" s="21">
        <v>2.8</v>
      </c>
    </row>
    <row r="43" spans="1:10" ht="16.5">
      <c r="A43" s="177"/>
      <c r="B43" s="184"/>
      <c r="C43" s="15" t="s">
        <v>67</v>
      </c>
      <c r="D43" s="17" t="s">
        <v>68</v>
      </c>
      <c r="E43" s="89">
        <v>2.48</v>
      </c>
      <c r="F43" s="89">
        <v>2.61</v>
      </c>
      <c r="G43" s="89">
        <v>1.86</v>
      </c>
      <c r="H43" s="41">
        <v>1.58</v>
      </c>
      <c r="I43" s="44">
        <v>2.19</v>
      </c>
      <c r="J43" s="21">
        <v>2.3199999999999998</v>
      </c>
    </row>
    <row r="44" spans="1:10" ht="18.75">
      <c r="A44" s="177"/>
      <c r="B44" s="184"/>
      <c r="C44" s="13" t="s">
        <v>58</v>
      </c>
      <c r="D44" s="12" t="s">
        <v>69</v>
      </c>
      <c r="E44" s="89">
        <v>507</v>
      </c>
      <c r="F44" s="89">
        <v>557</v>
      </c>
      <c r="G44" s="89">
        <v>5.43</v>
      </c>
      <c r="H44" s="41">
        <v>572</v>
      </c>
      <c r="I44" s="44">
        <v>631</v>
      </c>
      <c r="J44" s="21">
        <v>625</v>
      </c>
    </row>
    <row r="45" spans="1:10" ht="15.75">
      <c r="A45" s="177"/>
      <c r="B45" s="184" t="s">
        <v>70</v>
      </c>
      <c r="C45" s="14" t="s">
        <v>0</v>
      </c>
      <c r="D45" s="12" t="s">
        <v>71</v>
      </c>
      <c r="E45" s="89">
        <v>6.45</v>
      </c>
      <c r="F45" s="89">
        <v>6.04</v>
      </c>
      <c r="G45" s="89">
        <v>6.05</v>
      </c>
      <c r="H45" s="41">
        <v>5.8</v>
      </c>
      <c r="I45" s="44">
        <v>6.4</v>
      </c>
      <c r="J45" s="21">
        <v>5.82</v>
      </c>
    </row>
    <row r="46" spans="1:10" ht="18.75">
      <c r="A46" s="177"/>
      <c r="B46" s="184"/>
      <c r="C46" s="13" t="s">
        <v>58</v>
      </c>
      <c r="D46" s="12" t="s">
        <v>59</v>
      </c>
      <c r="E46" s="89">
        <v>10.5</v>
      </c>
      <c r="F46" s="89">
        <v>11.06</v>
      </c>
      <c r="G46" s="89">
        <v>14.2</v>
      </c>
      <c r="H46" s="41">
        <v>15.8</v>
      </c>
      <c r="I46" s="44">
        <v>9.8000000000000007</v>
      </c>
      <c r="J46" s="21">
        <v>11.8</v>
      </c>
    </row>
    <row r="47" spans="1:10" ht="16.5">
      <c r="A47" s="177"/>
      <c r="B47" s="184"/>
      <c r="C47" s="14" t="s">
        <v>60</v>
      </c>
      <c r="D47" s="12" t="s">
        <v>72</v>
      </c>
      <c r="E47" s="89">
        <v>3.2</v>
      </c>
      <c r="F47" s="89">
        <v>3.59</v>
      </c>
      <c r="G47" s="89">
        <v>4.7</v>
      </c>
      <c r="H47" s="41">
        <v>7.2</v>
      </c>
      <c r="I47" s="44">
        <v>2.14</v>
      </c>
      <c r="J47" s="21">
        <v>1.47</v>
      </c>
    </row>
    <row r="48" spans="1:10" ht="15.75">
      <c r="A48" s="177"/>
      <c r="B48" s="184" t="s">
        <v>73</v>
      </c>
      <c r="C48" s="14" t="s">
        <v>0</v>
      </c>
      <c r="D48" s="12" t="s">
        <v>71</v>
      </c>
      <c r="E48" s="89">
        <v>5.29</v>
      </c>
      <c r="F48" s="89">
        <v>6.1</v>
      </c>
      <c r="G48" s="89">
        <v>6.11</v>
      </c>
      <c r="H48" s="41">
        <v>5.72</v>
      </c>
      <c r="I48" s="44">
        <v>5.7</v>
      </c>
      <c r="J48" s="21">
        <v>6.77</v>
      </c>
    </row>
    <row r="49" spans="1:13" ht="18.75">
      <c r="A49" s="177"/>
      <c r="B49" s="184"/>
      <c r="C49" s="13" t="s">
        <v>58</v>
      </c>
      <c r="D49" s="12" t="s">
        <v>59</v>
      </c>
      <c r="E49" s="89">
        <v>15.2</v>
      </c>
      <c r="F49" s="89">
        <v>12.3</v>
      </c>
      <c r="G49" s="89">
        <v>11.7</v>
      </c>
      <c r="H49" s="41">
        <v>13.6</v>
      </c>
      <c r="I49" s="44">
        <v>16.8</v>
      </c>
      <c r="J49" s="21">
        <v>15</v>
      </c>
    </row>
    <row r="50" spans="1:13" ht="16.5">
      <c r="A50" s="177"/>
      <c r="B50" s="184"/>
      <c r="C50" s="14" t="s">
        <v>60</v>
      </c>
      <c r="D50" s="12" t="s">
        <v>72</v>
      </c>
      <c r="E50" s="89">
        <v>4.8</v>
      </c>
      <c r="F50" s="89">
        <v>4.37</v>
      </c>
      <c r="G50" s="89">
        <v>4.3899999999999997</v>
      </c>
      <c r="H50" s="41">
        <v>5.3</v>
      </c>
      <c r="I50" s="44">
        <v>3.28</v>
      </c>
      <c r="J50" s="21">
        <v>2.69</v>
      </c>
    </row>
    <row r="51" spans="1:13" ht="14.25">
      <c r="A51" s="177"/>
      <c r="B51" s="184" t="s">
        <v>74</v>
      </c>
      <c r="C51" s="12" t="s">
        <v>52</v>
      </c>
      <c r="D51" s="44" t="s">
        <v>75</v>
      </c>
      <c r="E51" s="89">
        <v>0</v>
      </c>
      <c r="F51" s="89">
        <v>0</v>
      </c>
      <c r="G51" s="89">
        <v>0</v>
      </c>
      <c r="H51" s="41">
        <v>0</v>
      </c>
      <c r="I51" s="44">
        <v>0</v>
      </c>
      <c r="J51" s="21">
        <v>0</v>
      </c>
    </row>
    <row r="52" spans="1:13" ht="15.75">
      <c r="A52" s="177"/>
      <c r="B52" s="184"/>
      <c r="C52" s="13" t="s">
        <v>54</v>
      </c>
      <c r="D52" s="12" t="s">
        <v>76</v>
      </c>
      <c r="E52" s="89">
        <v>9.2100000000000009</v>
      </c>
      <c r="F52" s="89">
        <v>9.24</v>
      </c>
      <c r="G52" s="89">
        <v>8.8000000000000007</v>
      </c>
      <c r="H52" s="41">
        <v>9.35</v>
      </c>
      <c r="I52" s="44">
        <v>9.16</v>
      </c>
      <c r="J52" s="21">
        <v>9.1999999999999993</v>
      </c>
    </row>
    <row r="53" spans="1:13" ht="15.75">
      <c r="A53" s="177"/>
      <c r="B53" s="184"/>
      <c r="C53" s="12" t="s">
        <v>56</v>
      </c>
      <c r="D53" s="12" t="s">
        <v>57</v>
      </c>
      <c r="E53" s="89">
        <v>5.32</v>
      </c>
      <c r="F53" s="89">
        <v>5.21</v>
      </c>
      <c r="G53" s="89">
        <v>5.84</v>
      </c>
      <c r="H53" s="41">
        <v>6.05</v>
      </c>
      <c r="I53" s="44">
        <v>5.5</v>
      </c>
      <c r="J53" s="21">
        <v>6.14</v>
      </c>
    </row>
    <row r="54" spans="1:13" ht="18.75">
      <c r="A54" s="177"/>
      <c r="B54" s="184"/>
      <c r="C54" s="13" t="s">
        <v>58</v>
      </c>
      <c r="D54" s="12" t="s">
        <v>59</v>
      </c>
      <c r="E54" s="89">
        <v>7.66</v>
      </c>
      <c r="F54" s="89">
        <v>9.02</v>
      </c>
      <c r="G54" s="89">
        <v>9.6</v>
      </c>
      <c r="H54" s="41">
        <v>10.6</v>
      </c>
      <c r="I54" s="44">
        <v>9.8000000000000007</v>
      </c>
      <c r="J54" s="21">
        <v>8.4</v>
      </c>
    </row>
    <row r="55" spans="1:13" ht="16.5">
      <c r="A55" s="177"/>
      <c r="B55" s="185"/>
      <c r="C55" s="18" t="s">
        <v>60</v>
      </c>
      <c r="D55" s="12" t="s">
        <v>77</v>
      </c>
      <c r="E55" s="89">
        <v>2.6</v>
      </c>
      <c r="F55" s="89">
        <v>3.4</v>
      </c>
      <c r="G55" s="89">
        <v>5.42</v>
      </c>
      <c r="H55" s="41">
        <v>1.85</v>
      </c>
      <c r="I55" s="44">
        <v>3.4</v>
      </c>
      <c r="J55" s="21">
        <v>2.85</v>
      </c>
    </row>
    <row r="56" spans="1:13" ht="14.25">
      <c r="A56" s="22" t="s">
        <v>78</v>
      </c>
      <c r="B56" s="22" t="s">
        <v>79</v>
      </c>
      <c r="C56" s="23">
        <v>7.13</v>
      </c>
      <c r="D56" s="22" t="s">
        <v>80</v>
      </c>
      <c r="E56" s="23">
        <v>81</v>
      </c>
      <c r="F56" s="22" t="s">
        <v>81</v>
      </c>
      <c r="G56" s="23">
        <v>76</v>
      </c>
      <c r="H56" s="22" t="s">
        <v>82</v>
      </c>
      <c r="I56" s="23">
        <v>0.02</v>
      </c>
      <c r="J56" s="21"/>
    </row>
    <row r="57" spans="1:13" ht="14.25">
      <c r="A57" s="45"/>
      <c r="B57" s="186" t="s">
        <v>48</v>
      </c>
      <c r="C57" s="186"/>
      <c r="D57" s="186"/>
      <c r="E57" s="186"/>
      <c r="F57" s="187" t="s">
        <v>49</v>
      </c>
      <c r="G57" s="187"/>
      <c r="H57" s="187"/>
      <c r="I57" s="187"/>
      <c r="J57" s="188" t="s">
        <v>50</v>
      </c>
      <c r="K57" s="188"/>
      <c r="L57" s="188"/>
      <c r="M57" s="188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20.72</v>
      </c>
      <c r="C59" s="29"/>
      <c r="D59" s="29">
        <v>23.14</v>
      </c>
      <c r="E59" s="29"/>
      <c r="F59" s="30">
        <v>22.2</v>
      </c>
      <c r="G59" s="34"/>
      <c r="H59" s="30">
        <v>25.3</v>
      </c>
      <c r="I59" s="30"/>
      <c r="J59" s="21">
        <v>37.14</v>
      </c>
      <c r="K59" s="21"/>
      <c r="L59" s="21">
        <v>9.26</v>
      </c>
      <c r="M59" s="21"/>
    </row>
    <row r="60" spans="1:13" ht="18.75">
      <c r="A60" s="28" t="s">
        <v>1</v>
      </c>
      <c r="B60" s="29">
        <v>82.12</v>
      </c>
      <c r="C60" s="29"/>
      <c r="D60" s="29">
        <v>32.479999999999997</v>
      </c>
      <c r="E60" s="29"/>
      <c r="F60" s="30">
        <v>31.9</v>
      </c>
      <c r="G60" s="34"/>
      <c r="H60" s="30">
        <v>34.700000000000003</v>
      </c>
      <c r="I60" s="30"/>
      <c r="J60" s="21">
        <v>21.88</v>
      </c>
      <c r="K60" s="21"/>
      <c r="L60" s="21"/>
      <c r="M60" s="21"/>
    </row>
    <row r="61" spans="1:13" ht="18.75">
      <c r="A61" s="28" t="s">
        <v>2</v>
      </c>
      <c r="B61" s="29"/>
      <c r="C61" s="29"/>
      <c r="D61" s="29"/>
      <c r="E61" s="29"/>
      <c r="F61" s="30"/>
      <c r="G61" s="34"/>
      <c r="H61" s="30"/>
      <c r="I61" s="30"/>
      <c r="K61" s="21"/>
      <c r="L61" s="21">
        <v>31.08</v>
      </c>
      <c r="M61" s="21"/>
    </row>
    <row r="62" spans="1:13" ht="18.75">
      <c r="A62" s="197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9"/>
    </row>
    <row r="63" spans="1:13" ht="18.75">
      <c r="A63" s="31" t="s">
        <v>87</v>
      </c>
      <c r="B63" s="30"/>
      <c r="C63" s="30">
        <v>20.94</v>
      </c>
      <c r="D63" s="33"/>
      <c r="E63" s="30">
        <v>19.98</v>
      </c>
      <c r="F63" s="30"/>
      <c r="G63" s="34">
        <v>19.899999999999999</v>
      </c>
      <c r="H63" s="30"/>
      <c r="I63" s="30">
        <v>19.399999999999999</v>
      </c>
      <c r="J63" s="21"/>
      <c r="K63" s="21">
        <v>19.190000000000001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13.6</v>
      </c>
    </row>
    <row r="65" spans="1:13" ht="18.75">
      <c r="A65" s="31" t="s">
        <v>4</v>
      </c>
      <c r="B65" s="30"/>
      <c r="C65" s="30">
        <v>52.92</v>
      </c>
      <c r="D65" s="33"/>
      <c r="E65" s="30">
        <v>54.12</v>
      </c>
      <c r="F65" s="30"/>
      <c r="G65" s="34">
        <v>51.4</v>
      </c>
      <c r="H65" s="30"/>
      <c r="I65" s="30">
        <v>51.2</v>
      </c>
      <c r="J65" s="21"/>
      <c r="K65" s="21">
        <v>52.86</v>
      </c>
      <c r="M65" s="21">
        <v>52.08</v>
      </c>
    </row>
    <row r="66" spans="1:13" ht="18.75">
      <c r="A66" s="169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1"/>
    </row>
    <row r="67" spans="1:13" ht="18.75">
      <c r="A67" s="32" t="s">
        <v>88</v>
      </c>
      <c r="B67" s="30">
        <v>2.7</v>
      </c>
      <c r="C67" s="30">
        <v>8.06</v>
      </c>
      <c r="D67" s="33">
        <v>2.89</v>
      </c>
      <c r="E67" s="30">
        <v>8.06</v>
      </c>
      <c r="F67" s="30">
        <v>0.9</v>
      </c>
      <c r="G67" s="34">
        <v>7.9</v>
      </c>
      <c r="H67" s="30">
        <v>1.5</v>
      </c>
      <c r="I67" s="30">
        <v>8.1999999999999993</v>
      </c>
      <c r="J67" s="21">
        <v>1.8</v>
      </c>
      <c r="K67" s="21">
        <v>8.26</v>
      </c>
      <c r="L67" s="21">
        <v>1.7</v>
      </c>
      <c r="M67" s="21">
        <v>8.36</v>
      </c>
    </row>
    <row r="68" spans="1:13" ht="18.75">
      <c r="A68" s="32" t="s">
        <v>5</v>
      </c>
      <c r="B68" s="36">
        <v>3.89</v>
      </c>
      <c r="C68" s="30">
        <v>8.1199999999999992</v>
      </c>
      <c r="D68" s="33">
        <v>3.35</v>
      </c>
      <c r="E68" s="30">
        <v>8.19</v>
      </c>
      <c r="F68" s="30">
        <v>1.6</v>
      </c>
      <c r="G68" s="34">
        <v>7.3</v>
      </c>
      <c r="H68" s="30">
        <v>0.73</v>
      </c>
      <c r="I68" s="30">
        <v>8.4</v>
      </c>
      <c r="J68" s="21">
        <v>0.8</v>
      </c>
      <c r="K68" s="21">
        <v>7.87</v>
      </c>
      <c r="L68" s="21">
        <v>1.2</v>
      </c>
      <c r="M68" s="21">
        <v>7.84</v>
      </c>
    </row>
    <row r="69" spans="1:13" ht="18.75">
      <c r="A69" s="32" t="s">
        <v>6</v>
      </c>
      <c r="B69" s="36">
        <v>3.26</v>
      </c>
      <c r="C69" s="30">
        <v>8.1999999999999993</v>
      </c>
      <c r="D69" s="33">
        <v>4.12</v>
      </c>
      <c r="E69" s="30">
        <v>8.44</v>
      </c>
      <c r="F69" s="30">
        <v>1.28</v>
      </c>
      <c r="G69" s="34">
        <v>8.1</v>
      </c>
      <c r="H69" s="30">
        <v>1.4</v>
      </c>
      <c r="I69" s="30">
        <v>8.8000000000000007</v>
      </c>
      <c r="J69" s="21">
        <v>2.1</v>
      </c>
      <c r="K69" s="21">
        <v>8.01</v>
      </c>
      <c r="L69" s="21">
        <v>2.2999999999999998</v>
      </c>
      <c r="M69" s="21">
        <v>8.3000000000000007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2021-11-30T17:27:21Z</dcterms:modified>
</cp:coreProperties>
</file>