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8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  <fileRecoveryPr autoRecover="0"/>
</workbook>
</file>

<file path=xl/calcChain.xml><?xml version="1.0" encoding="utf-8"?>
<calcChain xmlns="http://schemas.openxmlformats.org/spreadsheetml/2006/main">
  <c r="F24" i="34"/>
  <c r="F23"/>
  <c r="F24" i="28"/>
  <c r="F23"/>
  <c r="F24" i="27"/>
  <c r="F23"/>
  <c r="C24" i="25"/>
  <c r="C23"/>
  <c r="F23" i="22"/>
  <c r="I10" i="21"/>
  <c r="F23" i="20"/>
  <c r="F24" i="15"/>
  <c r="F23"/>
  <c r="F23" i="14"/>
  <c r="F24" i="13"/>
  <c r="C24"/>
  <c r="I24" i="12"/>
  <c r="F24"/>
  <c r="F23"/>
  <c r="K21" i="9"/>
  <c r="I23"/>
  <c r="F23"/>
  <c r="C23"/>
  <c r="I23" i="8"/>
  <c r="I24" i="7" l="1"/>
  <c r="F24"/>
  <c r="C24"/>
  <c r="I24" i="6"/>
  <c r="I23"/>
  <c r="F24"/>
  <c r="F23"/>
  <c r="C7" i="35"/>
  <c r="M6" s="1"/>
  <c r="C6"/>
  <c r="L6" s="1"/>
  <c r="C7" i="34"/>
  <c r="C6"/>
  <c r="C7" i="33"/>
  <c r="C6"/>
  <c r="C7" i="32"/>
  <c r="C6"/>
  <c r="L6" s="1"/>
  <c r="C7" i="31"/>
  <c r="C6"/>
  <c r="C7" i="30"/>
  <c r="M6" s="1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M6" s="1"/>
  <c r="C6"/>
  <c r="C7" i="19"/>
  <c r="C6"/>
  <c r="C7" i="18"/>
  <c r="C6"/>
  <c r="C7" i="17"/>
  <c r="C6"/>
  <c r="C7" i="16"/>
  <c r="C6"/>
  <c r="C7" i="15"/>
  <c r="C6"/>
  <c r="C7" i="14"/>
  <c r="M6" s="1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M6" s="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M6" s="1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M6" s="1"/>
  <c r="I7"/>
  <c r="F7"/>
  <c r="I6"/>
  <c r="F6"/>
  <c r="I7" i="5"/>
  <c r="F7"/>
  <c r="C7"/>
  <c r="I6"/>
  <c r="F6"/>
  <c r="C6"/>
  <c r="C7" i="4"/>
  <c r="C6"/>
  <c r="I7"/>
  <c r="F7"/>
  <c r="I6"/>
  <c r="F6"/>
  <c r="L6" i="34" l="1"/>
  <c r="M6"/>
  <c r="L6" i="33"/>
  <c r="M6"/>
  <c r="M6" i="32"/>
  <c r="M6" i="31"/>
  <c r="L6"/>
  <c r="L6" i="30"/>
  <c r="M6" i="29"/>
  <c r="L6"/>
  <c r="M6" i="28"/>
  <c r="L6"/>
  <c r="M6" i="27"/>
  <c r="L6"/>
  <c r="M6" i="26"/>
  <c r="L6"/>
  <c r="M6" i="25"/>
  <c r="L6"/>
  <c r="M6" i="24"/>
  <c r="L6"/>
  <c r="L6" i="23"/>
  <c r="M6"/>
  <c r="M6" i="22"/>
  <c r="L6"/>
  <c r="L6" i="21"/>
  <c r="L6" i="20"/>
  <c r="M6" i="19"/>
  <c r="L6"/>
  <c r="M6" i="18"/>
  <c r="L6"/>
  <c r="L6" i="17"/>
  <c r="M6"/>
  <c r="M6" i="16"/>
  <c r="L6"/>
  <c r="L6" i="15"/>
  <c r="L6" i="14"/>
  <c r="M6" i="13"/>
  <c r="L6"/>
  <c r="M6" i="12"/>
  <c r="L6"/>
  <c r="L6" i="11"/>
  <c r="M6"/>
  <c r="L6" i="10"/>
  <c r="M6"/>
  <c r="L6" i="9"/>
  <c r="M6"/>
  <c r="M6" i="8"/>
  <c r="L6"/>
  <c r="L6" i="7"/>
  <c r="M6"/>
  <c r="L6" i="6"/>
  <c r="L6" i="5"/>
  <c r="M6"/>
</calcChain>
</file>

<file path=xl/sharedStrings.xml><?xml version="1.0" encoding="utf-8"?>
<sst xmlns="http://schemas.openxmlformats.org/spreadsheetml/2006/main" count="5353" uniqueCount="346">
  <si>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</si>
  <si>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</si>
  <si>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</si>
  <si>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</si>
  <si>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</si>
  <si>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</si>
  <si>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</si>
  <si>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</si>
  <si>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</si>
  <si>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</si>
  <si>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</si>
  <si>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</si>
  <si>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</si>
  <si>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</si>
  <si>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</si>
  <si>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</si>
  <si>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</si>
  <si>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</si>
  <si>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</si>
  <si>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</si>
  <si>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</si>
  <si>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</si>
  <si>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</si>
  <si>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</si>
  <si>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</si>
  <si>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</si>
  <si>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</si>
  <si>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</si>
  <si>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</si>
  <si>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</si>
  <si>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</si>
  <si>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</si>
  <si>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</si>
  <si>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</si>
  <si>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</si>
  <si>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</si>
  <si>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</si>
  <si>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</si>
  <si>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</si>
  <si>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</si>
  <si>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</si>
  <si>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</si>
  <si>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</si>
  <si>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</si>
  <si>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</si>
  <si>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</si>
  <si>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</si>
  <si>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</si>
  <si>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</si>
  <si>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</si>
  <si>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</si>
  <si>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</si>
  <si>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</si>
  <si>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</si>
  <si>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</si>
  <si>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</si>
  <si>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</si>
  <si>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</si>
  <si>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</si>
  <si>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</si>
  <si>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</si>
  <si>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</si>
  <si>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</si>
  <si>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</si>
  <si>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</si>
  <si>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</si>
  <si>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</si>
  <si>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</si>
  <si>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</si>
  <si>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</si>
  <si>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</si>
  <si>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</si>
  <si>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</si>
  <si>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</si>
  <si>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</si>
  <si>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</si>
  <si>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</si>
  <si>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</si>
  <si>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</si>
  <si>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</si>
  <si>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</si>
  <si>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</si>
  <si>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</si>
  <si>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</si>
  <si>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</si>
  <si>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</si>
  <si>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</si>
  <si>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</si>
  <si>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</si>
  <si>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</si>
  <si>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</si>
  <si>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</si>
  <si>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( 甲 )夜</t>
    <phoneticPr fontId="1" type="noConversion"/>
  </si>
  <si>
    <t>2#</t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</si>
  <si>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</si>
  <si>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</si>
  <si>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>中控：曾凡律           化验：曾俊文</t>
    <phoneticPr fontId="1" type="noConversion"/>
  </si>
  <si>
    <t xml:space="preserve">00:35再生2#阴床，进酸浓度：3.3%，3.0%。      04: 20分中和排水（PH：1#7.2  2#8.0）        06:30分再生1#阳床，进酸浓度：3.2%，3.2%。 </t>
    <phoneticPr fontId="1" type="noConversion"/>
  </si>
  <si>
    <t>( 乙 )白</t>
    <phoneticPr fontId="1" type="noConversion"/>
  </si>
  <si>
    <t>中控：  苏晓虹         化验：梁锦凤</t>
    <phoneticPr fontId="1" type="noConversion"/>
  </si>
  <si>
    <t>9     点 40 分，向槽加氨水 25  升，补入除盐水至  550  mm液位</t>
    <phoneticPr fontId="1" type="noConversion"/>
  </si>
  <si>
    <t>9  点30  分，向槽加磷酸盐 2   kg，氢氧化钠  1kg，补入除盐水至  500 mm液位</t>
    <phoneticPr fontId="1" type="noConversion"/>
  </si>
  <si>
    <t>( 丙 )中</t>
    <phoneticPr fontId="1" type="noConversion"/>
  </si>
  <si>
    <t>中控：韩丽娜           化验：蒙广年</t>
    <phoneticPr fontId="1" type="noConversion"/>
  </si>
  <si>
    <t xml:space="preserve">  22点 30 分，向槽加磷酸盐  2  kg，氢氧化钠  1kg，补入除盐水至 530  mm液位</t>
    <phoneticPr fontId="1" type="noConversion"/>
  </si>
  <si>
    <t>中控：韦国宏           化验：蔡永鹏</t>
    <phoneticPr fontId="1" type="noConversion"/>
  </si>
  <si>
    <t>( 丁 )夜</t>
    <phoneticPr fontId="1" type="noConversion"/>
  </si>
  <si>
    <t>洗4#、5#过滤器</t>
    <phoneticPr fontId="1" type="noConversion"/>
  </si>
  <si>
    <t>( 甲 )白</t>
    <phoneticPr fontId="1" type="noConversion"/>
  </si>
  <si>
    <t>中控：  梁霞         化验：梁锦凤</t>
    <phoneticPr fontId="1" type="noConversion"/>
  </si>
  <si>
    <t xml:space="preserve"> 20点 00 分，向槽加磷酸盐 2   kg，氢氧化钠  0.5kg，补入除盐水至 500  mm液位</t>
    <phoneticPr fontId="1" type="noConversion"/>
  </si>
  <si>
    <t>中控：秦忠文           化验：左邓欢</t>
    <phoneticPr fontId="1" type="noConversion"/>
  </si>
  <si>
    <t>9:12分再生2#阳床，进酸浓度：3.2%，3.3%。 
15:39分再生2#阴床，进碱浓度：2.9%  3.0%</t>
    <phoneticPr fontId="1" type="noConversion"/>
  </si>
  <si>
    <t>6  点 36 分，向槽加磷酸盐  2  kg，氢氧化钠  1kg，补入除盐水至 500  mm液位</t>
    <phoneticPr fontId="1" type="noConversion"/>
  </si>
  <si>
    <t xml:space="preserve">     1点 26 分，向槽加氨水 25  升，补入除盐水至  520  mm液位</t>
    <phoneticPr fontId="1" type="noConversion"/>
  </si>
  <si>
    <t>( 甲 )白</t>
    <phoneticPr fontId="1" type="noConversion"/>
  </si>
  <si>
    <t>中控： 曾凡律          化验：梁锦凤</t>
    <phoneticPr fontId="1" type="noConversion"/>
  </si>
  <si>
    <t>17:30分中和排水（PH：14.3  2#8.05）                21:22分再生3#阳床，进酸浓度：3.2%，3.3%</t>
    <phoneticPr fontId="1" type="noConversion"/>
  </si>
  <si>
    <t xml:space="preserve">9:30分中和排水（PH：7.6  2#8.11）    </t>
    <phoneticPr fontId="1" type="noConversion"/>
  </si>
  <si>
    <t>( 乙 )中</t>
    <phoneticPr fontId="1" type="noConversion"/>
  </si>
  <si>
    <t>16:58分再生2#阳床，进酸浓度：3.2%，2.9%</t>
    <phoneticPr fontId="1" type="noConversion"/>
  </si>
  <si>
    <t>中控：秦忠文           化验：左邓欢</t>
    <phoneticPr fontId="1" type="noConversion"/>
  </si>
  <si>
    <t>( 乙 )中</t>
    <phoneticPr fontId="1" type="noConversion"/>
  </si>
  <si>
    <t xml:space="preserve"> 21点 00 分，向槽加磷酸盐  2  kg，氢氧化钠  1kg，补入除盐水至 500  mm液位</t>
    <phoneticPr fontId="1" type="noConversion"/>
  </si>
  <si>
    <t>中控：蒙广年           化验：韩丽娜</t>
    <phoneticPr fontId="1" type="noConversion"/>
  </si>
  <si>
    <t>( 丙 )夜</t>
    <phoneticPr fontId="1" type="noConversion"/>
  </si>
  <si>
    <t xml:space="preserve">  9   点 40 分，向槽加氨水 25  升，补入除盐水至 550  mm液位</t>
    <phoneticPr fontId="1" type="noConversion"/>
  </si>
  <si>
    <t xml:space="preserve"> 9 点 30 分，向槽加磷酸盐  2  kg，氢氧化钠  1kg，补入除盐水至 550  mm液位</t>
    <phoneticPr fontId="1" type="noConversion"/>
  </si>
  <si>
    <t>( 丁 )白</t>
    <phoneticPr fontId="1" type="noConversion"/>
  </si>
  <si>
    <t>中控：蔡永鹏           化验：梁锦凤</t>
    <phoneticPr fontId="1" type="noConversion"/>
  </si>
  <si>
    <t xml:space="preserve">洗4#过滤器   </t>
    <phoneticPr fontId="1" type="noConversion"/>
  </si>
  <si>
    <t>中控：曾凡律           化验：曾俊文</t>
    <phoneticPr fontId="1" type="noConversion"/>
  </si>
  <si>
    <t>( 甲 )中</t>
    <phoneticPr fontId="1" type="noConversion"/>
  </si>
  <si>
    <t>6:50分再生1#阳床，进酸浓度：3.2%，2.9%</t>
    <phoneticPr fontId="1" type="noConversion"/>
  </si>
  <si>
    <t>洗4#、5#过滤器                              1:12再生1#阴床，进碱浓度：3.3%，3.0%。              04: 20分中和排水（PH：16.83  2#7.34）</t>
    <phoneticPr fontId="1" type="noConversion"/>
  </si>
  <si>
    <t xml:space="preserve">  1点 30 分，向槽加磷酸盐  2  kg，氢氧化钠  1kg，补入除盐水至 500  mm液位</t>
    <phoneticPr fontId="1" type="noConversion"/>
  </si>
  <si>
    <t>中控：韩丽娜           化验：蒙广年</t>
    <phoneticPr fontId="1" type="noConversion"/>
  </si>
  <si>
    <t>( 丁 )白</t>
    <phoneticPr fontId="1" type="noConversion"/>
  </si>
  <si>
    <t>中控：蔡永鹏           化验：韦国宏</t>
    <phoneticPr fontId="1" type="noConversion"/>
  </si>
  <si>
    <t xml:space="preserve">  15点 20 分，向槽加磷酸盐  2  kg，氢氧化钠  1kg，补入除盐水至 500  mm液位</t>
    <phoneticPr fontId="1" type="noConversion"/>
  </si>
  <si>
    <t>中控：曾凡律           化验：曾俊文</t>
    <phoneticPr fontId="1" type="noConversion"/>
  </si>
  <si>
    <t>( 甲 )中</t>
    <phoneticPr fontId="1" type="noConversion"/>
  </si>
  <si>
    <t xml:space="preserve">   23  点 15 分，向槽加氨水 25  升，补入除盐水220至 550   mm液位</t>
    <phoneticPr fontId="1" type="noConversion"/>
  </si>
  <si>
    <t>洗4#、5#过滤器                                 20:30分再生1#阳床，进酸浓度：3.2%，2.9%</t>
    <phoneticPr fontId="1" type="noConversion"/>
  </si>
  <si>
    <t>( 乙 )夜</t>
    <phoneticPr fontId="1" type="noConversion"/>
  </si>
  <si>
    <t>中控：苏晓虹           化验：左邓欢</t>
    <phoneticPr fontId="1" type="noConversion"/>
  </si>
  <si>
    <t xml:space="preserve">04:42分再生3#阴床，进碱浓度：3.0%，2.9%     07:30分中和排水（PH：6.7  2# 8.66）  </t>
    <phoneticPr fontId="1" type="noConversion"/>
  </si>
  <si>
    <t xml:space="preserve"> 5点 00 分，向槽加磷酸盐  1.5  kg，氢氧化钠  0.5kg，补入除盐水至  500 mm液位</t>
    <phoneticPr fontId="1" type="noConversion"/>
  </si>
  <si>
    <t xml:space="preserve">洗1#、4#、5#过滤器 </t>
    <phoneticPr fontId="1" type="noConversion"/>
  </si>
  <si>
    <t>( 丙 )白</t>
    <phoneticPr fontId="1" type="noConversion"/>
  </si>
  <si>
    <t>( 丁 )中</t>
    <phoneticPr fontId="1" type="noConversion"/>
  </si>
  <si>
    <t xml:space="preserve">  16点 45 分，向槽加磷酸盐  1.5  kg，氢氧化钠  0.5kg，补入除盐水至 500  mm液位</t>
    <phoneticPr fontId="1" type="noConversion"/>
  </si>
  <si>
    <t>中控：蔡永鹏           化验：韦国宏</t>
    <phoneticPr fontId="1" type="noConversion"/>
  </si>
  <si>
    <t>( 乙 )夜</t>
    <phoneticPr fontId="1" type="noConversion"/>
  </si>
  <si>
    <t>中控：苏晓虹           化验：左邓欢</t>
    <phoneticPr fontId="1" type="noConversion"/>
  </si>
  <si>
    <t xml:space="preserve">洗2#、4#过滤器                                                                            00:00分再生2#阴床，进碱浓度：3.0%，3.1%                   2:00分中和排水（PH：7.5  2# 8.5） </t>
    <phoneticPr fontId="1" type="noConversion"/>
  </si>
  <si>
    <t xml:space="preserve">洗4#、5#过滤器                                                                            07:59分再生3#阳床，进酸浓度：3.0%，3.1%                    </t>
    <phoneticPr fontId="1" type="noConversion"/>
  </si>
  <si>
    <t xml:space="preserve"> 5点 00 分，向槽加磷酸盐  2  kg，氢氧化钠  0.5kg，补入除盐水至 500  mm液位</t>
    <phoneticPr fontId="1" type="noConversion"/>
  </si>
  <si>
    <t>中控：韩丽娜           化验：梁锦凤</t>
    <phoneticPr fontId="1" type="noConversion"/>
  </si>
  <si>
    <t>( 丙 )白</t>
    <phoneticPr fontId="1" type="noConversion"/>
  </si>
  <si>
    <t xml:space="preserve"> 14    点 20 分，向槽加氨水 25  升，补入除盐水至  530  mm液位</t>
    <phoneticPr fontId="1" type="noConversion"/>
  </si>
  <si>
    <t xml:space="preserve">  点  分，向槽加磷酸盐    kg，氢氧化钠  kg，补入除盐水至   mm液位</t>
    <phoneticPr fontId="1" type="noConversion"/>
  </si>
  <si>
    <t>( 丁 )中</t>
    <phoneticPr fontId="1" type="noConversion"/>
  </si>
  <si>
    <t>中控：蔡永鹏           化验：蔡彬彬</t>
    <phoneticPr fontId="1" type="noConversion"/>
  </si>
  <si>
    <t xml:space="preserve">  7点  30分，向槽加磷酸盐  2  kg，氢氧化钠  0.5kg，补入除盐水至 500  mm液位</t>
    <phoneticPr fontId="1" type="noConversion"/>
  </si>
  <si>
    <t xml:space="preserve">洗4#、5#过滤器     </t>
    <phoneticPr fontId="1" type="noConversion"/>
  </si>
  <si>
    <t>中控：曾俊文           化验：曾凡律</t>
    <phoneticPr fontId="1" type="noConversion"/>
  </si>
  <si>
    <t xml:space="preserve">洗1#、2#过滤器                                                           0:21分再生2#阳床，进酸浓度：3.0%，3.1%  </t>
    <phoneticPr fontId="1" type="noConversion"/>
  </si>
  <si>
    <t xml:space="preserve">  7点  20分，向槽加磷酸盐  1.5  kg，氢氧化钠  0.5kg，补入除盐水至 550  mm液位</t>
    <phoneticPr fontId="1" type="noConversion"/>
  </si>
  <si>
    <t>22:42分再生3#阴床，进碱浓度：3.0%，3.1%                                                                                                  洗2#3#过滤器</t>
    <phoneticPr fontId="1" type="noConversion"/>
  </si>
  <si>
    <t>中控： 苏晓虹          化验：梁锦凤</t>
    <phoneticPr fontId="1" type="noConversion"/>
  </si>
  <si>
    <t>洗2#、4#过滤器                                     20:22分再生3#阴床，进碱浓度：3.0%，3.1%    22:30分中和排水（PH 1# 8.03  2# 8.5）</t>
    <phoneticPr fontId="1" type="noConversion"/>
  </si>
  <si>
    <t xml:space="preserve">  20点 15 分，向槽加磷酸盐  1.5  kg，氢氧化钠  0.5kg，补入除盐水至 500  mm液位</t>
    <phoneticPr fontId="1" type="noConversion"/>
  </si>
  <si>
    <t xml:space="preserve">  点  分，向槽加磷酸盐    kg，氢氧化钠  0.5kg，补入除盐水至   mm液位</t>
    <phoneticPr fontId="1" type="noConversion"/>
  </si>
  <si>
    <t>( 甲 )夜</t>
    <phoneticPr fontId="1" type="noConversion"/>
  </si>
  <si>
    <t xml:space="preserve">洗1#、2#3#、4#、5#过滤器                                   2:07分再生1#阳床，进酸浓度：3.0%，3.1%  </t>
    <phoneticPr fontId="1" type="noConversion"/>
  </si>
  <si>
    <t xml:space="preserve">    7 点 25 分，向槽加氨水 25升，补入除盐水至    560mm液位</t>
    <phoneticPr fontId="1" type="noConversion"/>
  </si>
  <si>
    <t>中控：苏晓虹          化验：梁锦凤</t>
    <phoneticPr fontId="1" type="noConversion"/>
  </si>
  <si>
    <t xml:space="preserve">19:42分再生3#阳床，进酸浓度：3.0%，2.9%   
</t>
    <phoneticPr fontId="1" type="noConversion"/>
  </si>
  <si>
    <t xml:space="preserve"> 9 点 30 分，向槽加磷酸盐 1   kg，氢氧化钠  0.5kg，补入除盐水至 550  mm液位</t>
    <phoneticPr fontId="1" type="noConversion"/>
  </si>
  <si>
    <t>( 丁 )夜</t>
    <phoneticPr fontId="1" type="noConversion"/>
  </si>
  <si>
    <t>中控：韦国宏           化验：蔡永鹏</t>
    <phoneticPr fontId="1" type="noConversion"/>
  </si>
  <si>
    <t xml:space="preserve">  0点 36 分，向槽加磷酸盐 2   kg，氢氧化钠  0.5kg，补入除盐水至  500 mm液位</t>
    <phoneticPr fontId="1" type="noConversion"/>
  </si>
  <si>
    <t xml:space="preserve"> 15 点10  分，向槽加磷酸盐  2  kg，氢氧化钠  1kg，补入除盐水至 500  mm液位</t>
    <phoneticPr fontId="1" type="noConversion"/>
  </si>
  <si>
    <t>中控： 曾俊文          化验：梁锦凤</t>
    <phoneticPr fontId="1" type="noConversion"/>
  </si>
  <si>
    <t xml:space="preserve">16:27分再生1#阳床，进酸浓度：3.0%，3.0% </t>
    <phoneticPr fontId="1" type="noConversion"/>
  </si>
  <si>
    <t>中控：蔡彬彬           化验：左邓欢</t>
    <phoneticPr fontId="1" type="noConversion"/>
  </si>
  <si>
    <t xml:space="preserve"> 22点 00 分，向槽加磷酸盐  1.5  kg，氢氧化钠  0.5kg，补入除盐水至 500  mm液位</t>
    <phoneticPr fontId="1" type="noConversion"/>
  </si>
  <si>
    <t xml:space="preserve">   23点 00 分，向槽加氨水  25 升，补入除盐水至    500mm液位</t>
    <phoneticPr fontId="1" type="noConversion"/>
  </si>
  <si>
    <t>( 丁 )夜</t>
    <phoneticPr fontId="1" type="noConversion"/>
  </si>
  <si>
    <t>中控：韦国宏           化验：蔡永鹏</t>
    <phoneticPr fontId="1" type="noConversion"/>
  </si>
  <si>
    <t>洗洗2#、3#过滤器</t>
    <phoneticPr fontId="1" type="noConversion"/>
  </si>
  <si>
    <t>中控：曾俊文           化验：梁锦凤</t>
    <phoneticPr fontId="1" type="noConversion"/>
  </si>
  <si>
    <t xml:space="preserve">  9点  20分，向槽加磷酸盐 2   kg，氢氧化钠  1kg，补入除盐水至 500  mm液位</t>
    <phoneticPr fontId="1" type="noConversion"/>
  </si>
  <si>
    <t>洗洗1#、2#、3#过滤器</t>
    <phoneticPr fontId="1" type="noConversion"/>
  </si>
  <si>
    <t xml:space="preserve">洗1#、2#3#、4#、5#过滤器                               7:00分再生2#阴床，进碱浓度：3.2%，3.0%   </t>
    <phoneticPr fontId="1" type="noConversion"/>
  </si>
  <si>
    <t xml:space="preserve">9:40分中和排水（PH 1# 8.03  2# 8.09）
11:37分再生2#阳床，进酸浓度：3.0%，3.0% </t>
    <phoneticPr fontId="1" type="noConversion"/>
  </si>
  <si>
    <t>中控：梁霞           化验：左邓欢</t>
    <phoneticPr fontId="1" type="noConversion"/>
  </si>
  <si>
    <t>12:25分再生3#阴床，进碱浓度：3.0%，2.9%   
14：30分中和排水（PH 1# 8.03  2# 7.9）</t>
    <phoneticPr fontId="1" type="noConversion"/>
  </si>
  <si>
    <t xml:space="preserve">清洗1#、2#、3#过滤器                                                      16:20分再生3#阳床，进酸浓度：3.0%，3.0% </t>
    <phoneticPr fontId="1" type="noConversion"/>
  </si>
  <si>
    <t xml:space="preserve"> 23点 00 分，向槽加磷酸盐 2   kg，氢氧化钠  1kg，补入除盐水至 500  mm液位</t>
    <phoneticPr fontId="1" type="noConversion"/>
  </si>
  <si>
    <t>洗1#、2#、3#过滤器
9：25分再生2#阴床，进碱浓度：3.1%，3.0%   
12:50分中和排水（PH 1# 8.03  2# 7.75）</t>
    <phoneticPr fontId="1" type="noConversion"/>
  </si>
  <si>
    <t>( 丙 )夜</t>
    <phoneticPr fontId="1" type="noConversion"/>
  </si>
  <si>
    <t xml:space="preserve">     5点 0 分，向槽加氨水 25  升，补入除盐水至    500mm液位</t>
    <phoneticPr fontId="1" type="noConversion"/>
  </si>
  <si>
    <t xml:space="preserve">洗1#、2#、3#过滤器                                                         18:21分再生2#阳床，进酸浓度：3.0%，3.0%                                                                                  21:25分再生3#阴床，进碱浓度：3.0%，2.9%              23：10分中和排水（PH 1# 8.50  2# 7.80） </t>
    <phoneticPr fontId="1" type="noConversion"/>
  </si>
  <si>
    <t>中控：蔡彬彬           化验：韦国宏</t>
    <phoneticPr fontId="1" type="noConversion"/>
  </si>
  <si>
    <t xml:space="preserve">  12点 00 分，向槽加磷酸盐  2  kg，氢氧化钠  1kg，补入除盐水至 520  mm液位</t>
    <phoneticPr fontId="1" type="noConversion"/>
  </si>
  <si>
    <t>中控： 曾俊文          化验：曾凡律</t>
    <phoneticPr fontId="1" type="noConversion"/>
  </si>
  <si>
    <t xml:space="preserve">洗1#2#、3#、4#、5#过滤器 </t>
    <phoneticPr fontId="1" type="noConversion"/>
  </si>
  <si>
    <t xml:space="preserve">洗1#、2#、3#过滤器                                                         23:44分再生3#阴床，进碱浓度：3.0%，2.9%                01：55分中和排水（PH 1# 8.42  2# 5.80）                                                                                  04:41分再生2#阳床，进酸浓度：3.0%，3.0%  </t>
    <phoneticPr fontId="1" type="noConversion"/>
  </si>
  <si>
    <t>中控：黄伟军           化验：韩丽娜</t>
    <phoneticPr fontId="1" type="noConversion"/>
  </si>
  <si>
    <t xml:space="preserve">洗2#、3#、4#过滤器                                                         2:16分再生1#阳床，进酸浓度：3.0%，3.0%                                                                                    </t>
  </si>
  <si>
    <t xml:space="preserve"> 04 点 20 分，向槽加磷酸盐 1.5   kg，氢氧化钠  1kg，补入除盐水至  500 mm液位</t>
    <phoneticPr fontId="1" type="noConversion"/>
  </si>
  <si>
    <t>中控： 韦国宏          化验：蔡彬彬</t>
    <phoneticPr fontId="1" type="noConversion"/>
  </si>
  <si>
    <t xml:space="preserve">    12 点 00 分，向槽加氨水   25升，补入除盐水至  500  mm液位</t>
    <phoneticPr fontId="1" type="noConversion"/>
  </si>
  <si>
    <t xml:space="preserve"> 15 点 00 分，向槽加磷酸盐    kg，氢氧化钠  kg，补入除盐水至   mm液位</t>
    <phoneticPr fontId="1" type="noConversion"/>
  </si>
  <si>
    <t xml:space="preserve">10：16分再生2#阴床，进碱浓度：3.0%，2.9%   13:13分中和排水（PH 1# 8.42  2# 5.80）                   洗4#、5#过滤器    </t>
    <phoneticPr fontId="1" type="noConversion"/>
  </si>
  <si>
    <t>17:10分再生3#阳床，进酸浓度：3.0%，3.0%                                               洗1#、2#、3#、4#、5#过滤器</t>
    <phoneticPr fontId="1" type="noConversion"/>
  </si>
  <si>
    <t xml:space="preserve"> 5点 00 分，向槽加磷酸盐  2.5  kg，氢氧化钠  0.5kg，补入除盐水至 500  mm液位</t>
    <phoneticPr fontId="1" type="noConversion"/>
  </si>
  <si>
    <t xml:space="preserve">洗2#、3#过滤器                                                                0:17分再生3#阴床，进碱浓度：3.0%，2.9%                02:10分中和排水（PH 1# 8.05  2# 7.90）                  04:33分再生1#阳床，进酸浓度：3.0%，3.0%            </t>
    <phoneticPr fontId="1" type="noConversion"/>
  </si>
  <si>
    <t>中控： 蒙广年          化验：韩丽娜</t>
    <phoneticPr fontId="1" type="noConversion"/>
  </si>
  <si>
    <t>清洗4#、5#过滤器</t>
    <phoneticPr fontId="1" type="noConversion"/>
  </si>
  <si>
    <t>( 丁 )中</t>
    <phoneticPr fontId="1" type="noConversion"/>
  </si>
  <si>
    <t xml:space="preserve">    20 点 40 分，向槽加氨水  25 升，补入除盐水至  500  mm液位</t>
    <phoneticPr fontId="1" type="noConversion"/>
  </si>
  <si>
    <t xml:space="preserve">  20点 00 分，向槽加磷酸盐  2.5  kg，氢氧化钠  0.5kg，补入除盐水至 500  mm液位</t>
    <phoneticPr fontId="1" type="noConversion"/>
  </si>
  <si>
    <t>洗1#、2#、3#过滤器</t>
    <phoneticPr fontId="1" type="noConversion"/>
  </si>
  <si>
    <t>中控：苏晓虹           化验：左邓欢</t>
    <phoneticPr fontId="1" type="noConversion"/>
  </si>
  <si>
    <t xml:space="preserve"> 7点 00 分，向槽加磷酸盐  2.5  kg，氢氧化钠  1kg，补入除盐水至 500  mm液位</t>
    <phoneticPr fontId="1" type="noConversion"/>
  </si>
  <si>
    <t xml:space="preserve">洗1#、2#、5#过滤器                                           04:55分再生2#阳床，进酸浓度：3.0%，3.0%               02:10分中和排水（PH 1# 8.5  2# 7.8）                 </t>
    <phoneticPr fontId="1" type="noConversion"/>
  </si>
  <si>
    <t>中控： 蒙广年          化验：梁锦凤</t>
    <phoneticPr fontId="1" type="noConversion"/>
  </si>
  <si>
    <t xml:space="preserve">洗1#过滤器       </t>
    <phoneticPr fontId="1" type="noConversion"/>
  </si>
  <si>
    <t>( 丁 )中</t>
    <phoneticPr fontId="1" type="noConversion"/>
  </si>
  <si>
    <t>中控：   韦国宏        化验：蔡彬彬</t>
    <phoneticPr fontId="1" type="noConversion"/>
  </si>
  <si>
    <t xml:space="preserve"> 8 点  00分，向槽加磷酸盐 2.5   kg，氢氧化钠  1kg，补入除盐水至   500mm液位</t>
    <phoneticPr fontId="1" type="noConversion"/>
  </si>
  <si>
    <t xml:space="preserve">洗1#、2#、3#、4#、5#过滤器                                           22:50分再生1#阳床，进酸浓度：3.0%，3.0%   </t>
    <phoneticPr fontId="1" type="noConversion"/>
  </si>
  <si>
    <t>洗1#、2#、3#、4#、5#过滤器</t>
    <phoneticPr fontId="1" type="noConversion"/>
  </si>
  <si>
    <t xml:space="preserve">  9   点40  分，向槽加氨水 25  升，补入除盐水至 550   mm液位</t>
    <phoneticPr fontId="1" type="noConversion"/>
  </si>
  <si>
    <t xml:space="preserve"> 12 点 40 分，向槽加磷酸盐  2  kg，氢氧化钠  1kg，补入除盐水至 550  mm液位</t>
    <phoneticPr fontId="1" type="noConversion"/>
  </si>
  <si>
    <t>8:43分再生3#混床，进酸浓度：2.9%，3.0%，进碱浓度：3.1%，3.0%。</t>
    <phoneticPr fontId="1" type="noConversion"/>
  </si>
  <si>
    <t xml:space="preserve">15:34分再生2#阳床，进酸浓度：3.0%，3.0%     19:10分中和排水（PH 1# 7.2  2# 6.8）                                                           20:10分再生3#阳床，进酸浓度：3.0%，3.0%       22:20分再生3#阴床，进碱浓度：3.0%，3.0%          </t>
    <phoneticPr fontId="1" type="noConversion"/>
  </si>
  <si>
    <t xml:space="preserve">00:20分中和排水（PH 1# 7.2  2# 6.8）           02:50分再生2#阴床，进碱浓度：3.0%，3.0%        05:50分再生1#阳床，进酸浓度：3.0%，3.0% </t>
    <phoneticPr fontId="1" type="noConversion"/>
  </si>
  <si>
    <t xml:space="preserve">  7点 00 分，向槽加磷酸盐  2  kg，氢氧化钠  1kg，补入除盐水至 530  mm液位</t>
    <phoneticPr fontId="1" type="noConversion"/>
  </si>
  <si>
    <t>(  乙)白</t>
    <phoneticPr fontId="1" type="noConversion"/>
  </si>
  <si>
    <t>中控：  苏晓虹         化验：冯柳琴</t>
    <phoneticPr fontId="1" type="noConversion"/>
  </si>
  <si>
    <t xml:space="preserve">8:30分中和排水（PH 1# 7.5  2# 6.2）                    清洗2#、3#过滤器  </t>
    <phoneticPr fontId="1" type="noConversion"/>
  </si>
  <si>
    <t xml:space="preserve">清洗4#、5#过滤器  </t>
    <phoneticPr fontId="1" type="noConversion"/>
  </si>
  <si>
    <t xml:space="preserve">     7点 45 分，向槽加氨水  25 升，补入除盐水至   530 mm液位</t>
    <phoneticPr fontId="1" type="noConversion"/>
  </si>
  <si>
    <t xml:space="preserve">  8点 10 分，向槽加磷酸盐  2  kg，氢氧化钠  1kg，补入除盐水至 550  mm液位</t>
    <phoneticPr fontId="1" type="noConversion"/>
  </si>
  <si>
    <t xml:space="preserve"> 15 点 50 分，向槽加磷酸盐   1.5 kg，氢氧化钠  0.5kg，补入除盐水至 500  mm液位</t>
    <phoneticPr fontId="1" type="noConversion"/>
  </si>
  <si>
    <t>\</t>
    <phoneticPr fontId="1" type="noConversion"/>
  </si>
  <si>
    <t>清洗1#、2#、5#过滤器                                                                                 18:30分再生1#阳床，进酸浓度：3.0%，3.0%              20:15分中和排水（PH 1# 7.6  2# 8.0）</t>
    <phoneticPr fontId="1" type="noConversion"/>
  </si>
  <si>
    <t>( 甲 )白</t>
    <phoneticPr fontId="1" type="noConversion"/>
  </si>
  <si>
    <t>中控： 曾凡律          化验：曾俊文</t>
    <phoneticPr fontId="1" type="noConversion"/>
  </si>
  <si>
    <t xml:space="preserve">0:04分再生2#阴床，进碱浓度:3.0% 3.0%            2:15分再生3#阴床，进碱浓度:3.0% 3.0%             4:20分中和排水（PH 1# 7.0 2# 7.6）   </t>
    <phoneticPr fontId="1" type="noConversion"/>
  </si>
  <si>
    <t>清洗2#、3#过滤器                                01:55分再生2#阳床，进酸浓度：3.0%，3.0%</t>
    <phoneticPr fontId="1" type="noConversion"/>
  </si>
  <si>
    <t>14:55分再生2#阳床，进酸浓度：3.0%，3.0%</t>
    <phoneticPr fontId="1" type="noConversion"/>
  </si>
  <si>
    <t>( 乙 )中</t>
    <phoneticPr fontId="1" type="noConversion"/>
  </si>
  <si>
    <t>中控：叶绍文 苏晓虹           化验：左邓欢</t>
    <phoneticPr fontId="1" type="noConversion"/>
  </si>
  <si>
    <t>清洗1#、2#、3#、4#过滤器                                                               17:43分再生3#阳床，进酸浓度：3.0%，3.0%               19:10分中和排水（PH 1# 7.5 2# 7.8）</t>
    <phoneticPr fontId="1" type="noConversion"/>
  </si>
  <si>
    <t>2#</t>
    <phoneticPr fontId="1" type="noConversion"/>
  </si>
  <si>
    <t xml:space="preserve">清洗1#过滤器                                                               07:30分再生1#阳床，进酸浓度：3.0%，3.0%               </t>
    <phoneticPr fontId="1" type="noConversion"/>
  </si>
  <si>
    <t xml:space="preserve">  14点 40 分，向槽加磷酸盐  2  kg，氢氧化钠  1kg，补入除盐水至 500  mm液位</t>
    <phoneticPr fontId="1" type="noConversion"/>
  </si>
  <si>
    <t xml:space="preserve">     20点 00 分，向槽加氨水  25 升，补入除盐水至   550 mm液位</t>
    <phoneticPr fontId="1" type="noConversion"/>
  </si>
  <si>
    <t xml:space="preserve">21:00分再生2#阳床，进酸浓度：3.0%，3.0% </t>
    <phoneticPr fontId="1" type="noConversion"/>
  </si>
  <si>
    <t xml:space="preserve">  2点 0 分，向槽加磷酸盐  2  kg，氢氧化钠  1kg，补入除盐水至 520  mm液位</t>
    <phoneticPr fontId="1" type="noConversion"/>
  </si>
  <si>
    <t>中控： 蔡永鹏          化验：梁锦凤</t>
    <phoneticPr fontId="1" type="noConversion"/>
  </si>
  <si>
    <t xml:space="preserve"> 14 点 15 分，向槽加磷酸盐  2  kg，氢氧化钠  1kg，补入除盐水至  500 mm液位</t>
    <phoneticPr fontId="1" type="noConversion"/>
  </si>
  <si>
    <t xml:space="preserve">0:10分中和排水（PH 1# 7.5 2# 7.8）         1:57分再生3#阳床，进酸浓度：3.0%，3.0%               </t>
    <phoneticPr fontId="1" type="noConversion"/>
  </si>
  <si>
    <t xml:space="preserve">10：55分再生3#阴床，进碱浓度:2.9% 3.0%   
13:00分中和排水（PH 1# 7.5 2# 8.2）     </t>
    <phoneticPr fontId="1" type="noConversion"/>
  </si>
  <si>
    <t>中控：梁霞           化验：曾俊文</t>
    <phoneticPr fontId="1" type="noConversion"/>
  </si>
  <si>
    <t>清洗2#过滤器</t>
    <phoneticPr fontId="1" type="noConversion"/>
  </si>
  <si>
    <t xml:space="preserve"> 5点 00 分，向槽加磷酸盐  0  kg，氢氧化钠  0.5kg，补入除盐水至 500  mm液位</t>
    <phoneticPr fontId="1" type="noConversion"/>
  </si>
  <si>
    <t xml:space="preserve">  7点 00分，向槽加氨水 25  升，补入除盐水至    500mm液位</t>
    <phoneticPr fontId="1" type="noConversion"/>
  </si>
  <si>
    <t>中控： 韩丽娜          化验：梁锦凤</t>
    <phoneticPr fontId="1" type="noConversion"/>
  </si>
  <si>
    <t>17:55分再生1#阳床，进酸浓度：3.0%，3.0%      清洗4#、5#过滤器</t>
    <phoneticPr fontId="1" type="noConversion"/>
  </si>
  <si>
    <t>清洗1#、2#、3#、4#过滤器                                                               0:25分再生2#阴床，进碱浓度:3.0% 3.1%                 2:00分中和排水（PH 1# 7.7 2# 8.0）                     07:33分再生1#阴床，进碱浓度:3.0% 3.1%</t>
    <phoneticPr fontId="1" type="noConversion"/>
  </si>
  <si>
    <t xml:space="preserve">12:27分再生2#阳床，进酸浓度：2.9%，3.0%   
14:40分中和排水（PH 1# 7.7 2# 8.6） </t>
    <phoneticPr fontId="1" type="noConversion"/>
  </si>
  <si>
    <t>21:46分再生3#阳床，进酸浓度：2.9% 3.0%</t>
    <phoneticPr fontId="1" type="noConversion"/>
  </si>
  <si>
    <t xml:space="preserve"> 0点 30 分，向槽加磷酸盐  2.5  kg，氢氧化钠  1kg，补入除盐水至 550  mm液位</t>
    <phoneticPr fontId="1" type="noConversion"/>
  </si>
  <si>
    <t xml:space="preserve">清洗1#、2#、3#、4#、5#过滤器   </t>
    <phoneticPr fontId="1" type="noConversion"/>
  </si>
  <si>
    <t xml:space="preserve">  14点30  分，向槽加磷酸盐  2  kg，氢氧化钠  1kg，补入除盐水至 550  mm液位</t>
    <phoneticPr fontId="1" type="noConversion"/>
  </si>
  <si>
    <t xml:space="preserve">清洗2#过滤器                                     16:10分再生1#阳床，进酸浓度：3.0% 3.0%           19:25分再生1#阴床，进碱浓度：3.1% 3.1%            21:20分中和排水（PH 1# 7.1 2# 7.5） </t>
    <phoneticPr fontId="1" type="noConversion"/>
  </si>
  <si>
    <t xml:space="preserve">     20点00 分，向槽加氨水  25 升，补入除盐水至   500 mm液位</t>
    <phoneticPr fontId="1" type="noConversion"/>
  </si>
  <si>
    <t xml:space="preserve">     点 分，向槽加氨水   升，补入除盐水至    mm液位</t>
    <phoneticPr fontId="1" type="noConversion"/>
  </si>
  <si>
    <t xml:space="preserve">  5点 35 分，向槽加磷酸盐  2  kg，氢氧化钠  1kg，补入除盐水至 500  mm液位</t>
    <phoneticPr fontId="1" type="noConversion"/>
  </si>
  <si>
    <t xml:space="preserve">清洗1#、2#、3#、4#、5#过滤器                                                                     1:30分再生2#阳床，进酸浓度：3.0% 3.0% </t>
    <phoneticPr fontId="1" type="noConversion"/>
  </si>
  <si>
    <t>( 丙 )中</t>
    <phoneticPr fontId="1" type="noConversion"/>
  </si>
  <si>
    <t xml:space="preserve">     19点 20 分，向槽加氨水  25 升，补入除盐水至  550  mm液位</t>
    <phoneticPr fontId="1" type="noConversion"/>
  </si>
  <si>
    <t xml:space="preserve">  19点 15 分，向槽加磷酸盐  2  kg，氢氧化钠  1kg，补入除盐水至  520 mm液位</t>
    <phoneticPr fontId="1" type="noConversion"/>
  </si>
  <si>
    <t xml:space="preserve">清洗1#、3#过滤器    
10：10分再生1#阳床，进酸浓度：2.9% 3.0% 
14:30分再生3#阳床，进酸浓度：3.0% 3.0% </t>
    <phoneticPr fontId="1" type="noConversion"/>
  </si>
  <si>
    <t xml:space="preserve">18：39分再生2#阴床，进碱浓度：2.9% 3.0% 
22:40分再生1#阳床，进酸浓度：3.0% 3.0% </t>
    <phoneticPr fontId="1" type="noConversion"/>
  </si>
  <si>
    <t>中控：韩丽娜           化验：蒙广年</t>
    <phoneticPr fontId="1" type="noConversion"/>
  </si>
  <si>
    <t xml:space="preserve">  7点 20 分，向槽加磷酸盐  2  kg，氢氧化钠  1kg，补入除盐水至  500 mm液位</t>
    <phoneticPr fontId="1" type="noConversion"/>
  </si>
  <si>
    <t xml:space="preserve">清洗1#、2#、3#、4#、5#过滤器  </t>
    <phoneticPr fontId="1" type="noConversion"/>
  </si>
  <si>
    <t>( 甲 )夜</t>
    <phoneticPr fontId="1" type="noConversion"/>
  </si>
  <si>
    <t>8:08分再生2#阳床，进酸浓度：3.0% 3.0%                     10：40分中和排水（PH 1# 7.8 2# 8.2）</t>
    <phoneticPr fontId="1" type="noConversion"/>
  </si>
  <si>
    <t>中控：    秦忠文       化验：冯柳琴</t>
    <phoneticPr fontId="1" type="noConversion"/>
  </si>
  <si>
    <t xml:space="preserve"> 20 点 05 分，向槽加磷酸盐   1.5 kg，氢氧化钠  0.5kg，补入除盐水至 520 mm液位</t>
    <phoneticPr fontId="1" type="noConversion"/>
  </si>
  <si>
    <t xml:space="preserve">     7点 00 分，向槽加氨水  25 升，补入除盐水至  510  mm液位</t>
    <phoneticPr fontId="1" type="noConversion"/>
  </si>
  <si>
    <t>2:48分再生1#阳床，进酸浓度：3.0% 3.0%              7:10分中和排水（PH 1# 7.0 2# 7.2）</t>
    <phoneticPr fontId="1" type="noConversion"/>
  </si>
  <si>
    <t>10  点 10 分，向槽加磷酸盐  2kg，氢氧化钠  1kg，补入除盐水至 500 mm液位</t>
    <phoneticPr fontId="1" type="noConversion"/>
  </si>
  <si>
    <t>( 甲 )白</t>
    <phoneticPr fontId="1" type="noConversion"/>
  </si>
  <si>
    <t xml:space="preserve">清洗1#、2#、3#过滤器                        23:30分再生3#阴床，进碱浓度：3.0% 3.0%                     </t>
    <phoneticPr fontId="1" type="noConversion"/>
  </si>
  <si>
    <t xml:space="preserve">清洗4#、5#过滤器 </t>
    <phoneticPr fontId="1" type="noConversion"/>
  </si>
  <si>
    <t>( 乙 )中</t>
    <phoneticPr fontId="1" type="noConversion"/>
  </si>
  <si>
    <t>中控：秦忠文           化验：左邓欢</t>
    <phoneticPr fontId="1" type="noConversion"/>
  </si>
  <si>
    <t xml:space="preserve"> 20点 00 分，向槽加磷酸盐    kg，氢氧化钠  kg，补入除盐水至 400  mm液位</t>
    <phoneticPr fontId="1" type="noConversion"/>
  </si>
  <si>
    <t>23:15分再生1#阳床，进酸浓度：3.0% 3.0%</t>
    <phoneticPr fontId="1" type="noConversion"/>
  </si>
  <si>
    <t>6  点 36 分，向槽加磷酸盐    kg，氢氧化钠  1kg，补入除盐水至 500  mm液位</t>
    <phoneticPr fontId="1" type="noConversion"/>
  </si>
  <si>
    <t>清洗1#、2#、3#过滤器                                3:50分再生1#阳床，进酸浓度：3.0% 3.2%</t>
    <phoneticPr fontId="1" type="noConversion"/>
  </si>
  <si>
    <t>清洗4#、5#过滤器                                            8:30分再生2#阳床，进酸浓度：3.0% 3.2%                                       10:55分再生3#阴床，进碱浓度：3.0% 3.0%                      13:20分中和排水（PH 1# 7.3 2# 7.0）                          15:47分再生1#阳床，进酸浓度：3.0% 3.2%</t>
    <phoneticPr fontId="1" type="noConversion"/>
  </si>
  <si>
    <t xml:space="preserve">    15 点 25分，向槽加氨水25 升，补入除盐水至    480mm液位</t>
    <phoneticPr fontId="1" type="noConversion"/>
  </si>
  <si>
    <t xml:space="preserve">18:05分再生2#阴床，进碱浓度：3.1% 3.2%                             19:55分中和排水（PH 1# 7.5 2# 7.8）                          </t>
    <phoneticPr fontId="1" type="noConversion"/>
  </si>
  <si>
    <t xml:space="preserve"> 20点 00 分，向槽加磷酸盐  3.5  kg，氢氧化钠  1kg，补入除盐水至 500  mm液位</t>
    <phoneticPr fontId="1" type="noConversion"/>
  </si>
  <si>
    <t xml:space="preserve">  7点 15 分，向槽加磷酸盐  1.5  kg，氢氧化钠  1kg，补入除盐水至   mm液位</t>
    <phoneticPr fontId="1" type="noConversion"/>
  </si>
  <si>
    <t xml:space="preserve">清洗3#过滤器 </t>
    <phoneticPr fontId="1" type="noConversion"/>
  </si>
  <si>
    <t>中控：叶绍文         化验：冯柳琴</t>
    <phoneticPr fontId="1" type="noConversion"/>
  </si>
  <si>
    <t xml:space="preserve">清洗1#、5#过滤器   
11：38分再生3#阴床，进碱浓度:3.2% 3.1%   
14:05分中和排水（PH 1# 7.8 2# 8.2） </t>
    <phoneticPr fontId="1" type="noConversion"/>
  </si>
  <si>
    <t xml:space="preserve">9:34分再生3#阳床，进酸浓度：3.0% 3.0%                              14:12分再生1#阴床，进碱浓度：3.1% 3.1% </t>
    <phoneticPr fontId="1" type="noConversion"/>
  </si>
  <si>
    <t>21  点 50 分，向槽加磷酸盐 2 kg，氢氧化钠  1kg，补入除盐水至 550  mm液位</t>
    <phoneticPr fontId="1" type="noConversion"/>
  </si>
  <si>
    <t>16:35分中和排水（PH 1# 7.1 2# 7.3）                      20:07分再生2#阳床，进酸浓度：3.0% 3.0%                        21:58分再生1#阳床，进酸浓度：3.0% 3.0%</t>
    <phoneticPr fontId="1" type="noConversion"/>
  </si>
  <si>
    <t xml:space="preserve">   23  点 00 分，向槽加氨水 25升，补入除盐水至    550mm液位</t>
    <phoneticPr fontId="1" type="noConversion"/>
  </si>
  <si>
    <t xml:space="preserve">00:35分中和排水（PH 1# 6.9 2# 7.7）                      03:14分再生2#阳床，进酸浓度：3.0% 3.0%                        </t>
    <phoneticPr fontId="1" type="noConversion"/>
  </si>
  <si>
    <t xml:space="preserve">  9点 40 分行程由 0  %变为 50  %</t>
    <phoneticPr fontId="1" type="noConversion"/>
  </si>
  <si>
    <t>2#</t>
    <phoneticPr fontId="1" type="noConversion"/>
  </si>
  <si>
    <t>1# 2#</t>
    <phoneticPr fontId="1" type="noConversion"/>
  </si>
  <si>
    <t xml:space="preserve">  9点 30 分，向槽加磷酸盐 6.5   kg，氢氧化钠  4.5kg，补入除盐水至 500  mm液位</t>
    <phoneticPr fontId="1" type="noConversion"/>
  </si>
  <si>
    <t xml:space="preserve">14:20分再生1#阳床，进酸浓度：3.0% 3.0% </t>
    <phoneticPr fontId="1" type="noConversion"/>
  </si>
  <si>
    <t>中控：叶绍文           化验：冯柳琴</t>
    <phoneticPr fontId="1" type="noConversion"/>
  </si>
  <si>
    <t>60 65</t>
    <phoneticPr fontId="1" type="noConversion"/>
  </si>
  <si>
    <t>中控： 梁霞          化验：曾凡律</t>
    <phoneticPr fontId="1" type="noConversion"/>
  </si>
  <si>
    <t>1# 2#</t>
  </si>
  <si>
    <t>60 65</t>
  </si>
  <si>
    <t>17  点  00分行程由 90 %变为 100  %</t>
    <phoneticPr fontId="1" type="noConversion"/>
  </si>
  <si>
    <t xml:space="preserve">  23   点 15 分，向槽加氨水 25  升，补入除盐水至  500  mm液位</t>
    <phoneticPr fontId="1" type="noConversion"/>
  </si>
  <si>
    <t>23  点 20 分行程由 100  %变为90   %</t>
    <phoneticPr fontId="1" type="noConversion"/>
  </si>
  <si>
    <t xml:space="preserve">  23点 25 分，向槽加磷酸盐  0  kg，氢氧化钠  0kg，补入除盐水至  550 mm液位</t>
    <phoneticPr fontId="1" type="noConversion"/>
  </si>
  <si>
    <t>16:40分中和排水（PH 1# 7.0 2# 7.4）                     14:20分再生3#阳床，进酸浓度：3.0% 3.0%                                  14:12分再生3#阴床，进碱浓度：3.1% 3.1%                          23:10分中和排水（PH 1# 7.2 2# 7.5）</t>
    <phoneticPr fontId="1" type="noConversion"/>
  </si>
  <si>
    <t xml:space="preserve"> 7点 00 分，向槽加磷酸盐    kg，氢氧化钠  kg，补入除盐水至 550  mm液位</t>
    <phoneticPr fontId="1" type="noConversion"/>
  </si>
  <si>
    <t xml:space="preserve">7:00分再生2#混床，进碱浓度：3.1% 3.1% </t>
    <phoneticPr fontId="1" type="noConversion"/>
  </si>
  <si>
    <t>2#</t>
    <phoneticPr fontId="1" type="noConversion"/>
  </si>
  <si>
    <t xml:space="preserve">12:00分中和排水（PH 1# 7.0 2# 7.4）                     13:18分再生1#阳床，进酸浓度：3.0% 3.0%  </t>
    <phoneticPr fontId="1" type="noConversion"/>
  </si>
  <si>
    <t>中控：韦国宏           化验：蔡永鹏</t>
    <phoneticPr fontId="1" type="noConversion"/>
  </si>
  <si>
    <t xml:space="preserve">  18点 26 分，向槽加磷酸盐  1  kg，氢氧化钠  1kg，补入除盐水至  520 mm液位</t>
    <phoneticPr fontId="1" type="noConversion"/>
  </si>
  <si>
    <t xml:space="preserve">    21 点 40 分，向槽加氨水   升，补入除盐水至    380mm液位</t>
    <phoneticPr fontId="1" type="noConversion"/>
  </si>
  <si>
    <t xml:space="preserve">19:29分再生2#阴床，进碱浓度：3.1% 3.1%          21:30分中和排水（PH 1# 7.0 2# 8.1）       22:00分再生2#阳床，进酸浓度：3.0% 2.9% </t>
    <phoneticPr fontId="1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</si>
</sst>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3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0" fontId="7" fillId="0" borderId="6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1" ht="17.25" customHeight="1">
      <c r="A2" s="221" t="s">
        <v>8</v>
      </c>
      <c r="B2" s="221"/>
      <c r="C2" s="223" t="s">
        <v>9</v>
      </c>
      <c r="D2" s="223"/>
      <c r="E2" s="223"/>
      <c r="F2" s="224" t="s">
        <v>10</v>
      </c>
      <c r="G2" s="224"/>
      <c r="H2" s="224"/>
      <c r="I2" s="225" t="s">
        <v>11</v>
      </c>
      <c r="J2" s="225"/>
      <c r="K2" s="225"/>
    </row>
    <row r="3" spans="1:11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17" t="s">
        <v>12</v>
      </c>
      <c r="B4" s="5" t="s">
        <v>13</v>
      </c>
      <c r="C4" s="226"/>
      <c r="D4" s="226"/>
      <c r="E4" s="226"/>
      <c r="F4" s="226"/>
      <c r="G4" s="226"/>
      <c r="H4" s="226"/>
      <c r="I4" s="226"/>
      <c r="J4" s="226"/>
      <c r="K4" s="226"/>
    </row>
    <row r="5" spans="1:11" ht="21.95" customHeight="1">
      <c r="A5" s="217"/>
      <c r="B5" s="6" t="s">
        <v>14</v>
      </c>
      <c r="C5" s="226"/>
      <c r="D5" s="226"/>
      <c r="E5" s="226"/>
      <c r="F5" s="226"/>
      <c r="G5" s="226"/>
      <c r="H5" s="226"/>
      <c r="I5" s="226"/>
      <c r="J5" s="226"/>
      <c r="K5" s="226"/>
    </row>
    <row r="6" spans="1:11" ht="21.95" customHeight="1">
      <c r="A6" s="217"/>
      <c r="B6" s="6" t="s">
        <v>15</v>
      </c>
      <c r="C6" s="227">
        <f>C4</f>
        <v>0</v>
      </c>
      <c r="D6" s="227"/>
      <c r="E6" s="227"/>
      <c r="F6" s="228">
        <f>F4-C4</f>
        <v>0</v>
      </c>
      <c r="G6" s="229"/>
      <c r="H6" s="230"/>
      <c r="I6" s="228">
        <f>I4-F4</f>
        <v>0</v>
      </c>
      <c r="J6" s="229"/>
      <c r="K6" s="230"/>
    </row>
    <row r="7" spans="1:11" ht="21.95" customHeight="1">
      <c r="A7" s="217"/>
      <c r="B7" s="6" t="s">
        <v>16</v>
      </c>
      <c r="C7" s="227">
        <f>C5</f>
        <v>0</v>
      </c>
      <c r="D7" s="227"/>
      <c r="E7" s="227"/>
      <c r="F7" s="228">
        <f>F5-C5</f>
        <v>0</v>
      </c>
      <c r="G7" s="229"/>
      <c r="H7" s="230"/>
      <c r="I7" s="228">
        <f>I5-F5</f>
        <v>0</v>
      </c>
      <c r="J7" s="229"/>
      <c r="K7" s="230"/>
    </row>
    <row r="8" spans="1:11" ht="21.95" customHeight="1">
      <c r="A8" s="217"/>
      <c r="B8" s="6" t="s">
        <v>17</v>
      </c>
      <c r="C8" s="226"/>
      <c r="D8" s="226"/>
      <c r="E8" s="226"/>
      <c r="F8" s="226"/>
      <c r="G8" s="226"/>
      <c r="H8" s="226"/>
      <c r="I8" s="226"/>
      <c r="J8" s="226"/>
      <c r="K8" s="226"/>
    </row>
    <row r="9" spans="1:11" ht="21.95" customHeight="1">
      <c r="A9" s="261" t="s">
        <v>18</v>
      </c>
      <c r="B9" s="7" t="s">
        <v>19</v>
      </c>
      <c r="C9" s="226"/>
      <c r="D9" s="226"/>
      <c r="E9" s="226"/>
      <c r="F9" s="226"/>
      <c r="G9" s="226"/>
      <c r="H9" s="226"/>
      <c r="I9" s="226"/>
      <c r="J9" s="226"/>
      <c r="K9" s="226"/>
    </row>
    <row r="10" spans="1:11" ht="21.95" customHeight="1">
      <c r="A10" s="261"/>
      <c r="B10" s="7" t="s">
        <v>20</v>
      </c>
      <c r="C10" s="226"/>
      <c r="D10" s="226"/>
      <c r="E10" s="226"/>
      <c r="F10" s="226"/>
      <c r="G10" s="226"/>
      <c r="H10" s="226"/>
      <c r="I10" s="226"/>
      <c r="J10" s="226"/>
      <c r="K10" s="226"/>
    </row>
    <row r="11" spans="1:11" ht="21.95" customHeight="1">
      <c r="A11" s="262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26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1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1" ht="21.95" customHeight="1">
      <c r="A15" s="236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34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4.5" customHeight="1">
      <c r="A22" s="232"/>
      <c r="B22" s="9" t="s">
        <v>33</v>
      </c>
      <c r="C22" s="233" t="s">
        <v>34</v>
      </c>
      <c r="D22" s="233"/>
      <c r="E22" s="233"/>
      <c r="F22" s="233" t="s">
        <v>34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/>
      <c r="D23" s="231"/>
      <c r="E23" s="231"/>
      <c r="F23" s="231"/>
      <c r="G23" s="231"/>
      <c r="H23" s="231"/>
      <c r="I23" s="231"/>
      <c r="J23" s="231"/>
      <c r="K23" s="231"/>
    </row>
    <row r="24" spans="1:11" ht="21.95" customHeight="1">
      <c r="A24" s="237"/>
      <c r="B24" s="10" t="s">
        <v>37</v>
      </c>
      <c r="C24" s="231"/>
      <c r="D24" s="231"/>
      <c r="E24" s="231"/>
      <c r="F24" s="231"/>
      <c r="G24" s="231"/>
      <c r="H24" s="231"/>
      <c r="I24" s="231"/>
      <c r="J24" s="231"/>
      <c r="K24" s="231"/>
    </row>
    <row r="25" spans="1:11" ht="21.95" customHeight="1">
      <c r="A25" s="236" t="s">
        <v>38</v>
      </c>
      <c r="B25" s="8" t="s">
        <v>39</v>
      </c>
      <c r="C25" s="231"/>
      <c r="D25" s="231"/>
      <c r="E25" s="231"/>
      <c r="F25" s="231"/>
      <c r="G25" s="231"/>
      <c r="H25" s="231"/>
      <c r="I25" s="231"/>
      <c r="J25" s="231"/>
      <c r="K25" s="231"/>
    </row>
    <row r="26" spans="1:11" ht="21.95" customHeight="1">
      <c r="A26" s="236"/>
      <c r="B26" s="8" t="s">
        <v>40</v>
      </c>
      <c r="C26" s="231"/>
      <c r="D26" s="231"/>
      <c r="E26" s="231"/>
      <c r="F26" s="231"/>
      <c r="G26" s="231"/>
      <c r="H26" s="231"/>
      <c r="I26" s="231"/>
      <c r="J26" s="231"/>
      <c r="K26" s="231"/>
    </row>
    <row r="27" spans="1:11" ht="21.95" customHeight="1">
      <c r="A27" s="236"/>
      <c r="B27" s="8" t="s">
        <v>41</v>
      </c>
      <c r="C27" s="231"/>
      <c r="D27" s="231"/>
      <c r="E27" s="231"/>
      <c r="F27" s="231"/>
      <c r="G27" s="231"/>
      <c r="H27" s="231"/>
      <c r="I27" s="231"/>
      <c r="J27" s="231"/>
      <c r="K27" s="231"/>
    </row>
    <row r="28" spans="1:11" ht="76.5" customHeight="1">
      <c r="A28" s="241" t="s" ph="1">
        <v>42</v>
      </c>
      <c r="B28" s="242" ph="1"/>
      <c r="C28" s="247"/>
      <c r="D28" s="248"/>
      <c r="E28" s="249"/>
      <c r="F28" s="247"/>
      <c r="G28" s="248"/>
      <c r="H28" s="249"/>
      <c r="I28" s="247"/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44</v>
      </c>
      <c r="D31" s="259"/>
      <c r="E31" s="260"/>
      <c r="F31" s="258" t="s">
        <v>44</v>
      </c>
      <c r="G31" s="259"/>
      <c r="H31" s="260"/>
      <c r="I31" s="258" t="s">
        <v>44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174</v>
      </c>
      <c r="D2" s="223"/>
      <c r="E2" s="223"/>
      <c r="F2" s="224" t="s">
        <v>98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29660</v>
      </c>
      <c r="D4" s="226"/>
      <c r="E4" s="226"/>
      <c r="F4" s="226">
        <v>31400</v>
      </c>
      <c r="G4" s="226"/>
      <c r="H4" s="226"/>
      <c r="I4" s="226">
        <v>32850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17700</v>
      </c>
      <c r="D5" s="226"/>
      <c r="E5" s="226"/>
      <c r="F5" s="226">
        <v>18300</v>
      </c>
      <c r="G5" s="226"/>
      <c r="H5" s="226"/>
      <c r="I5" s="226">
        <v>18980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C4-'8日'!I4</f>
        <v>1140</v>
      </c>
      <c r="D6" s="282"/>
      <c r="E6" s="282"/>
      <c r="F6" s="283">
        <f>F4-C4</f>
        <v>1740</v>
      </c>
      <c r="G6" s="284"/>
      <c r="H6" s="285"/>
      <c r="I6" s="283">
        <f>I4-F4</f>
        <v>1450</v>
      </c>
      <c r="J6" s="284"/>
      <c r="K6" s="285"/>
      <c r="L6" s="288">
        <f>C6+F6+I6</f>
        <v>4330</v>
      </c>
      <c r="M6" s="288">
        <f>C7+F7+I7</f>
        <v>1990</v>
      </c>
    </row>
    <row r="7" spans="1:15" ht="21.95" customHeight="1">
      <c r="A7" s="217"/>
      <c r="B7" s="6" t="s">
        <v>16</v>
      </c>
      <c r="C7" s="282">
        <f>C5-'8日'!I5</f>
        <v>710</v>
      </c>
      <c r="D7" s="282"/>
      <c r="E7" s="282"/>
      <c r="F7" s="283">
        <f>F5-C5</f>
        <v>600</v>
      </c>
      <c r="G7" s="284"/>
      <c r="H7" s="285"/>
      <c r="I7" s="283">
        <f>I5-F5</f>
        <v>680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47</v>
      </c>
      <c r="D9" s="226"/>
      <c r="E9" s="226"/>
      <c r="F9" s="226">
        <v>50</v>
      </c>
      <c r="G9" s="226"/>
      <c r="H9" s="226"/>
      <c r="I9" s="226">
        <v>45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47</v>
      </c>
      <c r="D10" s="226"/>
      <c r="E10" s="226"/>
      <c r="F10" s="226">
        <v>50</v>
      </c>
      <c r="G10" s="226"/>
      <c r="H10" s="226"/>
      <c r="I10" s="226">
        <v>45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96" t="s">
        <v>93</v>
      </c>
      <c r="D11" s="96" t="s">
        <v>93</v>
      </c>
      <c r="E11" s="96" t="s">
        <v>93</v>
      </c>
      <c r="F11" s="98" t="s">
        <v>93</v>
      </c>
      <c r="G11" s="98" t="s">
        <v>93</v>
      </c>
      <c r="H11" s="98" t="s">
        <v>93</v>
      </c>
      <c r="I11" s="100" t="s">
        <v>93</v>
      </c>
      <c r="J11" s="100" t="s">
        <v>93</v>
      </c>
      <c r="K11" s="100" t="s">
        <v>93</v>
      </c>
    </row>
    <row r="12" spans="1:15" ht="21.95" customHeight="1">
      <c r="A12" s="262"/>
      <c r="B12" s="43" t="s">
        <v>23</v>
      </c>
      <c r="C12" s="96">
        <v>65</v>
      </c>
      <c r="D12" s="96">
        <v>65</v>
      </c>
      <c r="E12" s="96">
        <v>65</v>
      </c>
      <c r="F12" s="98">
        <v>65</v>
      </c>
      <c r="G12" s="98">
        <v>65</v>
      </c>
      <c r="H12" s="98">
        <v>65</v>
      </c>
      <c r="I12" s="100">
        <v>65</v>
      </c>
      <c r="J12" s="100">
        <v>65</v>
      </c>
      <c r="K12" s="100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95">
        <v>260</v>
      </c>
      <c r="D15" s="95">
        <v>220</v>
      </c>
      <c r="E15" s="95">
        <v>560</v>
      </c>
      <c r="F15" s="97">
        <v>560</v>
      </c>
      <c r="G15" s="41">
        <v>550</v>
      </c>
      <c r="H15" s="41">
        <v>530</v>
      </c>
      <c r="I15" s="41">
        <v>530</v>
      </c>
      <c r="J15" s="41">
        <v>500</v>
      </c>
      <c r="K15" s="41">
        <v>470</v>
      </c>
    </row>
    <row r="16" spans="1:15" ht="21.95" customHeight="1">
      <c r="A16" s="236"/>
      <c r="B16" s="9" t="s">
        <v>28</v>
      </c>
      <c r="C16" s="233" t="s">
        <v>176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96" t="s">
        <v>93</v>
      </c>
      <c r="D17" s="96" t="s">
        <v>93</v>
      </c>
      <c r="E17" s="96" t="s">
        <v>93</v>
      </c>
      <c r="F17" s="98" t="s">
        <v>93</v>
      </c>
      <c r="G17" s="98" t="s">
        <v>93</v>
      </c>
      <c r="H17" s="98" t="s">
        <v>93</v>
      </c>
      <c r="I17" s="100" t="s">
        <v>93</v>
      </c>
      <c r="J17" s="100" t="s">
        <v>93</v>
      </c>
      <c r="K17" s="100" t="s">
        <v>93</v>
      </c>
    </row>
    <row r="18" spans="1:11" ht="21.95" customHeight="1">
      <c r="A18" s="234"/>
      <c r="B18" s="42" t="s">
        <v>23</v>
      </c>
      <c r="C18" s="95">
        <v>90</v>
      </c>
      <c r="D18" s="95">
        <v>90</v>
      </c>
      <c r="E18" s="95">
        <v>90</v>
      </c>
      <c r="F18" s="97">
        <v>90</v>
      </c>
      <c r="G18" s="97">
        <v>90</v>
      </c>
      <c r="H18" s="97">
        <v>90</v>
      </c>
      <c r="I18" s="99">
        <v>90</v>
      </c>
      <c r="J18" s="99">
        <v>90</v>
      </c>
      <c r="K18" s="99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95">
        <v>450</v>
      </c>
      <c r="D21" s="95">
        <v>350</v>
      </c>
      <c r="E21" s="95">
        <v>250</v>
      </c>
      <c r="F21" s="97">
        <v>250</v>
      </c>
      <c r="G21" s="41">
        <v>550</v>
      </c>
      <c r="H21" s="41">
        <v>440</v>
      </c>
      <c r="I21" s="41">
        <v>440</v>
      </c>
      <c r="J21" s="41">
        <v>340</v>
      </c>
      <c r="K21" s="41">
        <v>240</v>
      </c>
    </row>
    <row r="22" spans="1:11" ht="30.75" customHeight="1">
      <c r="A22" s="232"/>
      <c r="B22" s="9" t="s">
        <v>33</v>
      </c>
      <c r="C22" s="233" t="s">
        <v>173</v>
      </c>
      <c r="D22" s="233"/>
      <c r="E22" s="233"/>
      <c r="F22" s="233" t="s">
        <v>179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550</v>
      </c>
      <c r="D23" s="231"/>
      <c r="E23" s="231"/>
      <c r="F23" s="231">
        <v>280</v>
      </c>
      <c r="G23" s="231"/>
      <c r="H23" s="231"/>
      <c r="I23" s="231">
        <v>70</v>
      </c>
      <c r="J23" s="231"/>
      <c r="K23" s="231"/>
    </row>
    <row r="24" spans="1:11" ht="21.95" customHeight="1">
      <c r="A24" s="237"/>
      <c r="B24" s="10" t="s">
        <v>37</v>
      </c>
      <c r="C24" s="292">
        <f>1030</f>
        <v>1030</v>
      </c>
      <c r="D24" s="293"/>
      <c r="E24" s="294"/>
      <c r="F24" s="231">
        <f>450+420</f>
        <v>870</v>
      </c>
      <c r="G24" s="231"/>
      <c r="H24" s="231"/>
      <c r="I24" s="231">
        <v>670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92">
        <v>36</v>
      </c>
      <c r="D25" s="293"/>
      <c r="E25" s="294"/>
      <c r="F25" s="292">
        <v>36</v>
      </c>
      <c r="G25" s="293"/>
      <c r="H25" s="294"/>
      <c r="I25" s="292">
        <v>36</v>
      </c>
      <c r="J25" s="293"/>
      <c r="K25" s="294"/>
    </row>
    <row r="26" spans="1:11" ht="21.95" customHeight="1">
      <c r="A26" s="236"/>
      <c r="B26" s="8" t="s">
        <v>40</v>
      </c>
      <c r="C26" s="292">
        <v>161</v>
      </c>
      <c r="D26" s="293"/>
      <c r="E26" s="294"/>
      <c r="F26" s="292">
        <v>160</v>
      </c>
      <c r="G26" s="293"/>
      <c r="H26" s="294"/>
      <c r="I26" s="292">
        <v>160</v>
      </c>
      <c r="J26" s="293"/>
      <c r="K26" s="294"/>
    </row>
    <row r="27" spans="1:11" ht="21.95" customHeight="1">
      <c r="A27" s="236"/>
      <c r="B27" s="8" t="s">
        <v>41</v>
      </c>
      <c r="C27" s="292">
        <v>7</v>
      </c>
      <c r="D27" s="293"/>
      <c r="E27" s="294"/>
      <c r="F27" s="292">
        <v>7</v>
      </c>
      <c r="G27" s="293"/>
      <c r="H27" s="294"/>
      <c r="I27" s="292">
        <v>7</v>
      </c>
      <c r="J27" s="293"/>
      <c r="K27" s="294"/>
    </row>
    <row r="28" spans="1:11" ht="76.5" customHeight="1">
      <c r="A28" s="241" t="s" ph="1">
        <v>42</v>
      </c>
      <c r="B28" s="242" ph="1"/>
      <c r="C28" s="247" t="s">
        <v>195</v>
      </c>
      <c r="D28" s="248"/>
      <c r="E28" s="249"/>
      <c r="F28" s="247" t="s">
        <v>196</v>
      </c>
      <c r="G28" s="248"/>
      <c r="H28" s="249"/>
      <c r="I28" s="247" t="s">
        <v>185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166</v>
      </c>
      <c r="D31" s="259"/>
      <c r="E31" s="260"/>
      <c r="F31" s="258" t="s">
        <v>177</v>
      </c>
      <c r="G31" s="259"/>
      <c r="H31" s="260"/>
      <c r="I31" s="258" t="s">
        <v>103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9.35</v>
      </c>
      <c r="F35" s="44">
        <v>9.32</v>
      </c>
      <c r="G35" s="44">
        <v>9.51</v>
      </c>
      <c r="H35" s="41">
        <v>9.14</v>
      </c>
      <c r="I35" s="44">
        <v>9.27</v>
      </c>
      <c r="J35" s="21">
        <v>9.31</v>
      </c>
    </row>
    <row r="36" spans="1:10" ht="15.75">
      <c r="A36" s="270"/>
      <c r="B36" s="277"/>
      <c r="C36" s="12" t="s">
        <v>56</v>
      </c>
      <c r="D36" s="12" t="s">
        <v>57</v>
      </c>
      <c r="E36" s="44">
        <v>11.94</v>
      </c>
      <c r="F36" s="44">
        <v>10.81</v>
      </c>
      <c r="G36" s="44">
        <v>5.7</v>
      </c>
      <c r="H36" s="41">
        <v>9.25</v>
      </c>
      <c r="I36" s="44">
        <v>4.83</v>
      </c>
      <c r="J36" s="21">
        <v>5.26</v>
      </c>
    </row>
    <row r="37" spans="1:10" ht="18.75">
      <c r="A37" s="270"/>
      <c r="B37" s="277"/>
      <c r="C37" s="13" t="s">
        <v>58</v>
      </c>
      <c r="D37" s="12" t="s">
        <v>59</v>
      </c>
      <c r="E37" s="44">
        <v>10.5</v>
      </c>
      <c r="F37" s="44">
        <v>14</v>
      </c>
      <c r="G37" s="35">
        <v>15.2</v>
      </c>
      <c r="H37" s="41">
        <v>20.6</v>
      </c>
      <c r="I37" s="44">
        <v>19.600000000000001</v>
      </c>
      <c r="J37" s="21">
        <v>19.8</v>
      </c>
    </row>
    <row r="38" spans="1:10" ht="16.5">
      <c r="A38" s="270"/>
      <c r="B38" s="277"/>
      <c r="C38" s="14" t="s">
        <v>60</v>
      </c>
      <c r="D38" s="12" t="s">
        <v>61</v>
      </c>
      <c r="E38" s="35">
        <v>5.71</v>
      </c>
      <c r="F38" s="35">
        <v>5.33</v>
      </c>
      <c r="G38" s="35">
        <v>3.63</v>
      </c>
      <c r="H38" s="37">
        <v>4.3</v>
      </c>
      <c r="I38" s="44">
        <v>11.5</v>
      </c>
      <c r="J38" s="21">
        <v>10.9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0.3</v>
      </c>
      <c r="F39" s="44">
        <v>0.3</v>
      </c>
      <c r="G39" s="44">
        <v>0.2</v>
      </c>
      <c r="H39" s="41">
        <v>0.2</v>
      </c>
      <c r="I39" s="44">
        <v>0.7</v>
      </c>
      <c r="J39" s="21">
        <v>0.7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10.1</v>
      </c>
      <c r="F40" s="44">
        <v>10.11</v>
      </c>
      <c r="G40" s="44">
        <v>10.35</v>
      </c>
      <c r="H40" s="41">
        <v>10.130000000000001</v>
      </c>
      <c r="I40" s="44">
        <v>10.07</v>
      </c>
      <c r="J40" s="21">
        <v>10.199999999999999</v>
      </c>
    </row>
    <row r="41" spans="1:10" ht="15.75">
      <c r="A41" s="270"/>
      <c r="B41" s="277"/>
      <c r="C41" s="12" t="s">
        <v>56</v>
      </c>
      <c r="D41" s="12" t="s">
        <v>64</v>
      </c>
      <c r="E41" s="44">
        <v>34.1</v>
      </c>
      <c r="F41" s="44">
        <v>37.1</v>
      </c>
      <c r="G41" s="44">
        <v>24.6</v>
      </c>
      <c r="H41" s="41">
        <v>30.3</v>
      </c>
      <c r="I41" s="44">
        <v>17.05</v>
      </c>
      <c r="J41" s="21">
        <v>18.260000000000002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6.4</v>
      </c>
      <c r="F42" s="44">
        <v>6.38</v>
      </c>
      <c r="G42" s="44">
        <v>6.28</v>
      </c>
      <c r="H42" s="41">
        <v>5.52</v>
      </c>
      <c r="I42" s="44">
        <v>5.09</v>
      </c>
      <c r="J42" s="21">
        <v>4.68</v>
      </c>
    </row>
    <row r="43" spans="1:10" ht="16.5">
      <c r="A43" s="270"/>
      <c r="B43" s="277"/>
      <c r="C43" s="15" t="s">
        <v>67</v>
      </c>
      <c r="D43" s="17" t="s">
        <v>68</v>
      </c>
      <c r="E43" s="44">
        <v>8.0299999999999994</v>
      </c>
      <c r="F43" s="44">
        <v>7.82</v>
      </c>
      <c r="G43" s="44">
        <v>8.18</v>
      </c>
      <c r="H43" s="41">
        <v>7.99</v>
      </c>
      <c r="I43" s="44">
        <v>6.43</v>
      </c>
      <c r="J43" s="21">
        <v>6.82</v>
      </c>
    </row>
    <row r="44" spans="1:10" ht="18.75">
      <c r="A44" s="270"/>
      <c r="B44" s="277"/>
      <c r="C44" s="13" t="s">
        <v>58</v>
      </c>
      <c r="D44" s="12" t="s">
        <v>69</v>
      </c>
      <c r="E44" s="44">
        <v>770</v>
      </c>
      <c r="F44" s="44">
        <v>670</v>
      </c>
      <c r="G44" s="44">
        <v>599</v>
      </c>
      <c r="H44" s="41">
        <v>682</v>
      </c>
      <c r="I44" s="44">
        <v>749</v>
      </c>
      <c r="J44" s="21">
        <v>875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7.35</v>
      </c>
      <c r="F45" s="44">
        <v>7.15</v>
      </c>
      <c r="G45" s="44">
        <v>30.4</v>
      </c>
      <c r="H45" s="41">
        <v>7.95</v>
      </c>
      <c r="I45" s="44">
        <v>20.7</v>
      </c>
      <c r="J45" s="21">
        <v>17.8</v>
      </c>
    </row>
    <row r="46" spans="1:10" ht="18.75">
      <c r="A46" s="270"/>
      <c r="B46" s="277"/>
      <c r="C46" s="13" t="s">
        <v>58</v>
      </c>
      <c r="D46" s="12" t="s">
        <v>59</v>
      </c>
      <c r="E46" s="44">
        <v>24</v>
      </c>
      <c r="F46" s="44">
        <v>19.8</v>
      </c>
      <c r="G46" s="44">
        <v>23.3</v>
      </c>
      <c r="H46" s="41">
        <v>29</v>
      </c>
      <c r="I46" s="44">
        <v>32.200000000000003</v>
      </c>
      <c r="J46" s="21">
        <v>36.1</v>
      </c>
    </row>
    <row r="47" spans="1:10" ht="16.5">
      <c r="A47" s="270"/>
      <c r="B47" s="277"/>
      <c r="C47" s="14" t="s">
        <v>60</v>
      </c>
      <c r="D47" s="12" t="s">
        <v>72</v>
      </c>
      <c r="E47" s="44">
        <v>4.12</v>
      </c>
      <c r="F47" s="44">
        <v>3.61</v>
      </c>
      <c r="G47" s="44">
        <v>7.29</v>
      </c>
      <c r="H47" s="41">
        <v>0.47</v>
      </c>
      <c r="I47" s="44">
        <v>2.13</v>
      </c>
      <c r="J47" s="21">
        <v>3.13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6.59</v>
      </c>
      <c r="F48" s="44">
        <v>6.39</v>
      </c>
      <c r="G48" s="44">
        <v>6.31</v>
      </c>
      <c r="H48" s="41">
        <v>34.4</v>
      </c>
      <c r="I48" s="44">
        <v>5.14</v>
      </c>
      <c r="J48" s="21">
        <v>4.88</v>
      </c>
    </row>
    <row r="49" spans="1:13" ht="18.75">
      <c r="A49" s="270"/>
      <c r="B49" s="277"/>
      <c r="C49" s="13" t="s">
        <v>58</v>
      </c>
      <c r="D49" s="12" t="s">
        <v>59</v>
      </c>
      <c r="E49" s="44">
        <v>11.9</v>
      </c>
      <c r="F49" s="44">
        <v>13.9</v>
      </c>
      <c r="G49" s="44">
        <v>9</v>
      </c>
      <c r="H49" s="41">
        <v>25.7</v>
      </c>
      <c r="I49" s="44">
        <v>12.2</v>
      </c>
      <c r="J49" s="21">
        <v>15.5</v>
      </c>
    </row>
    <row r="50" spans="1:13" ht="16.5">
      <c r="A50" s="270"/>
      <c r="B50" s="277"/>
      <c r="C50" s="14" t="s">
        <v>60</v>
      </c>
      <c r="D50" s="12" t="s">
        <v>72</v>
      </c>
      <c r="E50" s="44">
        <v>5.78</v>
      </c>
      <c r="F50" s="44">
        <v>4.9000000000000004</v>
      </c>
      <c r="G50" s="44">
        <v>3.71</v>
      </c>
      <c r="H50" s="41">
        <v>1.18</v>
      </c>
      <c r="I50" s="44">
        <v>6.55</v>
      </c>
      <c r="J50" s="21">
        <v>5.88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77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4.9000000000000004</v>
      </c>
      <c r="C59" s="30"/>
      <c r="D59" s="33">
        <v>9</v>
      </c>
      <c r="E59" s="30"/>
      <c r="F59" s="30">
        <v>55.1</v>
      </c>
      <c r="G59" s="34"/>
      <c r="H59" s="30">
        <v>12.2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1.31</v>
      </c>
      <c r="C60" s="30"/>
      <c r="D60" s="33">
        <v>30.6</v>
      </c>
      <c r="E60" s="30"/>
      <c r="F60" s="30"/>
      <c r="G60" s="34"/>
      <c r="H60" s="30"/>
      <c r="I60" s="30"/>
      <c r="J60" s="21">
        <v>0.7</v>
      </c>
      <c r="K60" s="21"/>
      <c r="L60" s="21">
        <v>1.3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3.8</v>
      </c>
      <c r="G61" s="34"/>
      <c r="H61" s="30">
        <v>12.3</v>
      </c>
      <c r="I61" s="30"/>
      <c r="J61" s="21">
        <v>15.4</v>
      </c>
      <c r="K61" s="21"/>
      <c r="L61" s="21">
        <v>16.2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16.600000000000001</v>
      </c>
      <c r="D63" s="33"/>
      <c r="E63" s="30">
        <v>16.399999999999999</v>
      </c>
      <c r="F63" s="30"/>
      <c r="G63" s="34">
        <v>15.39</v>
      </c>
      <c r="H63" s="30"/>
      <c r="I63" s="30">
        <v>18.100000000000001</v>
      </c>
      <c r="J63" s="21"/>
      <c r="K63" s="21">
        <v>19.27</v>
      </c>
      <c r="M63" s="21">
        <v>13.15</v>
      </c>
    </row>
    <row r="64" spans="1:13" ht="18.75">
      <c r="A64" s="31" t="s">
        <v>3</v>
      </c>
      <c r="B64" s="30"/>
      <c r="C64" s="30">
        <v>8.6999999999999993</v>
      </c>
      <c r="D64" s="33"/>
      <c r="E64" s="30">
        <v>44</v>
      </c>
      <c r="F64" s="30"/>
      <c r="G64" s="38">
        <v>24.66</v>
      </c>
      <c r="H64" s="30"/>
      <c r="I64" s="30">
        <v>0.35</v>
      </c>
      <c r="J64" s="21"/>
      <c r="K64" s="21">
        <v>1.86</v>
      </c>
      <c r="L64" s="21"/>
      <c r="M64" s="21">
        <v>2.2000000000000002</v>
      </c>
    </row>
    <row r="65" spans="1:13" ht="18.75">
      <c r="A65" s="31" t="s">
        <v>4</v>
      </c>
      <c r="B65" s="30"/>
      <c r="C65" s="30">
        <v>7.9</v>
      </c>
      <c r="D65" s="33"/>
      <c r="E65" s="30">
        <v>8.5</v>
      </c>
      <c r="F65" s="30"/>
      <c r="G65" s="34">
        <v>7.9</v>
      </c>
      <c r="H65" s="30"/>
      <c r="I65" s="30">
        <v>6.93</v>
      </c>
      <c r="J65" s="21"/>
      <c r="K65" s="21">
        <v>7.2</v>
      </c>
      <c r="M65" s="21">
        <v>6.37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1.21</v>
      </c>
      <c r="C67" s="30">
        <v>7.7</v>
      </c>
      <c r="D67" s="33">
        <v>2.39</v>
      </c>
      <c r="E67" s="30">
        <v>8</v>
      </c>
      <c r="F67" s="30">
        <v>9.01</v>
      </c>
      <c r="G67" s="34">
        <v>8.2799999999999994</v>
      </c>
      <c r="H67" s="30">
        <v>2.64</v>
      </c>
      <c r="I67" s="30">
        <v>8.2899999999999991</v>
      </c>
      <c r="J67" s="21">
        <v>3.27</v>
      </c>
      <c r="K67" s="21">
        <v>8.0299999999999994</v>
      </c>
      <c r="L67" s="21">
        <v>3.21</v>
      </c>
      <c r="M67" s="21">
        <v>7.95</v>
      </c>
    </row>
    <row r="68" spans="1:13" ht="18.75">
      <c r="A68" s="32" t="s">
        <v>5</v>
      </c>
      <c r="B68" s="36">
        <v>2.35</v>
      </c>
      <c r="C68" s="30">
        <v>7.3</v>
      </c>
      <c r="D68" s="33">
        <v>3.17</v>
      </c>
      <c r="E68" s="30">
        <v>7.2</v>
      </c>
      <c r="F68" s="30">
        <v>10.5</v>
      </c>
      <c r="G68" s="34">
        <v>7.76</v>
      </c>
      <c r="H68" s="30">
        <v>4.3499999999999996</v>
      </c>
      <c r="I68" s="30">
        <v>7.68</v>
      </c>
      <c r="J68" s="21">
        <v>2.5299999999999998</v>
      </c>
      <c r="K68" s="21">
        <v>7.76</v>
      </c>
      <c r="L68" s="21">
        <v>1.48</v>
      </c>
      <c r="M68" s="21">
        <v>7.76</v>
      </c>
    </row>
    <row r="69" spans="1:13" ht="18.75">
      <c r="A69" s="32" t="s">
        <v>6</v>
      </c>
      <c r="B69" s="36">
        <v>5.21</v>
      </c>
      <c r="C69" s="30">
        <v>6.5</v>
      </c>
      <c r="D69" s="33">
        <v>4.96</v>
      </c>
      <c r="E69" s="30">
        <v>7.2</v>
      </c>
      <c r="F69" s="30">
        <v>13.5</v>
      </c>
      <c r="G69" s="34">
        <v>6.89</v>
      </c>
      <c r="H69" s="30">
        <v>5.08</v>
      </c>
      <c r="I69" s="30">
        <v>7</v>
      </c>
      <c r="J69" s="21">
        <v>9.9499999999999993</v>
      </c>
      <c r="K69" s="21">
        <v>7.06</v>
      </c>
      <c r="L69" s="21">
        <v>8.76</v>
      </c>
      <c r="M69" s="21">
        <v>6.91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180</v>
      </c>
      <c r="D2" s="223"/>
      <c r="E2" s="223"/>
      <c r="F2" s="224" t="s">
        <v>108</v>
      </c>
      <c r="G2" s="224"/>
      <c r="H2" s="224"/>
      <c r="I2" s="225" t="s">
        <v>119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34100</v>
      </c>
      <c r="D4" s="226"/>
      <c r="E4" s="226"/>
      <c r="F4" s="226">
        <v>35480</v>
      </c>
      <c r="G4" s="226"/>
      <c r="H4" s="226"/>
      <c r="I4" s="226">
        <v>36900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19450</v>
      </c>
      <c r="D5" s="226"/>
      <c r="E5" s="226"/>
      <c r="F5" s="226">
        <v>19969</v>
      </c>
      <c r="G5" s="226"/>
      <c r="H5" s="226"/>
      <c r="I5" s="226">
        <v>20600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C4-'9日'!I4</f>
        <v>1250</v>
      </c>
      <c r="D6" s="282"/>
      <c r="E6" s="282"/>
      <c r="F6" s="283">
        <f>F4-C4</f>
        <v>1380</v>
      </c>
      <c r="G6" s="284"/>
      <c r="H6" s="285"/>
      <c r="I6" s="283">
        <f>I4-F4</f>
        <v>1420</v>
      </c>
      <c r="J6" s="284"/>
      <c r="K6" s="285"/>
      <c r="L6" s="288">
        <f>C6+F6+I6</f>
        <v>4050</v>
      </c>
      <c r="M6" s="288">
        <f>C7+F7+I7</f>
        <v>1620</v>
      </c>
    </row>
    <row r="7" spans="1:15" ht="21.95" customHeight="1">
      <c r="A7" s="217"/>
      <c r="B7" s="6" t="s">
        <v>16</v>
      </c>
      <c r="C7" s="282">
        <f>C5-'9日'!I5</f>
        <v>470</v>
      </c>
      <c r="D7" s="282"/>
      <c r="E7" s="282"/>
      <c r="F7" s="283">
        <f>F5-C5</f>
        <v>519</v>
      </c>
      <c r="G7" s="284"/>
      <c r="H7" s="285"/>
      <c r="I7" s="283">
        <f>I5-F5</f>
        <v>631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47</v>
      </c>
      <c r="G9" s="226"/>
      <c r="H9" s="226"/>
      <c r="I9" s="226">
        <v>49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47</v>
      </c>
      <c r="G10" s="226"/>
      <c r="H10" s="226"/>
      <c r="I10" s="226">
        <v>49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02" t="s">
        <v>93</v>
      </c>
      <c r="D11" s="102" t="s">
        <v>93</v>
      </c>
      <c r="E11" s="102" t="s">
        <v>93</v>
      </c>
      <c r="F11" s="104" t="s">
        <v>93</v>
      </c>
      <c r="G11" s="104" t="s">
        <v>93</v>
      </c>
      <c r="H11" s="104" t="s">
        <v>93</v>
      </c>
      <c r="I11" s="106" t="s">
        <v>93</v>
      </c>
      <c r="J11" s="106" t="s">
        <v>93</v>
      </c>
      <c r="K11" s="106" t="s">
        <v>93</v>
      </c>
    </row>
    <row r="12" spans="1:15" ht="21.95" customHeight="1">
      <c r="A12" s="262"/>
      <c r="B12" s="43" t="s">
        <v>23</v>
      </c>
      <c r="C12" s="102">
        <v>65</v>
      </c>
      <c r="D12" s="102">
        <v>65</v>
      </c>
      <c r="E12" s="102">
        <v>65</v>
      </c>
      <c r="F12" s="104">
        <v>65</v>
      </c>
      <c r="G12" s="104">
        <v>65</v>
      </c>
      <c r="H12" s="104">
        <v>65</v>
      </c>
      <c r="I12" s="106">
        <v>65</v>
      </c>
      <c r="J12" s="106">
        <v>65</v>
      </c>
      <c r="K12" s="106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470</v>
      </c>
      <c r="D15" s="41">
        <v>400</v>
      </c>
      <c r="E15" s="41">
        <v>390</v>
      </c>
      <c r="F15" s="103">
        <v>390</v>
      </c>
      <c r="G15" s="41">
        <v>350</v>
      </c>
      <c r="H15" s="41">
        <v>300</v>
      </c>
      <c r="I15" s="41">
        <v>300</v>
      </c>
      <c r="J15" s="41">
        <v>270</v>
      </c>
      <c r="K15" s="41">
        <v>500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188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02" t="s">
        <v>93</v>
      </c>
      <c r="D17" s="102" t="s">
        <v>93</v>
      </c>
      <c r="E17" s="102" t="s">
        <v>93</v>
      </c>
      <c r="F17" s="104" t="s">
        <v>93</v>
      </c>
      <c r="G17" s="104" t="s">
        <v>93</v>
      </c>
      <c r="H17" s="104" t="s">
        <v>93</v>
      </c>
      <c r="I17" s="106" t="s">
        <v>93</v>
      </c>
      <c r="J17" s="106" t="s">
        <v>93</v>
      </c>
      <c r="K17" s="106" t="s">
        <v>93</v>
      </c>
    </row>
    <row r="18" spans="1:11" ht="21.95" customHeight="1">
      <c r="A18" s="234"/>
      <c r="B18" s="42" t="s">
        <v>23</v>
      </c>
      <c r="C18" s="101">
        <v>90</v>
      </c>
      <c r="D18" s="101">
        <v>90</v>
      </c>
      <c r="E18" s="101">
        <v>90</v>
      </c>
      <c r="F18" s="103">
        <v>90</v>
      </c>
      <c r="G18" s="103">
        <v>90</v>
      </c>
      <c r="H18" s="103">
        <v>90</v>
      </c>
      <c r="I18" s="105">
        <v>90</v>
      </c>
      <c r="J18" s="105">
        <v>90</v>
      </c>
      <c r="K18" s="105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240</v>
      </c>
      <c r="D21" s="41">
        <v>450</v>
      </c>
      <c r="E21" s="41">
        <v>380</v>
      </c>
      <c r="F21" s="103">
        <v>380</v>
      </c>
      <c r="G21" s="41">
        <v>250</v>
      </c>
      <c r="H21" s="41">
        <v>500</v>
      </c>
      <c r="I21" s="41">
        <v>500</v>
      </c>
      <c r="J21" s="41">
        <v>420</v>
      </c>
      <c r="K21" s="41">
        <v>490</v>
      </c>
    </row>
    <row r="22" spans="1:11" ht="21.95" customHeight="1">
      <c r="A22" s="232"/>
      <c r="B22" s="9" t="s">
        <v>33</v>
      </c>
      <c r="C22" s="233" t="s">
        <v>182</v>
      </c>
      <c r="D22" s="233"/>
      <c r="E22" s="233"/>
      <c r="F22" s="233" t="s">
        <v>183</v>
      </c>
      <c r="G22" s="233"/>
      <c r="H22" s="233"/>
      <c r="I22" s="233" t="s">
        <v>187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70</v>
      </c>
      <c r="D23" s="231"/>
      <c r="E23" s="231"/>
      <c r="F23" s="231">
        <f>1420+830</f>
        <v>2250</v>
      </c>
      <c r="G23" s="231"/>
      <c r="H23" s="231"/>
      <c r="I23" s="231">
        <v>2140</v>
      </c>
      <c r="J23" s="231"/>
      <c r="K23" s="231"/>
    </row>
    <row r="24" spans="1:11" ht="21.95" customHeight="1">
      <c r="A24" s="237"/>
      <c r="B24" s="10" t="s">
        <v>37</v>
      </c>
      <c r="C24" s="231">
        <v>670</v>
      </c>
      <c r="D24" s="231"/>
      <c r="E24" s="231"/>
      <c r="F24" s="231">
        <v>670</v>
      </c>
      <c r="G24" s="231"/>
      <c r="H24" s="231"/>
      <c r="I24" s="231">
        <v>2550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92">
        <v>36</v>
      </c>
      <c r="D25" s="293"/>
      <c r="E25" s="294"/>
      <c r="F25" s="292">
        <v>36</v>
      </c>
      <c r="G25" s="293"/>
      <c r="H25" s="294"/>
      <c r="I25" s="292">
        <v>35</v>
      </c>
      <c r="J25" s="293"/>
      <c r="K25" s="294"/>
    </row>
    <row r="26" spans="1:11" ht="21.95" customHeight="1">
      <c r="A26" s="236"/>
      <c r="B26" s="8" t="s">
        <v>40</v>
      </c>
      <c r="C26" s="292">
        <v>159</v>
      </c>
      <c r="D26" s="293"/>
      <c r="E26" s="294"/>
      <c r="F26" s="292">
        <v>157</v>
      </c>
      <c r="G26" s="293"/>
      <c r="H26" s="294"/>
      <c r="I26" s="292">
        <v>156</v>
      </c>
      <c r="J26" s="293"/>
      <c r="K26" s="294"/>
    </row>
    <row r="27" spans="1:11" ht="21.95" customHeight="1">
      <c r="A27" s="236"/>
      <c r="B27" s="8" t="s">
        <v>41</v>
      </c>
      <c r="C27" s="292">
        <v>7</v>
      </c>
      <c r="D27" s="293"/>
      <c r="E27" s="294"/>
      <c r="F27" s="292">
        <v>7</v>
      </c>
      <c r="G27" s="293"/>
      <c r="H27" s="294"/>
      <c r="I27" s="292">
        <v>7</v>
      </c>
      <c r="J27" s="293"/>
      <c r="K27" s="294"/>
    </row>
    <row r="28" spans="1:11" ht="76.5" customHeight="1">
      <c r="A28" s="241" t="s" ph="1">
        <v>42</v>
      </c>
      <c r="B28" s="242" ph="1"/>
      <c r="C28" s="247" t="s">
        <v>191</v>
      </c>
      <c r="D28" s="248"/>
      <c r="E28" s="249"/>
      <c r="F28" s="247"/>
      <c r="G28" s="248"/>
      <c r="H28" s="249"/>
      <c r="I28" s="247" t="s">
        <v>199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181</v>
      </c>
      <c r="D31" s="259"/>
      <c r="E31" s="260"/>
      <c r="F31" s="258" t="s">
        <v>184</v>
      </c>
      <c r="G31" s="259"/>
      <c r="H31" s="260"/>
      <c r="I31" s="258" t="s">
        <v>186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9.39</v>
      </c>
      <c r="F35" s="44">
        <v>9.44</v>
      </c>
      <c r="G35" s="44">
        <v>9.52</v>
      </c>
      <c r="H35" s="41">
        <v>9.49</v>
      </c>
      <c r="I35" s="44">
        <v>9.19</v>
      </c>
      <c r="J35" s="21">
        <v>9.2100000000000009</v>
      </c>
    </row>
    <row r="36" spans="1:10" ht="15.75">
      <c r="A36" s="270"/>
      <c r="B36" s="277"/>
      <c r="C36" s="12" t="s">
        <v>56</v>
      </c>
      <c r="D36" s="12" t="s">
        <v>57</v>
      </c>
      <c r="E36" s="44">
        <v>7.31</v>
      </c>
      <c r="F36" s="44">
        <v>35.200000000000003</v>
      </c>
      <c r="G36" s="44">
        <v>48.5</v>
      </c>
      <c r="H36" s="41">
        <v>7.47</v>
      </c>
      <c r="I36" s="44">
        <v>6.92</v>
      </c>
      <c r="J36" s="21">
        <v>6.89</v>
      </c>
    </row>
    <row r="37" spans="1:10" ht="18.75">
      <c r="A37" s="270"/>
      <c r="B37" s="277"/>
      <c r="C37" s="13" t="s">
        <v>58</v>
      </c>
      <c r="D37" s="12" t="s">
        <v>59</v>
      </c>
      <c r="E37" s="44">
        <v>19.8</v>
      </c>
      <c r="F37" s="44">
        <v>18.8</v>
      </c>
      <c r="G37" s="35">
        <v>18.899999999999999</v>
      </c>
      <c r="H37" s="41">
        <v>19.7</v>
      </c>
      <c r="I37" s="44">
        <v>17.600000000000001</v>
      </c>
      <c r="J37" s="21">
        <v>17.899999999999999</v>
      </c>
    </row>
    <row r="38" spans="1:10" ht="16.5">
      <c r="A38" s="270"/>
      <c r="B38" s="277"/>
      <c r="C38" s="14" t="s">
        <v>60</v>
      </c>
      <c r="D38" s="12" t="s">
        <v>61</v>
      </c>
      <c r="E38" s="35">
        <v>11.8</v>
      </c>
      <c r="F38" s="35">
        <v>16.100000000000001</v>
      </c>
      <c r="G38" s="35">
        <v>5</v>
      </c>
      <c r="H38" s="37">
        <v>5.27</v>
      </c>
      <c r="I38" s="44">
        <v>5.37</v>
      </c>
      <c r="J38" s="21">
        <v>3.27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0.3</v>
      </c>
      <c r="F39" s="44">
        <v>0.3</v>
      </c>
      <c r="G39" s="44">
        <v>0.2</v>
      </c>
      <c r="H39" s="41">
        <v>0.2</v>
      </c>
      <c r="I39" s="44">
        <v>0.5</v>
      </c>
      <c r="J39" s="21">
        <v>0.7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10.19</v>
      </c>
      <c r="F40" s="44">
        <v>10.210000000000001</v>
      </c>
      <c r="G40" s="44">
        <v>9.91</v>
      </c>
      <c r="H40" s="41">
        <v>10.029999999999999</v>
      </c>
      <c r="I40" s="44">
        <v>10.08</v>
      </c>
      <c r="J40" s="21">
        <v>10.1</v>
      </c>
    </row>
    <row r="41" spans="1:10" ht="15.75">
      <c r="A41" s="270"/>
      <c r="B41" s="277"/>
      <c r="C41" s="12" t="s">
        <v>56</v>
      </c>
      <c r="D41" s="12" t="s">
        <v>64</v>
      </c>
      <c r="E41" s="44">
        <v>19.7</v>
      </c>
      <c r="F41" s="44">
        <v>24.4</v>
      </c>
      <c r="G41" s="44">
        <v>18.04</v>
      </c>
      <c r="H41" s="41">
        <v>20.7</v>
      </c>
      <c r="I41" s="44">
        <v>23.3</v>
      </c>
      <c r="J41" s="21">
        <v>24.1</v>
      </c>
    </row>
    <row r="42" spans="1:10" ht="15.75">
      <c r="A42" s="270"/>
      <c r="B42" s="277"/>
      <c r="C42" s="15" t="s">
        <v>65</v>
      </c>
      <c r="D42" s="16" t="s">
        <v>66</v>
      </c>
      <c r="E42" s="44">
        <v>4.58</v>
      </c>
      <c r="F42" s="44">
        <v>4.07</v>
      </c>
      <c r="G42" s="44">
        <v>3.91</v>
      </c>
      <c r="H42" s="41">
        <v>3.9</v>
      </c>
      <c r="I42" s="44">
        <v>4.05</v>
      </c>
      <c r="J42" s="21">
        <v>4.0999999999999996</v>
      </c>
    </row>
    <row r="43" spans="1:10" ht="16.5">
      <c r="A43" s="270"/>
      <c r="B43" s="277"/>
      <c r="C43" s="15" t="s">
        <v>67</v>
      </c>
      <c r="D43" s="17" t="s">
        <v>68</v>
      </c>
      <c r="E43" s="44">
        <v>8.4</v>
      </c>
      <c r="F43" s="44">
        <v>5.65</v>
      </c>
      <c r="G43" s="44">
        <v>7.01</v>
      </c>
      <c r="H43" s="41">
        <v>7.6</v>
      </c>
      <c r="I43" s="44">
        <v>8.1199999999999992</v>
      </c>
      <c r="J43" s="21">
        <v>8.06</v>
      </c>
    </row>
    <row r="44" spans="1:10" ht="18.75">
      <c r="A44" s="270"/>
      <c r="B44" s="277"/>
      <c r="C44" s="13" t="s">
        <v>58</v>
      </c>
      <c r="D44" s="12" t="s">
        <v>69</v>
      </c>
      <c r="E44" s="44">
        <v>912</v>
      </c>
      <c r="F44" s="44">
        <v>830</v>
      </c>
      <c r="G44" s="44">
        <v>761</v>
      </c>
      <c r="H44" s="41">
        <v>803</v>
      </c>
      <c r="I44" s="44">
        <v>990</v>
      </c>
      <c r="J44" s="21">
        <v>1070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22.1</v>
      </c>
      <c r="F45" s="44">
        <v>28.3</v>
      </c>
      <c r="G45" s="44">
        <v>30.8</v>
      </c>
      <c r="H45" s="41">
        <v>20.399999999999999</v>
      </c>
      <c r="I45" s="44">
        <v>6.54</v>
      </c>
      <c r="J45" s="21">
        <v>6.77</v>
      </c>
    </row>
    <row r="46" spans="1:10" ht="18.75">
      <c r="A46" s="270"/>
      <c r="B46" s="277"/>
      <c r="C46" s="13" t="s">
        <v>58</v>
      </c>
      <c r="D46" s="12" t="s">
        <v>59</v>
      </c>
      <c r="E46" s="44">
        <v>38.4</v>
      </c>
      <c r="F46" s="44">
        <v>37</v>
      </c>
      <c r="G46" s="44">
        <v>33.1</v>
      </c>
      <c r="H46" s="41">
        <v>30.7</v>
      </c>
      <c r="I46" s="44">
        <v>27.6</v>
      </c>
      <c r="J46" s="21">
        <v>40.299999999999997</v>
      </c>
    </row>
    <row r="47" spans="1:10" ht="16.5">
      <c r="A47" s="270"/>
      <c r="B47" s="277"/>
      <c r="C47" s="14" t="s">
        <v>60</v>
      </c>
      <c r="D47" s="12" t="s">
        <v>72</v>
      </c>
      <c r="E47" s="44">
        <v>2.78</v>
      </c>
      <c r="F47" s="44">
        <v>2.1</v>
      </c>
      <c r="G47" s="44">
        <v>3.03</v>
      </c>
      <c r="H47" s="41">
        <v>0.34</v>
      </c>
      <c r="I47" s="44">
        <v>2.67</v>
      </c>
      <c r="J47" s="21">
        <v>2.5499999999999998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4.88</v>
      </c>
      <c r="F48" s="44">
        <v>13.78</v>
      </c>
      <c r="G48" s="44">
        <v>20.399999999999999</v>
      </c>
      <c r="H48" s="41">
        <v>19.899999999999999</v>
      </c>
      <c r="I48" s="44">
        <v>6.16</v>
      </c>
      <c r="J48" s="21">
        <v>6.31</v>
      </c>
    </row>
    <row r="49" spans="1:13" ht="18.75">
      <c r="A49" s="270"/>
      <c r="B49" s="277"/>
      <c r="C49" s="13" t="s">
        <v>58</v>
      </c>
      <c r="D49" s="12" t="s">
        <v>59</v>
      </c>
      <c r="E49" s="44">
        <v>15.4</v>
      </c>
      <c r="F49" s="44">
        <v>14.8</v>
      </c>
      <c r="G49" s="44">
        <v>17.399999999999999</v>
      </c>
      <c r="H49" s="41">
        <v>21.6</v>
      </c>
      <c r="I49" s="44">
        <v>15.1</v>
      </c>
      <c r="J49" s="21">
        <v>18.3</v>
      </c>
    </row>
    <row r="50" spans="1:13" ht="16.5">
      <c r="A50" s="270"/>
      <c r="B50" s="277"/>
      <c r="C50" s="14" t="s">
        <v>60</v>
      </c>
      <c r="D50" s="12" t="s">
        <v>72</v>
      </c>
      <c r="E50" s="44">
        <v>3.2</v>
      </c>
      <c r="F50" s="44">
        <v>4.9000000000000004</v>
      </c>
      <c r="G50" s="44">
        <v>7.38</v>
      </c>
      <c r="H50" s="41">
        <v>5.34</v>
      </c>
      <c r="I50" s="44">
        <v>1.39</v>
      </c>
      <c r="J50" s="21">
        <v>0.93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80</v>
      </c>
      <c r="F56" s="22" t="s">
        <v>81</v>
      </c>
      <c r="G56" s="23">
        <v>77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0.34</v>
      </c>
      <c r="I59" s="30"/>
      <c r="J59" s="21">
        <v>1.67</v>
      </c>
      <c r="K59" s="21"/>
      <c r="L59" s="21">
        <v>10.51</v>
      </c>
      <c r="M59" s="21"/>
    </row>
    <row r="60" spans="1:13" ht="18.75">
      <c r="A60" s="28" t="s">
        <v>1</v>
      </c>
      <c r="B60" s="29">
        <v>4.3</v>
      </c>
      <c r="C60" s="30"/>
      <c r="D60" s="33">
        <v>7.83</v>
      </c>
      <c r="E60" s="30"/>
      <c r="F60" s="30">
        <v>0.87</v>
      </c>
      <c r="G60" s="34"/>
      <c r="H60" s="30">
        <v>0.69</v>
      </c>
      <c r="I60" s="30"/>
      <c r="J60" s="21">
        <v>4.33</v>
      </c>
      <c r="K60" s="21"/>
      <c r="L60" s="21">
        <v>1.51</v>
      </c>
      <c r="M60" s="21"/>
    </row>
    <row r="61" spans="1:13" ht="18.75">
      <c r="A61" s="28" t="s">
        <v>2</v>
      </c>
      <c r="B61" s="29">
        <v>17</v>
      </c>
      <c r="C61" s="30"/>
      <c r="D61" s="33">
        <v>27.1</v>
      </c>
      <c r="E61" s="30"/>
      <c r="F61" s="30">
        <v>18.920000000000002</v>
      </c>
      <c r="G61" s="34"/>
      <c r="H61" s="30"/>
      <c r="I61" s="30"/>
      <c r="J61" s="21"/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15.4</v>
      </c>
      <c r="D63" s="33"/>
      <c r="E63" s="30">
        <v>17.100000000000001</v>
      </c>
      <c r="F63" s="30"/>
      <c r="G63" s="34">
        <v>17.52</v>
      </c>
      <c r="H63" s="30"/>
      <c r="I63" s="30">
        <v>15.87</v>
      </c>
      <c r="J63" s="21"/>
      <c r="K63" s="21">
        <v>19</v>
      </c>
      <c r="M63" s="21">
        <v>23.4</v>
      </c>
    </row>
    <row r="64" spans="1:13" ht="18.75">
      <c r="A64" s="31" t="s">
        <v>3</v>
      </c>
      <c r="B64" s="30"/>
      <c r="C64" s="30">
        <v>3.56</v>
      </c>
      <c r="D64" s="33"/>
      <c r="E64" s="30">
        <v>4.1900000000000004</v>
      </c>
      <c r="F64" s="30"/>
      <c r="G64" s="38">
        <v>1.44</v>
      </c>
      <c r="H64" s="30"/>
      <c r="I64" s="30">
        <v>5.0199999999999996</v>
      </c>
      <c r="J64" s="21"/>
      <c r="K64" s="21">
        <v>4.0999999999999996</v>
      </c>
      <c r="L64" s="21"/>
      <c r="M64" s="21">
        <v>5.2</v>
      </c>
    </row>
    <row r="65" spans="1:13" ht="18.75">
      <c r="A65" s="31" t="s">
        <v>4</v>
      </c>
      <c r="B65" s="30"/>
      <c r="C65" s="30">
        <v>37.5</v>
      </c>
      <c r="D65" s="33"/>
      <c r="E65" s="30">
        <v>48.6</v>
      </c>
      <c r="F65" s="30"/>
      <c r="G65" s="34">
        <v>11.46</v>
      </c>
      <c r="H65" s="30"/>
      <c r="I65" s="30">
        <v>10.64</v>
      </c>
      <c r="J65" s="21"/>
      <c r="K65" s="21">
        <v>12.3</v>
      </c>
      <c r="M65" s="21">
        <v>7.7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3.48</v>
      </c>
      <c r="C67" s="30">
        <v>8.5</v>
      </c>
      <c r="D67" s="33">
        <v>1.31</v>
      </c>
      <c r="E67" s="30">
        <v>8.4</v>
      </c>
      <c r="F67" s="30">
        <v>2.92</v>
      </c>
      <c r="G67" s="34">
        <v>8.6300000000000008</v>
      </c>
      <c r="H67" s="30">
        <v>2.76</v>
      </c>
      <c r="I67" s="30">
        <v>8.07</v>
      </c>
      <c r="J67" s="21">
        <v>5.03</v>
      </c>
      <c r="K67" s="21">
        <v>8</v>
      </c>
      <c r="L67" s="21">
        <v>5.23</v>
      </c>
      <c r="M67" s="21">
        <v>8.3000000000000007</v>
      </c>
    </row>
    <row r="68" spans="1:13" ht="18.75">
      <c r="A68" s="32" t="s">
        <v>5</v>
      </c>
      <c r="B68" s="36">
        <v>4.7699999999999996</v>
      </c>
      <c r="C68" s="30">
        <v>7.5</v>
      </c>
      <c r="D68" s="33">
        <v>2.0299999999999998</v>
      </c>
      <c r="E68" s="30">
        <v>7.57</v>
      </c>
      <c r="F68" s="30">
        <v>10.4</v>
      </c>
      <c r="G68" s="34">
        <v>8.01</v>
      </c>
      <c r="H68" s="30">
        <v>8.4</v>
      </c>
      <c r="I68" s="30">
        <v>8.01</v>
      </c>
      <c r="J68" s="21">
        <v>4.18</v>
      </c>
      <c r="K68" s="21">
        <v>7.6</v>
      </c>
      <c r="L68" s="21">
        <v>4.66</v>
      </c>
      <c r="M68" s="21">
        <v>7.8</v>
      </c>
    </row>
    <row r="69" spans="1:13" ht="18.75">
      <c r="A69" s="32" t="s">
        <v>6</v>
      </c>
      <c r="B69" s="36">
        <v>9.14</v>
      </c>
      <c r="C69" s="30">
        <v>7.3</v>
      </c>
      <c r="D69" s="33">
        <v>10.1</v>
      </c>
      <c r="E69" s="30">
        <v>7.35</v>
      </c>
      <c r="F69" s="30">
        <v>10.8</v>
      </c>
      <c r="G69" s="34">
        <v>7.38</v>
      </c>
      <c r="H69" s="30">
        <v>9.92</v>
      </c>
      <c r="I69" s="30">
        <v>7.45</v>
      </c>
      <c r="J69" s="21">
        <v>3.93</v>
      </c>
      <c r="K69" s="21">
        <v>7.5</v>
      </c>
      <c r="L69" s="21">
        <v>4.3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56" sqref="A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189</v>
      </c>
      <c r="D2" s="223"/>
      <c r="E2" s="223"/>
      <c r="F2" s="224" t="s">
        <v>108</v>
      </c>
      <c r="G2" s="224"/>
      <c r="H2" s="224"/>
      <c r="I2" s="225" t="s">
        <v>119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38350</v>
      </c>
      <c r="D4" s="226"/>
      <c r="E4" s="226"/>
      <c r="F4" s="226">
        <v>39640</v>
      </c>
      <c r="G4" s="226"/>
      <c r="H4" s="226"/>
      <c r="I4" s="226">
        <v>40811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21300</v>
      </c>
      <c r="D5" s="226"/>
      <c r="E5" s="226"/>
      <c r="F5" s="226">
        <v>21730</v>
      </c>
      <c r="G5" s="226"/>
      <c r="H5" s="226"/>
      <c r="I5" s="226">
        <v>21870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C4-'10日'!I4</f>
        <v>1450</v>
      </c>
      <c r="D6" s="282"/>
      <c r="E6" s="282"/>
      <c r="F6" s="283">
        <f>F4-C4</f>
        <v>1290</v>
      </c>
      <c r="G6" s="284"/>
      <c r="H6" s="285"/>
      <c r="I6" s="283">
        <f>I4-F4</f>
        <v>1171</v>
      </c>
      <c r="J6" s="284"/>
      <c r="K6" s="285"/>
      <c r="L6" s="288">
        <f>C6+F6+I6</f>
        <v>3911</v>
      </c>
      <c r="M6" s="288">
        <f>C7+F7+I7</f>
        <v>1270</v>
      </c>
    </row>
    <row r="7" spans="1:15" ht="21.95" customHeight="1">
      <c r="A7" s="217"/>
      <c r="B7" s="6" t="s">
        <v>16</v>
      </c>
      <c r="C7" s="282">
        <f>C5-'10日'!I5</f>
        <v>700</v>
      </c>
      <c r="D7" s="282"/>
      <c r="E7" s="282"/>
      <c r="F7" s="283">
        <f>F5-C5</f>
        <v>430</v>
      </c>
      <c r="G7" s="284"/>
      <c r="H7" s="285"/>
      <c r="I7" s="283">
        <f>I5-F5</f>
        <v>140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47</v>
      </c>
      <c r="D9" s="226"/>
      <c r="E9" s="226"/>
      <c r="F9" s="226">
        <v>48</v>
      </c>
      <c r="G9" s="226"/>
      <c r="H9" s="226"/>
      <c r="I9" s="226">
        <v>49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47</v>
      </c>
      <c r="D10" s="226"/>
      <c r="E10" s="226"/>
      <c r="F10" s="226">
        <v>48</v>
      </c>
      <c r="G10" s="226"/>
      <c r="H10" s="226"/>
      <c r="I10" s="226">
        <v>49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08" t="s">
        <v>93</v>
      </c>
      <c r="D11" s="108" t="s">
        <v>93</v>
      </c>
      <c r="E11" s="108" t="s">
        <v>93</v>
      </c>
      <c r="F11" s="110" t="s">
        <v>93</v>
      </c>
      <c r="G11" s="110" t="s">
        <v>93</v>
      </c>
      <c r="H11" s="110" t="s">
        <v>93</v>
      </c>
      <c r="I11" s="113" t="s">
        <v>93</v>
      </c>
      <c r="J11" s="113" t="s">
        <v>93</v>
      </c>
      <c r="K11" s="113" t="s">
        <v>93</v>
      </c>
    </row>
    <row r="12" spans="1:15" ht="21.95" customHeight="1">
      <c r="A12" s="262"/>
      <c r="B12" s="43" t="s">
        <v>23</v>
      </c>
      <c r="C12" s="108">
        <v>65</v>
      </c>
      <c r="D12" s="108">
        <v>65</v>
      </c>
      <c r="E12" s="108">
        <v>65</v>
      </c>
      <c r="F12" s="110">
        <v>65</v>
      </c>
      <c r="G12" s="110">
        <v>65</v>
      </c>
      <c r="H12" s="110">
        <v>65</v>
      </c>
      <c r="I12" s="113">
        <v>65</v>
      </c>
      <c r="J12" s="113">
        <v>65</v>
      </c>
      <c r="K12" s="113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500</v>
      </c>
      <c r="D15" s="41">
        <v>470</v>
      </c>
      <c r="E15" s="41">
        <v>450</v>
      </c>
      <c r="F15" s="111">
        <v>450</v>
      </c>
      <c r="G15" s="41">
        <v>420</v>
      </c>
      <c r="H15" s="41">
        <v>390</v>
      </c>
      <c r="I15" s="41">
        <v>390</v>
      </c>
      <c r="J15" s="41">
        <v>340</v>
      </c>
      <c r="K15" s="41">
        <v>300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08" t="s">
        <v>93</v>
      </c>
      <c r="D17" s="108" t="s">
        <v>93</v>
      </c>
      <c r="E17" s="108" t="s">
        <v>93</v>
      </c>
      <c r="F17" s="110" t="s">
        <v>93</v>
      </c>
      <c r="G17" s="110" t="s">
        <v>93</v>
      </c>
      <c r="H17" s="110" t="s">
        <v>93</v>
      </c>
      <c r="I17" s="113" t="s">
        <v>93</v>
      </c>
      <c r="J17" s="113" t="s">
        <v>93</v>
      </c>
      <c r="K17" s="113" t="s">
        <v>93</v>
      </c>
    </row>
    <row r="18" spans="1:11" ht="21.95" customHeight="1">
      <c r="A18" s="234"/>
      <c r="B18" s="42" t="s">
        <v>23</v>
      </c>
      <c r="C18" s="107">
        <v>90</v>
      </c>
      <c r="D18" s="107">
        <v>90</v>
      </c>
      <c r="E18" s="107">
        <v>90</v>
      </c>
      <c r="F18" s="109">
        <v>90</v>
      </c>
      <c r="G18" s="109">
        <v>90</v>
      </c>
      <c r="H18" s="109">
        <v>90</v>
      </c>
      <c r="I18" s="112">
        <v>90</v>
      </c>
      <c r="J18" s="112">
        <v>90</v>
      </c>
      <c r="K18" s="112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490</v>
      </c>
      <c r="D21" s="41">
        <v>400</v>
      </c>
      <c r="E21" s="41">
        <v>300</v>
      </c>
      <c r="F21" s="111">
        <v>300</v>
      </c>
      <c r="G21" s="41">
        <v>500</v>
      </c>
      <c r="H21" s="41">
        <v>400</v>
      </c>
      <c r="I21" s="41">
        <v>400</v>
      </c>
      <c r="J21" s="41">
        <v>300</v>
      </c>
      <c r="K21" s="41">
        <v>500</v>
      </c>
    </row>
    <row r="22" spans="1:11" ht="21.95" customHeight="1">
      <c r="A22" s="232"/>
      <c r="B22" s="9" t="s">
        <v>33</v>
      </c>
      <c r="C22" s="233" t="s">
        <v>34</v>
      </c>
      <c r="D22" s="233"/>
      <c r="E22" s="233"/>
      <c r="F22" s="233" t="s">
        <v>193</v>
      </c>
      <c r="G22" s="233"/>
      <c r="H22" s="233"/>
      <c r="I22" s="233" t="s">
        <v>200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2140</v>
      </c>
      <c r="D23" s="231"/>
      <c r="E23" s="231"/>
      <c r="F23" s="231">
        <f>1020+1060</f>
        <v>2080</v>
      </c>
      <c r="G23" s="231"/>
      <c r="H23" s="231"/>
      <c r="I23" s="231">
        <v>1950</v>
      </c>
      <c r="J23" s="231"/>
      <c r="K23" s="231"/>
    </row>
    <row r="24" spans="1:11" ht="21.95" customHeight="1">
      <c r="A24" s="237"/>
      <c r="B24" s="10" t="s">
        <v>37</v>
      </c>
      <c r="C24" s="231">
        <v>2550</v>
      </c>
      <c r="D24" s="231"/>
      <c r="E24" s="231"/>
      <c r="F24" s="231">
        <f>1230+1200</f>
        <v>2430</v>
      </c>
      <c r="G24" s="231"/>
      <c r="H24" s="231"/>
      <c r="I24" s="231">
        <v>2330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92">
        <v>35</v>
      </c>
      <c r="D25" s="293"/>
      <c r="E25" s="294"/>
      <c r="F25" s="292">
        <v>35</v>
      </c>
      <c r="G25" s="293"/>
      <c r="H25" s="294"/>
      <c r="I25" s="292">
        <v>35</v>
      </c>
      <c r="J25" s="293"/>
      <c r="K25" s="294"/>
    </row>
    <row r="26" spans="1:11" ht="21.95" customHeight="1">
      <c r="A26" s="236"/>
      <c r="B26" s="8" t="s">
        <v>40</v>
      </c>
      <c r="C26" s="292">
        <v>156</v>
      </c>
      <c r="D26" s="293"/>
      <c r="E26" s="294"/>
      <c r="F26" s="292">
        <v>154</v>
      </c>
      <c r="G26" s="293"/>
      <c r="H26" s="294"/>
      <c r="I26" s="292">
        <v>152</v>
      </c>
      <c r="J26" s="293"/>
      <c r="K26" s="294"/>
    </row>
    <row r="27" spans="1:11" ht="21.95" customHeight="1">
      <c r="A27" s="236"/>
      <c r="B27" s="8" t="s">
        <v>41</v>
      </c>
      <c r="C27" s="292">
        <v>7</v>
      </c>
      <c r="D27" s="293"/>
      <c r="E27" s="294"/>
      <c r="F27" s="292">
        <v>7</v>
      </c>
      <c r="G27" s="293"/>
      <c r="H27" s="294"/>
      <c r="I27" s="292">
        <v>7</v>
      </c>
      <c r="J27" s="293"/>
      <c r="K27" s="294"/>
    </row>
    <row r="28" spans="1:11" ht="76.5" customHeight="1">
      <c r="A28" s="241" t="s" ph="1">
        <v>42</v>
      </c>
      <c r="B28" s="242" ph="1"/>
      <c r="C28" s="247" t="s">
        <v>194</v>
      </c>
      <c r="D28" s="248"/>
      <c r="E28" s="249"/>
      <c r="F28" s="247" t="s">
        <v>201</v>
      </c>
      <c r="G28" s="248"/>
      <c r="H28" s="249"/>
      <c r="I28" s="247" t="s">
        <v>204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190</v>
      </c>
      <c r="D31" s="259"/>
      <c r="E31" s="260"/>
      <c r="F31" s="258" t="s">
        <v>192</v>
      </c>
      <c r="G31" s="259"/>
      <c r="H31" s="260"/>
      <c r="I31" s="258" t="s">
        <v>197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9.1300000000000008</v>
      </c>
      <c r="F35" s="44">
        <v>9.27</v>
      </c>
      <c r="G35" s="44">
        <v>9.7899999999999991</v>
      </c>
      <c r="H35" s="41">
        <v>9.3800000000000008</v>
      </c>
      <c r="I35" s="44">
        <v>9.33</v>
      </c>
      <c r="J35" s="21">
        <v>9.2799999999999994</v>
      </c>
    </row>
    <row r="36" spans="1:10" ht="15.75">
      <c r="A36" s="270"/>
      <c r="B36" s="277"/>
      <c r="C36" s="12" t="s">
        <v>56</v>
      </c>
      <c r="D36" s="12" t="s">
        <v>57</v>
      </c>
      <c r="E36" s="44">
        <v>3.42</v>
      </c>
      <c r="F36" s="44">
        <v>4.42</v>
      </c>
      <c r="G36" s="44">
        <v>4.59</v>
      </c>
      <c r="H36" s="41">
        <v>4.47</v>
      </c>
      <c r="I36" s="44">
        <v>6.2</v>
      </c>
      <c r="J36" s="21">
        <v>7.04</v>
      </c>
    </row>
    <row r="37" spans="1:10" ht="18.75">
      <c r="A37" s="270"/>
      <c r="B37" s="277"/>
      <c r="C37" s="13" t="s">
        <v>58</v>
      </c>
      <c r="D37" s="12" t="s">
        <v>59</v>
      </c>
      <c r="E37" s="44">
        <v>15.9</v>
      </c>
      <c r="F37" s="44">
        <v>15.8</v>
      </c>
      <c r="G37" s="35">
        <v>14.5</v>
      </c>
      <c r="H37" s="41">
        <v>19.100000000000001</v>
      </c>
      <c r="I37" s="44">
        <v>17.100000000000001</v>
      </c>
      <c r="J37" s="21">
        <v>16.600000000000001</v>
      </c>
    </row>
    <row r="38" spans="1:10" ht="16.5">
      <c r="A38" s="270"/>
      <c r="B38" s="277"/>
      <c r="C38" s="14" t="s">
        <v>60</v>
      </c>
      <c r="D38" s="12" t="s">
        <v>61</v>
      </c>
      <c r="E38" s="35">
        <v>10.3</v>
      </c>
      <c r="F38" s="35">
        <v>7.1</v>
      </c>
      <c r="G38" s="35">
        <v>4.3499999999999996</v>
      </c>
      <c r="H38" s="37">
        <v>5.16</v>
      </c>
      <c r="I38" s="44">
        <v>4.62</v>
      </c>
      <c r="J38" s="21">
        <v>3.21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0.6</v>
      </c>
      <c r="J39" s="21">
        <v>0.5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10.39</v>
      </c>
      <c r="F40" s="44">
        <v>10.31</v>
      </c>
      <c r="G40" s="44">
        <v>10.31</v>
      </c>
      <c r="H40" s="41">
        <v>10.27</v>
      </c>
      <c r="I40" s="44">
        <v>10.28</v>
      </c>
      <c r="J40" s="21">
        <v>10.3</v>
      </c>
    </row>
    <row r="41" spans="1:10" ht="15.75">
      <c r="A41" s="270"/>
      <c r="B41" s="277"/>
      <c r="C41" s="12" t="s">
        <v>56</v>
      </c>
      <c r="D41" s="12" t="s">
        <v>64</v>
      </c>
      <c r="E41" s="44">
        <v>15.94</v>
      </c>
      <c r="F41" s="44">
        <v>23.4</v>
      </c>
      <c r="G41" s="44">
        <v>17.7</v>
      </c>
      <c r="H41" s="41">
        <v>24.6</v>
      </c>
      <c r="I41" s="44">
        <v>22.9</v>
      </c>
      <c r="J41" s="21">
        <v>23.6</v>
      </c>
    </row>
    <row r="42" spans="1:10" ht="15.75">
      <c r="A42" s="270"/>
      <c r="B42" s="277"/>
      <c r="C42" s="15" t="s">
        <v>65</v>
      </c>
      <c r="D42" s="16" t="s">
        <v>66</v>
      </c>
      <c r="E42" s="44">
        <v>4.57</v>
      </c>
      <c r="F42" s="44">
        <v>5.13</v>
      </c>
      <c r="G42" s="44">
        <v>5.38</v>
      </c>
      <c r="H42" s="41">
        <v>5.81</v>
      </c>
      <c r="I42" s="44">
        <v>6.3</v>
      </c>
      <c r="J42" s="21">
        <v>6.35</v>
      </c>
    </row>
    <row r="43" spans="1:10" ht="16.5">
      <c r="A43" s="270"/>
      <c r="B43" s="277"/>
      <c r="C43" s="15" t="s">
        <v>67</v>
      </c>
      <c r="D43" s="17" t="s">
        <v>68</v>
      </c>
      <c r="E43" s="44">
        <v>7.8</v>
      </c>
      <c r="F43" s="44">
        <v>8.3000000000000007</v>
      </c>
      <c r="G43" s="44">
        <v>8.14</v>
      </c>
      <c r="H43" s="41">
        <v>7.36</v>
      </c>
      <c r="I43" s="44">
        <v>8.7100000000000009</v>
      </c>
      <c r="J43" s="21">
        <v>8.86</v>
      </c>
    </row>
    <row r="44" spans="1:10" ht="18.75">
      <c r="A44" s="270"/>
      <c r="B44" s="277"/>
      <c r="C44" s="13" t="s">
        <v>58</v>
      </c>
      <c r="D44" s="12" t="s">
        <v>69</v>
      </c>
      <c r="E44" s="44">
        <v>953</v>
      </c>
      <c r="F44" s="44">
        <v>819</v>
      </c>
      <c r="G44" s="44">
        <v>685</v>
      </c>
      <c r="H44" s="41">
        <v>815</v>
      </c>
      <c r="I44" s="44">
        <v>1120</v>
      </c>
      <c r="J44" s="21">
        <v>1080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2.41</v>
      </c>
      <c r="F45" s="44">
        <v>7.17</v>
      </c>
      <c r="G45" s="44">
        <v>19.2</v>
      </c>
      <c r="H45" s="41">
        <v>3.42</v>
      </c>
      <c r="I45" s="44">
        <v>6.78</v>
      </c>
      <c r="J45" s="21">
        <v>6.92</v>
      </c>
    </row>
    <row r="46" spans="1:10" ht="18.75">
      <c r="A46" s="270"/>
      <c r="B46" s="277"/>
      <c r="C46" s="13" t="s">
        <v>58</v>
      </c>
      <c r="D46" s="12" t="s">
        <v>59</v>
      </c>
      <c r="E46" s="44">
        <v>43.5</v>
      </c>
      <c r="F46" s="44">
        <v>39.299999999999997</v>
      </c>
      <c r="G46" s="44">
        <v>30.2</v>
      </c>
      <c r="H46" s="41">
        <v>39.5</v>
      </c>
      <c r="I46" s="44">
        <v>46.2</v>
      </c>
      <c r="J46" s="21">
        <v>37.4</v>
      </c>
    </row>
    <row r="47" spans="1:10" ht="16.5">
      <c r="A47" s="270"/>
      <c r="B47" s="277"/>
      <c r="C47" s="14" t="s">
        <v>60</v>
      </c>
      <c r="D47" s="12" t="s">
        <v>72</v>
      </c>
      <c r="E47" s="44">
        <v>7.3</v>
      </c>
      <c r="F47" s="44">
        <v>4.66</v>
      </c>
      <c r="G47" s="44">
        <v>0.92</v>
      </c>
      <c r="H47" s="41">
        <v>0.83</v>
      </c>
      <c r="I47" s="44">
        <v>4.88</v>
      </c>
      <c r="J47" s="21">
        <v>3.16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3.12</v>
      </c>
      <c r="F48" s="44">
        <v>22.3</v>
      </c>
      <c r="G48" s="44">
        <v>0.87</v>
      </c>
      <c r="H48" s="41">
        <v>3.91</v>
      </c>
      <c r="I48" s="44">
        <v>6.41</v>
      </c>
      <c r="J48" s="21">
        <v>6.53</v>
      </c>
    </row>
    <row r="49" spans="1:13" ht="18.75">
      <c r="A49" s="270"/>
      <c r="B49" s="277"/>
      <c r="C49" s="13" t="s">
        <v>58</v>
      </c>
      <c r="D49" s="12" t="s">
        <v>59</v>
      </c>
      <c r="E49" s="44">
        <v>17.2</v>
      </c>
      <c r="F49" s="44">
        <v>18.8</v>
      </c>
      <c r="G49" s="44">
        <v>16.100000000000001</v>
      </c>
      <c r="H49" s="41">
        <v>16.8</v>
      </c>
      <c r="I49" s="44">
        <v>24.1</v>
      </c>
      <c r="J49" s="21">
        <v>18.8</v>
      </c>
    </row>
    <row r="50" spans="1:13" ht="16.5">
      <c r="A50" s="270"/>
      <c r="B50" s="277"/>
      <c r="C50" s="14" t="s">
        <v>60</v>
      </c>
      <c r="D50" s="12" t="s">
        <v>72</v>
      </c>
      <c r="E50" s="44">
        <v>6.7</v>
      </c>
      <c r="F50" s="44">
        <v>5.36</v>
      </c>
      <c r="G50" s="44">
        <v>10.6</v>
      </c>
      <c r="H50" s="41">
        <v>2.71</v>
      </c>
      <c r="I50" s="44">
        <v>2.14</v>
      </c>
      <c r="J50" s="21">
        <v>1.37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7.92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55.2</v>
      </c>
      <c r="C59" s="30"/>
      <c r="D59" s="33">
        <v>62.5</v>
      </c>
      <c r="E59" s="30"/>
      <c r="F59" s="30">
        <v>11.21</v>
      </c>
      <c r="G59" s="34"/>
      <c r="H59" s="30">
        <v>17</v>
      </c>
      <c r="I59" s="30"/>
      <c r="J59" s="21">
        <v>536</v>
      </c>
      <c r="K59" s="21"/>
      <c r="L59" s="21"/>
      <c r="M59" s="21"/>
    </row>
    <row r="60" spans="1:13" ht="18.75">
      <c r="A60" s="28" t="s">
        <v>1</v>
      </c>
      <c r="B60" s="29">
        <v>25.4</v>
      </c>
      <c r="C60" s="30"/>
      <c r="D60" s="33">
        <v>4.88</v>
      </c>
      <c r="E60" s="30"/>
      <c r="F60" s="30">
        <v>47.02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0.47</v>
      </c>
      <c r="I61" s="30"/>
      <c r="J61" s="21">
        <v>4.03</v>
      </c>
      <c r="K61" s="21"/>
      <c r="L61" s="21">
        <v>0.53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23.3</v>
      </c>
      <c r="D63" s="33"/>
      <c r="E63" s="30">
        <v>25.4</v>
      </c>
      <c r="F63" s="30"/>
      <c r="G63" s="34">
        <v>30.48</v>
      </c>
      <c r="H63" s="30"/>
      <c r="I63" s="30">
        <v>29.73</v>
      </c>
      <c r="J63" s="21"/>
      <c r="K63" s="21">
        <v>11.6</v>
      </c>
      <c r="M63" s="21">
        <v>20.7</v>
      </c>
    </row>
    <row r="64" spans="1:13" ht="18.75">
      <c r="A64" s="31" t="s">
        <v>3</v>
      </c>
      <c r="B64" s="30"/>
      <c r="C64" s="30">
        <v>4.5</v>
      </c>
      <c r="D64" s="33"/>
      <c r="E64" s="30">
        <v>3.56</v>
      </c>
      <c r="F64" s="30"/>
      <c r="G64" s="38">
        <v>3.62</v>
      </c>
      <c r="H64" s="30"/>
      <c r="I64" s="30">
        <v>3.28</v>
      </c>
      <c r="J64" s="21"/>
      <c r="K64" s="21">
        <v>7.2</v>
      </c>
      <c r="L64" s="21"/>
      <c r="M64" s="21">
        <v>8.1</v>
      </c>
    </row>
    <row r="65" spans="1:13" ht="18.75">
      <c r="A65" s="31" t="s">
        <v>4</v>
      </c>
      <c r="B65" s="30"/>
      <c r="C65" s="30">
        <v>14.5</v>
      </c>
      <c r="D65" s="33"/>
      <c r="E65" s="30">
        <v>12.54</v>
      </c>
      <c r="F65" s="30"/>
      <c r="G65" s="34">
        <v>12.74</v>
      </c>
      <c r="H65" s="30"/>
      <c r="I65" s="30">
        <v>10.6</v>
      </c>
      <c r="J65" s="21"/>
      <c r="K65" s="21">
        <v>17.600000000000001</v>
      </c>
      <c r="M65" s="21">
        <v>11.6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2.38</v>
      </c>
      <c r="C67" s="30">
        <v>8.35</v>
      </c>
      <c r="D67" s="33">
        <v>2.0099999999999998</v>
      </c>
      <c r="E67" s="30">
        <v>8.32</v>
      </c>
      <c r="F67" s="30">
        <v>11.7</v>
      </c>
      <c r="G67" s="34">
        <v>8.3699999999999992</v>
      </c>
      <c r="H67" s="30">
        <v>4.01</v>
      </c>
      <c r="I67" s="30">
        <v>8.4</v>
      </c>
      <c r="J67" s="21">
        <v>5.23</v>
      </c>
      <c r="K67" s="21">
        <v>8.3000000000000007</v>
      </c>
      <c r="L67" s="21">
        <v>4.37</v>
      </c>
      <c r="M67" s="21">
        <v>8.1</v>
      </c>
    </row>
    <row r="68" spans="1:13" ht="18.75">
      <c r="A68" s="32" t="s">
        <v>5</v>
      </c>
      <c r="B68" s="36">
        <v>8.75</v>
      </c>
      <c r="C68" s="30">
        <v>7.63</v>
      </c>
      <c r="D68" s="33">
        <v>7.35</v>
      </c>
      <c r="E68" s="30">
        <v>7.91</v>
      </c>
      <c r="F68" s="30">
        <v>13.9</v>
      </c>
      <c r="G68" s="34">
        <v>7.85</v>
      </c>
      <c r="H68" s="30">
        <v>12.15</v>
      </c>
      <c r="I68" s="30">
        <v>7.27</v>
      </c>
      <c r="J68" s="21">
        <v>4.8099999999999996</v>
      </c>
      <c r="K68" s="21">
        <v>7.9</v>
      </c>
      <c r="L68" s="21">
        <v>4.21</v>
      </c>
      <c r="M68" s="21">
        <v>7.6</v>
      </c>
    </row>
    <row r="69" spans="1:13" ht="18.75">
      <c r="A69" s="32" t="s">
        <v>6</v>
      </c>
      <c r="B69" s="36">
        <v>13.8</v>
      </c>
      <c r="C69" s="30">
        <v>7.05</v>
      </c>
      <c r="D69" s="33">
        <v>10.5</v>
      </c>
      <c r="E69" s="30">
        <v>7.24</v>
      </c>
      <c r="F69" s="30">
        <v>15.3</v>
      </c>
      <c r="G69" s="34">
        <v>7.28</v>
      </c>
      <c r="H69" s="30">
        <v>12.23</v>
      </c>
      <c r="I69" s="30">
        <v>6.84</v>
      </c>
      <c r="J69" s="21">
        <v>5.55</v>
      </c>
      <c r="K69" s="21">
        <v>6.9</v>
      </c>
      <c r="L69" s="21">
        <v>3.68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J36" sqref="J3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202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42350</v>
      </c>
      <c r="D4" s="226"/>
      <c r="E4" s="226"/>
      <c r="F4" s="226">
        <v>43830</v>
      </c>
      <c r="G4" s="226"/>
      <c r="H4" s="226"/>
      <c r="I4" s="226">
        <v>45250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23120</v>
      </c>
      <c r="D5" s="226"/>
      <c r="E5" s="226"/>
      <c r="F5" s="226">
        <v>23830</v>
      </c>
      <c r="G5" s="226"/>
      <c r="H5" s="226"/>
      <c r="I5" s="226">
        <v>24740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C4-'11日'!I4</f>
        <v>1539</v>
      </c>
      <c r="D6" s="282"/>
      <c r="E6" s="282"/>
      <c r="F6" s="283">
        <f>F4-C4</f>
        <v>1480</v>
      </c>
      <c r="G6" s="284"/>
      <c r="H6" s="285"/>
      <c r="I6" s="283">
        <f>I4-F4</f>
        <v>1420</v>
      </c>
      <c r="J6" s="284"/>
      <c r="K6" s="285"/>
      <c r="L6" s="288">
        <f>C6+F6+I6</f>
        <v>4439</v>
      </c>
      <c r="M6" s="288">
        <f>C7+F7+I7</f>
        <v>2870</v>
      </c>
    </row>
    <row r="7" spans="1:15" ht="21.95" customHeight="1">
      <c r="A7" s="217"/>
      <c r="B7" s="6" t="s">
        <v>16</v>
      </c>
      <c r="C7" s="282">
        <f>C5-'11日'!I5</f>
        <v>1250</v>
      </c>
      <c r="D7" s="282"/>
      <c r="E7" s="282"/>
      <c r="F7" s="283">
        <f>F5-C5</f>
        <v>710</v>
      </c>
      <c r="G7" s="284"/>
      <c r="H7" s="285"/>
      <c r="I7" s="283">
        <f>I5-F5</f>
        <v>910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45</v>
      </c>
      <c r="D9" s="226"/>
      <c r="E9" s="226"/>
      <c r="F9" s="226">
        <v>49</v>
      </c>
      <c r="G9" s="226"/>
      <c r="H9" s="226"/>
      <c r="I9" s="226">
        <v>49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45</v>
      </c>
      <c r="D10" s="226"/>
      <c r="E10" s="226"/>
      <c r="F10" s="226">
        <v>49</v>
      </c>
      <c r="G10" s="226"/>
      <c r="H10" s="226"/>
      <c r="I10" s="226">
        <v>49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15" t="s">
        <v>93</v>
      </c>
      <c r="D11" s="115" t="s">
        <v>93</v>
      </c>
      <c r="E11" s="115" t="s">
        <v>93</v>
      </c>
      <c r="F11" s="117" t="s">
        <v>93</v>
      </c>
      <c r="G11" s="117" t="s">
        <v>93</v>
      </c>
      <c r="H11" s="117" t="s">
        <v>93</v>
      </c>
      <c r="I11" s="119" t="s">
        <v>93</v>
      </c>
      <c r="J11" s="119" t="s">
        <v>93</v>
      </c>
      <c r="K11" s="119" t="s">
        <v>93</v>
      </c>
    </row>
    <row r="12" spans="1:15" ht="21.95" customHeight="1">
      <c r="A12" s="262"/>
      <c r="B12" s="43" t="s">
        <v>23</v>
      </c>
      <c r="C12" s="115">
        <v>65</v>
      </c>
      <c r="D12" s="115">
        <v>65</v>
      </c>
      <c r="E12" s="115">
        <v>65</v>
      </c>
      <c r="F12" s="117">
        <v>65</v>
      </c>
      <c r="G12" s="117">
        <v>65</v>
      </c>
      <c r="H12" s="117">
        <v>65</v>
      </c>
      <c r="I12" s="119">
        <v>65</v>
      </c>
      <c r="J12" s="119">
        <v>65</v>
      </c>
      <c r="K12" s="119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300</v>
      </c>
      <c r="D15" s="41">
        <v>260</v>
      </c>
      <c r="E15" s="41">
        <v>480</v>
      </c>
      <c r="F15" s="41">
        <v>480</v>
      </c>
      <c r="G15" s="41">
        <v>450</v>
      </c>
      <c r="H15" s="41">
        <v>420</v>
      </c>
      <c r="I15" s="41">
        <v>420</v>
      </c>
      <c r="J15" s="41">
        <v>380</v>
      </c>
      <c r="K15" s="41">
        <v>350</v>
      </c>
    </row>
    <row r="16" spans="1:15" ht="21.95" customHeight="1">
      <c r="A16" s="236"/>
      <c r="B16" s="9" t="s">
        <v>28</v>
      </c>
      <c r="C16" s="233" t="s">
        <v>203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15" t="s">
        <v>93</v>
      </c>
      <c r="D17" s="115" t="s">
        <v>93</v>
      </c>
      <c r="E17" s="115" t="s">
        <v>93</v>
      </c>
      <c r="F17" s="117" t="s">
        <v>93</v>
      </c>
      <c r="G17" s="117" t="s">
        <v>93</v>
      </c>
      <c r="H17" s="117" t="s">
        <v>93</v>
      </c>
      <c r="I17" s="119" t="s">
        <v>93</v>
      </c>
      <c r="J17" s="119" t="s">
        <v>93</v>
      </c>
      <c r="K17" s="119" t="s">
        <v>93</v>
      </c>
    </row>
    <row r="18" spans="1:11" ht="21.95" customHeight="1">
      <c r="A18" s="234"/>
      <c r="B18" s="42" t="s">
        <v>23</v>
      </c>
      <c r="C18" s="114">
        <v>90</v>
      </c>
      <c r="D18" s="114">
        <v>90</v>
      </c>
      <c r="E18" s="114">
        <v>90</v>
      </c>
      <c r="F18" s="116">
        <v>90</v>
      </c>
      <c r="G18" s="116">
        <v>90</v>
      </c>
      <c r="H18" s="116">
        <v>90</v>
      </c>
      <c r="I18" s="118">
        <v>90</v>
      </c>
      <c r="J18" s="118">
        <v>90</v>
      </c>
      <c r="K18" s="118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500</v>
      </c>
      <c r="D21" s="41">
        <v>410</v>
      </c>
      <c r="E21" s="41">
        <v>320</v>
      </c>
      <c r="F21" s="41">
        <v>320</v>
      </c>
      <c r="G21" s="41">
        <v>520</v>
      </c>
      <c r="H21" s="41">
        <v>450</v>
      </c>
      <c r="I21" s="41">
        <v>450</v>
      </c>
      <c r="J21" s="41">
        <v>360</v>
      </c>
      <c r="K21" s="41">
        <v>270</v>
      </c>
    </row>
    <row r="22" spans="1:11" ht="42.75" customHeight="1">
      <c r="A22" s="232"/>
      <c r="B22" s="9" t="s">
        <v>33</v>
      </c>
      <c r="C22" s="233" t="s">
        <v>34</v>
      </c>
      <c r="D22" s="233"/>
      <c r="E22" s="233"/>
      <c r="F22" s="233" t="s">
        <v>206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1850</v>
      </c>
      <c r="D23" s="231"/>
      <c r="E23" s="231"/>
      <c r="F23" s="231">
        <v>1850</v>
      </c>
      <c r="G23" s="231"/>
      <c r="H23" s="231"/>
      <c r="I23" s="231">
        <v>1850</v>
      </c>
      <c r="J23" s="231"/>
      <c r="K23" s="231"/>
    </row>
    <row r="24" spans="1:11" ht="21.95" customHeight="1">
      <c r="A24" s="237"/>
      <c r="B24" s="10" t="s">
        <v>37</v>
      </c>
      <c r="C24" s="231">
        <v>2330</v>
      </c>
      <c r="D24" s="231"/>
      <c r="E24" s="231"/>
      <c r="F24" s="231">
        <v>2330</v>
      </c>
      <c r="G24" s="231"/>
      <c r="H24" s="231"/>
      <c r="I24" s="231">
        <v>2330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92">
        <v>34</v>
      </c>
      <c r="D25" s="293"/>
      <c r="E25" s="294"/>
      <c r="F25" s="292">
        <v>34</v>
      </c>
      <c r="G25" s="293"/>
      <c r="H25" s="294"/>
      <c r="I25" s="292">
        <v>34</v>
      </c>
      <c r="J25" s="293"/>
      <c r="K25" s="294"/>
    </row>
    <row r="26" spans="1:11" ht="21.95" customHeight="1">
      <c r="A26" s="236"/>
      <c r="B26" s="8" t="s">
        <v>40</v>
      </c>
      <c r="C26" s="292">
        <v>152</v>
      </c>
      <c r="D26" s="293"/>
      <c r="E26" s="294"/>
      <c r="F26" s="292">
        <v>150</v>
      </c>
      <c r="G26" s="293"/>
      <c r="H26" s="294"/>
      <c r="I26" s="292">
        <v>150</v>
      </c>
      <c r="J26" s="293"/>
      <c r="K26" s="294"/>
    </row>
    <row r="27" spans="1:11" ht="21.95" customHeight="1">
      <c r="A27" s="236"/>
      <c r="B27" s="8" t="s">
        <v>41</v>
      </c>
      <c r="C27" s="292">
        <v>7</v>
      </c>
      <c r="D27" s="293"/>
      <c r="E27" s="294"/>
      <c r="F27" s="292">
        <v>6</v>
      </c>
      <c r="G27" s="293"/>
      <c r="H27" s="294"/>
      <c r="I27" s="292">
        <v>6</v>
      </c>
      <c r="J27" s="293"/>
      <c r="K27" s="294"/>
    </row>
    <row r="28" spans="1:11" ht="76.5" customHeight="1">
      <c r="A28" s="241" t="s" ph="1">
        <v>42</v>
      </c>
      <c r="B28" s="242" ph="1"/>
      <c r="C28" s="295" t="s">
        <v>211</v>
      </c>
      <c r="D28" s="296"/>
      <c r="E28" s="297"/>
      <c r="F28" s="247"/>
      <c r="G28" s="248"/>
      <c r="H28" s="249"/>
      <c r="I28" s="247" t="s">
        <v>208</v>
      </c>
      <c r="J28" s="248"/>
      <c r="K28" s="249"/>
    </row>
    <row r="29" spans="1:11" ht="24" customHeight="1">
      <c r="A29" s="243" ph="1"/>
      <c r="B29" s="244" ph="1"/>
      <c r="C29" s="298"/>
      <c r="D29" s="299"/>
      <c r="E29" s="300"/>
      <c r="F29" s="250"/>
      <c r="G29" s="251"/>
      <c r="H29" s="252"/>
      <c r="I29" s="250"/>
      <c r="J29" s="251"/>
      <c r="K29" s="252"/>
    </row>
    <row r="30" spans="1:11" ht="13.5" customHeight="1">
      <c r="A30" s="245" ph="1"/>
      <c r="B30" s="246" ph="1"/>
      <c r="C30" s="301"/>
      <c r="D30" s="302"/>
      <c r="E30" s="303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103</v>
      </c>
      <c r="D31" s="259"/>
      <c r="E31" s="260"/>
      <c r="F31" s="258" t="s">
        <v>205</v>
      </c>
      <c r="G31" s="259"/>
      <c r="H31" s="260"/>
      <c r="I31" s="258" t="s">
        <v>207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9.23</v>
      </c>
      <c r="F35" s="44">
        <v>9.27</v>
      </c>
      <c r="G35" s="44">
        <v>9.3000000000000007</v>
      </c>
      <c r="H35" s="41">
        <v>9.3000000000000007</v>
      </c>
      <c r="I35" s="44">
        <v>9.26</v>
      </c>
      <c r="J35" s="21">
        <v>9.23</v>
      </c>
    </row>
    <row r="36" spans="1:10" ht="15.75">
      <c r="A36" s="270"/>
      <c r="B36" s="277"/>
      <c r="C36" s="12" t="s">
        <v>56</v>
      </c>
      <c r="D36" s="12" t="s">
        <v>57</v>
      </c>
      <c r="E36" s="44">
        <v>4.75</v>
      </c>
      <c r="F36" s="44">
        <v>3.25</v>
      </c>
      <c r="G36" s="44">
        <v>4.8</v>
      </c>
      <c r="H36" s="41">
        <v>5.0999999999999996</v>
      </c>
      <c r="I36" s="44">
        <v>6.13</v>
      </c>
      <c r="J36" s="21">
        <v>6.67</v>
      </c>
    </row>
    <row r="37" spans="1:10" ht="18.75">
      <c r="A37" s="270"/>
      <c r="B37" s="277"/>
      <c r="C37" s="13" t="s">
        <v>58</v>
      </c>
      <c r="D37" s="12" t="s">
        <v>59</v>
      </c>
      <c r="E37" s="44">
        <v>19.8</v>
      </c>
      <c r="F37" s="44">
        <v>18.899999999999999</v>
      </c>
      <c r="G37" s="35">
        <v>19.3</v>
      </c>
      <c r="H37" s="41">
        <v>19.7</v>
      </c>
      <c r="I37" s="44">
        <v>22.3</v>
      </c>
      <c r="J37" s="21">
        <v>22.5</v>
      </c>
    </row>
    <row r="38" spans="1:10" ht="16.5">
      <c r="A38" s="270"/>
      <c r="B38" s="277"/>
      <c r="C38" s="14" t="s">
        <v>60</v>
      </c>
      <c r="D38" s="12" t="s">
        <v>61</v>
      </c>
      <c r="E38" s="35">
        <v>12.1</v>
      </c>
      <c r="F38" s="35">
        <v>11.8</v>
      </c>
      <c r="G38" s="35">
        <v>3.9</v>
      </c>
      <c r="H38" s="37">
        <v>4.3</v>
      </c>
      <c r="I38" s="44">
        <v>5.1100000000000003</v>
      </c>
      <c r="J38" s="21">
        <v>4.8899999999999997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10.43</v>
      </c>
      <c r="F40" s="44">
        <v>10.37</v>
      </c>
      <c r="G40" s="44">
        <v>10.4</v>
      </c>
      <c r="H40" s="41">
        <v>10.4</v>
      </c>
      <c r="I40" s="44">
        <v>10.130000000000001</v>
      </c>
      <c r="J40" s="21">
        <v>10.1</v>
      </c>
    </row>
    <row r="41" spans="1:10" ht="15.75">
      <c r="A41" s="270"/>
      <c r="B41" s="277"/>
      <c r="C41" s="12" t="s">
        <v>56</v>
      </c>
      <c r="D41" s="12" t="s">
        <v>64</v>
      </c>
      <c r="E41" s="44">
        <v>16.79</v>
      </c>
      <c r="F41" s="44">
        <v>19.28</v>
      </c>
      <c r="G41" s="44">
        <v>22</v>
      </c>
      <c r="H41" s="41">
        <v>20</v>
      </c>
      <c r="I41" s="44">
        <v>22.6</v>
      </c>
      <c r="J41" s="21">
        <v>25.1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6.28</v>
      </c>
      <c r="F42" s="44">
        <v>6.17</v>
      </c>
      <c r="G42" s="44">
        <v>6.18</v>
      </c>
      <c r="H42" s="41">
        <v>6.26</v>
      </c>
      <c r="I42" s="44">
        <v>6.31</v>
      </c>
      <c r="J42" s="21">
        <v>6.13</v>
      </c>
    </row>
    <row r="43" spans="1:10" ht="16.5">
      <c r="A43" s="270"/>
      <c r="B43" s="277"/>
      <c r="C43" s="15" t="s">
        <v>67</v>
      </c>
      <c r="D43" s="17" t="s">
        <v>68</v>
      </c>
      <c r="E43" s="44">
        <v>10.3</v>
      </c>
      <c r="F43" s="44">
        <v>9.7799999999999994</v>
      </c>
      <c r="G43" s="44">
        <v>8.6999999999999993</v>
      </c>
      <c r="H43" s="41">
        <v>9.1</v>
      </c>
      <c r="I43" s="44">
        <v>8.66</v>
      </c>
      <c r="J43" s="21">
        <v>8.52</v>
      </c>
    </row>
    <row r="44" spans="1:10" ht="18.75">
      <c r="A44" s="270"/>
      <c r="B44" s="277"/>
      <c r="C44" s="13" t="s">
        <v>58</v>
      </c>
      <c r="D44" s="12" t="s">
        <v>69</v>
      </c>
      <c r="E44" s="44">
        <v>1495</v>
      </c>
      <c r="F44" s="44">
        <v>1332</v>
      </c>
      <c r="G44" s="44">
        <v>1034</v>
      </c>
      <c r="H44" s="41">
        <v>952</v>
      </c>
      <c r="I44" s="44">
        <v>1300</v>
      </c>
      <c r="J44" s="21">
        <v>1390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9.91</v>
      </c>
      <c r="F45" s="44">
        <v>7.64</v>
      </c>
      <c r="G45" s="44">
        <v>5.5</v>
      </c>
      <c r="H45" s="41">
        <v>5.7</v>
      </c>
      <c r="I45" s="44">
        <v>6.62</v>
      </c>
      <c r="J45" s="21">
        <v>6.41</v>
      </c>
    </row>
    <row r="46" spans="1:10" ht="18.75">
      <c r="A46" s="270"/>
      <c r="B46" s="277"/>
      <c r="C46" s="13" t="s">
        <v>58</v>
      </c>
      <c r="D46" s="12" t="s">
        <v>59</v>
      </c>
      <c r="E46" s="44">
        <v>40.1</v>
      </c>
      <c r="F46" s="44">
        <v>36.799999999999997</v>
      </c>
      <c r="G46" s="44">
        <v>28.7</v>
      </c>
      <c r="H46" s="41">
        <v>33</v>
      </c>
      <c r="I46" s="44">
        <v>48.9</v>
      </c>
      <c r="J46" s="21">
        <v>45.6</v>
      </c>
    </row>
    <row r="47" spans="1:10" ht="16.5">
      <c r="A47" s="270"/>
      <c r="B47" s="277"/>
      <c r="C47" s="14" t="s">
        <v>60</v>
      </c>
      <c r="D47" s="12" t="s">
        <v>72</v>
      </c>
      <c r="E47" s="44">
        <v>7.31</v>
      </c>
      <c r="F47" s="44">
        <v>6.58</v>
      </c>
      <c r="G47" s="44">
        <v>4.2</v>
      </c>
      <c r="H47" s="41">
        <v>4.5999999999999996</v>
      </c>
      <c r="I47" s="44">
        <v>4.76</v>
      </c>
      <c r="J47" s="21">
        <v>3.17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5.01</v>
      </c>
      <c r="F48" s="44">
        <v>4.32</v>
      </c>
      <c r="G48" s="44">
        <v>4.7</v>
      </c>
      <c r="H48" s="41">
        <v>5.3</v>
      </c>
      <c r="I48" s="44">
        <v>6.33</v>
      </c>
      <c r="J48" s="21">
        <v>5.75</v>
      </c>
    </row>
    <row r="49" spans="1:13" ht="18.75">
      <c r="A49" s="270"/>
      <c r="B49" s="277"/>
      <c r="C49" s="13" t="s">
        <v>58</v>
      </c>
      <c r="D49" s="12" t="s">
        <v>59</v>
      </c>
      <c r="E49" s="44">
        <v>27.8</v>
      </c>
      <c r="F49" s="44">
        <v>19.8</v>
      </c>
      <c r="G49" s="44">
        <v>18.399999999999999</v>
      </c>
      <c r="H49" s="41">
        <v>19.7</v>
      </c>
      <c r="I49" s="44">
        <v>18.7</v>
      </c>
      <c r="J49" s="21">
        <v>18.8</v>
      </c>
    </row>
    <row r="50" spans="1:13" ht="16.5">
      <c r="A50" s="270"/>
      <c r="B50" s="277"/>
      <c r="C50" s="14" t="s">
        <v>60</v>
      </c>
      <c r="D50" s="12" t="s">
        <v>72</v>
      </c>
      <c r="E50" s="44">
        <v>6.89</v>
      </c>
      <c r="F50" s="44">
        <v>7.23</v>
      </c>
      <c r="G50" s="44">
        <v>3.5</v>
      </c>
      <c r="H50" s="41">
        <v>3.7</v>
      </c>
      <c r="I50" s="44">
        <v>4.13</v>
      </c>
      <c r="J50" s="21">
        <v>4.97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83</v>
      </c>
      <c r="F56" s="22" t="s">
        <v>81</v>
      </c>
      <c r="G56" s="23">
        <v>77.599999999999994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3.36</v>
      </c>
      <c r="C60" s="30"/>
      <c r="D60" s="33">
        <v>2.98</v>
      </c>
      <c r="E60" s="30"/>
      <c r="F60" s="30">
        <v>1.88</v>
      </c>
      <c r="G60" s="34"/>
      <c r="H60" s="30">
        <v>2.78</v>
      </c>
      <c r="I60" s="30"/>
      <c r="J60" s="21">
        <v>3.82</v>
      </c>
      <c r="K60" s="21"/>
      <c r="L60" s="21">
        <v>6.13</v>
      </c>
      <c r="M60" s="21"/>
    </row>
    <row r="61" spans="1:13" ht="18.75">
      <c r="A61" s="28" t="s">
        <v>2</v>
      </c>
      <c r="B61" s="29">
        <v>4.21</v>
      </c>
      <c r="C61" s="30"/>
      <c r="D61" s="33">
        <v>5.37</v>
      </c>
      <c r="E61" s="30"/>
      <c r="F61" s="30">
        <v>0.5</v>
      </c>
      <c r="G61" s="34"/>
      <c r="H61" s="30">
        <v>0.4</v>
      </c>
      <c r="I61" s="30"/>
      <c r="J61" s="21">
        <v>1.6</v>
      </c>
      <c r="K61" s="21"/>
      <c r="L61" s="21">
        <v>5.18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14</v>
      </c>
      <c r="D63" s="33"/>
      <c r="E63" s="30">
        <v>15.11</v>
      </c>
      <c r="F63" s="30"/>
      <c r="G63" s="34">
        <v>15.4</v>
      </c>
      <c r="H63" s="30"/>
      <c r="I63" s="30">
        <v>10.76</v>
      </c>
      <c r="J63" s="21"/>
      <c r="K63" s="21">
        <v>11.5</v>
      </c>
      <c r="M63" s="21">
        <v>9.9</v>
      </c>
    </row>
    <row r="64" spans="1:13" ht="18.75">
      <c r="A64" s="31" t="s">
        <v>3</v>
      </c>
      <c r="B64" s="30"/>
      <c r="C64" s="30">
        <v>3.95</v>
      </c>
      <c r="D64" s="33"/>
      <c r="E64" s="30">
        <v>5.26</v>
      </c>
      <c r="F64" s="30"/>
      <c r="G64" s="38">
        <v>5.07</v>
      </c>
      <c r="H64" s="30"/>
      <c r="I64" s="30">
        <v>4.91</v>
      </c>
      <c r="J64" s="21"/>
      <c r="K64" s="21">
        <v>4.5999999999999996</v>
      </c>
      <c r="L64" s="21"/>
      <c r="M64" s="21">
        <v>6</v>
      </c>
    </row>
    <row r="65" spans="1:13" ht="18.75">
      <c r="A65" s="31" t="s">
        <v>4</v>
      </c>
      <c r="B65" s="30"/>
      <c r="C65" s="30">
        <v>10.34</v>
      </c>
      <c r="D65" s="33"/>
      <c r="E65" s="30">
        <v>23.08</v>
      </c>
      <c r="F65" s="30"/>
      <c r="G65" s="34">
        <v>29.6</v>
      </c>
      <c r="H65" s="30"/>
      <c r="I65" s="30">
        <v>27.6</v>
      </c>
      <c r="J65" s="21"/>
      <c r="K65" s="21">
        <v>36.9</v>
      </c>
      <c r="M65" s="21">
        <v>41.1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3.63</v>
      </c>
      <c r="C67" s="30">
        <v>8.2799999999999994</v>
      </c>
      <c r="D67" s="33">
        <v>3.49</v>
      </c>
      <c r="E67" s="30">
        <v>8.19</v>
      </c>
      <c r="F67" s="30">
        <v>2.6</v>
      </c>
      <c r="G67" s="34">
        <v>8.09</v>
      </c>
      <c r="H67" s="30">
        <v>2.8</v>
      </c>
      <c r="I67" s="30">
        <v>7.7</v>
      </c>
      <c r="J67" s="21">
        <v>1.82</v>
      </c>
      <c r="K67" s="21">
        <v>8</v>
      </c>
      <c r="L67" s="21">
        <v>2.11</v>
      </c>
      <c r="M67" s="21">
        <v>8.3000000000000007</v>
      </c>
    </row>
    <row r="68" spans="1:13" ht="18.75">
      <c r="A68" s="32" t="s">
        <v>5</v>
      </c>
      <c r="B68" s="36">
        <v>6.9</v>
      </c>
      <c r="C68" s="30">
        <v>7.51</v>
      </c>
      <c r="D68" s="33">
        <v>6.25</v>
      </c>
      <c r="E68" s="30">
        <v>7.64</v>
      </c>
      <c r="F68" s="30">
        <v>3.3</v>
      </c>
      <c r="G68" s="34">
        <v>7.31</v>
      </c>
      <c r="H68" s="30">
        <v>3.1</v>
      </c>
      <c r="I68" s="30">
        <v>7.37</v>
      </c>
      <c r="J68" s="21">
        <v>3.35</v>
      </c>
      <c r="K68" s="21">
        <v>7.3</v>
      </c>
      <c r="L68" s="21">
        <v>3.76</v>
      </c>
      <c r="M68" s="21">
        <v>7.8</v>
      </c>
    </row>
    <row r="69" spans="1:13" ht="18.75">
      <c r="A69" s="32" t="s">
        <v>6</v>
      </c>
      <c r="B69" s="36">
        <v>9.5</v>
      </c>
      <c r="C69" s="30">
        <v>7.49</v>
      </c>
      <c r="D69" s="33">
        <v>9.9</v>
      </c>
      <c r="E69" s="30">
        <v>7.19</v>
      </c>
      <c r="F69" s="30">
        <v>7.9</v>
      </c>
      <c r="G69" s="34">
        <v>7.54</v>
      </c>
      <c r="H69" s="30">
        <v>7.4</v>
      </c>
      <c r="I69" s="30">
        <v>6.87</v>
      </c>
      <c r="J69" s="21">
        <v>6.93</v>
      </c>
      <c r="K69" s="21">
        <v>7.1</v>
      </c>
      <c r="L69" s="21">
        <v>7.12</v>
      </c>
      <c r="M69" s="21">
        <v>7.6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18" sqref="M1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46555</v>
      </c>
      <c r="D4" s="226"/>
      <c r="E4" s="226"/>
      <c r="F4" s="226">
        <v>47900</v>
      </c>
      <c r="G4" s="226"/>
      <c r="H4" s="226"/>
      <c r="I4" s="226">
        <v>49230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25365</v>
      </c>
      <c r="D5" s="226"/>
      <c r="E5" s="226"/>
      <c r="F5" s="226">
        <v>26300</v>
      </c>
      <c r="G5" s="226"/>
      <c r="H5" s="226"/>
      <c r="I5" s="226">
        <v>27280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C4-'12日'!I4</f>
        <v>1305</v>
      </c>
      <c r="D6" s="282"/>
      <c r="E6" s="282"/>
      <c r="F6" s="283">
        <f>F4-C4</f>
        <v>1345</v>
      </c>
      <c r="G6" s="284"/>
      <c r="H6" s="285"/>
      <c r="I6" s="283">
        <f>I4-F4</f>
        <v>1330</v>
      </c>
      <c r="J6" s="284"/>
      <c r="K6" s="285"/>
      <c r="L6" s="288">
        <f>C6+F6+I6</f>
        <v>3980</v>
      </c>
      <c r="M6" s="288">
        <f>C7+F7+I7</f>
        <v>2540</v>
      </c>
    </row>
    <row r="7" spans="1:15" ht="21.95" customHeight="1">
      <c r="A7" s="217"/>
      <c r="B7" s="6" t="s">
        <v>16</v>
      </c>
      <c r="C7" s="282">
        <f>C5-'12日'!I5</f>
        <v>625</v>
      </c>
      <c r="D7" s="282"/>
      <c r="E7" s="282"/>
      <c r="F7" s="283">
        <f>F5-C5</f>
        <v>935</v>
      </c>
      <c r="G7" s="284"/>
      <c r="H7" s="285"/>
      <c r="I7" s="283">
        <f>I5-F5</f>
        <v>980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44</v>
      </c>
      <c r="D9" s="226"/>
      <c r="E9" s="226"/>
      <c r="F9" s="226">
        <v>49</v>
      </c>
      <c r="G9" s="226"/>
      <c r="H9" s="226"/>
      <c r="I9" s="226">
        <v>49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44</v>
      </c>
      <c r="D10" s="226"/>
      <c r="E10" s="226"/>
      <c r="F10" s="226">
        <v>49</v>
      </c>
      <c r="G10" s="226"/>
      <c r="H10" s="226"/>
      <c r="I10" s="226">
        <v>49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21" t="s">
        <v>93</v>
      </c>
      <c r="D11" s="121" t="s">
        <v>93</v>
      </c>
      <c r="E11" s="121" t="s">
        <v>93</v>
      </c>
      <c r="F11" s="123" t="s">
        <v>93</v>
      </c>
      <c r="G11" s="123" t="s">
        <v>93</v>
      </c>
      <c r="H11" s="123" t="s">
        <v>93</v>
      </c>
      <c r="I11" s="125" t="s">
        <v>93</v>
      </c>
      <c r="J11" s="125" t="s">
        <v>93</v>
      </c>
      <c r="K11" s="125" t="s">
        <v>93</v>
      </c>
    </row>
    <row r="12" spans="1:15" ht="21.95" customHeight="1">
      <c r="A12" s="262"/>
      <c r="B12" s="43" t="s">
        <v>23</v>
      </c>
      <c r="C12" s="121">
        <v>65</v>
      </c>
      <c r="D12" s="121">
        <v>65</v>
      </c>
      <c r="E12" s="121">
        <v>65</v>
      </c>
      <c r="F12" s="123">
        <v>65</v>
      </c>
      <c r="G12" s="123">
        <v>65</v>
      </c>
      <c r="H12" s="123">
        <v>65</v>
      </c>
      <c r="I12" s="125">
        <v>65</v>
      </c>
      <c r="J12" s="125">
        <v>65</v>
      </c>
      <c r="K12" s="125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20">
        <v>350</v>
      </c>
      <c r="D15" s="120">
        <v>310</v>
      </c>
      <c r="E15" s="120">
        <v>270</v>
      </c>
      <c r="F15" s="41">
        <v>260</v>
      </c>
      <c r="G15" s="41">
        <v>500</v>
      </c>
      <c r="H15" s="41">
        <v>480</v>
      </c>
      <c r="I15" s="41">
        <v>480</v>
      </c>
      <c r="J15" s="41">
        <v>440</v>
      </c>
      <c r="K15" s="41">
        <v>410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214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21" t="s">
        <v>93</v>
      </c>
      <c r="D17" s="121" t="s">
        <v>93</v>
      </c>
      <c r="E17" s="121" t="s">
        <v>93</v>
      </c>
      <c r="F17" s="123" t="s">
        <v>93</v>
      </c>
      <c r="G17" s="123" t="s">
        <v>93</v>
      </c>
      <c r="H17" s="123" t="s">
        <v>93</v>
      </c>
      <c r="I17" s="125" t="s">
        <v>93</v>
      </c>
      <c r="J17" s="125" t="s">
        <v>93</v>
      </c>
      <c r="K17" s="125" t="s">
        <v>93</v>
      </c>
    </row>
    <row r="18" spans="1:11" ht="21.95" customHeight="1">
      <c r="A18" s="234"/>
      <c r="B18" s="42" t="s">
        <v>23</v>
      </c>
      <c r="C18" s="120">
        <v>90</v>
      </c>
      <c r="D18" s="120">
        <v>90</v>
      </c>
      <c r="E18" s="120">
        <v>90</v>
      </c>
      <c r="F18" s="122">
        <v>90</v>
      </c>
      <c r="G18" s="122">
        <v>90</v>
      </c>
      <c r="H18" s="122">
        <v>90</v>
      </c>
      <c r="I18" s="124">
        <v>90</v>
      </c>
      <c r="J18" s="124">
        <v>90</v>
      </c>
      <c r="K18" s="124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20">
        <v>270</v>
      </c>
      <c r="D21" s="120">
        <v>500</v>
      </c>
      <c r="E21" s="120">
        <v>400</v>
      </c>
      <c r="F21" s="41">
        <v>390</v>
      </c>
      <c r="G21" s="41">
        <v>300</v>
      </c>
      <c r="H21" s="41">
        <v>500</v>
      </c>
      <c r="I21" s="41">
        <v>500</v>
      </c>
      <c r="J21" s="41">
        <v>420</v>
      </c>
      <c r="K21" s="41">
        <v>340</v>
      </c>
    </row>
    <row r="22" spans="1:11" ht="39" customHeight="1">
      <c r="A22" s="232"/>
      <c r="B22" s="9" t="s">
        <v>33</v>
      </c>
      <c r="C22" s="233" t="s">
        <v>212</v>
      </c>
      <c r="D22" s="233"/>
      <c r="E22" s="233"/>
      <c r="F22" s="233" t="s">
        <v>215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1680</v>
      </c>
      <c r="D23" s="231"/>
      <c r="E23" s="231"/>
      <c r="F23" s="231">
        <v>1680</v>
      </c>
      <c r="G23" s="231"/>
      <c r="H23" s="231"/>
      <c r="I23" s="231">
        <v>1560</v>
      </c>
      <c r="J23" s="231"/>
      <c r="K23" s="231"/>
    </row>
    <row r="24" spans="1:11" ht="21.95" customHeight="1">
      <c r="A24" s="237"/>
      <c r="B24" s="10" t="s">
        <v>37</v>
      </c>
      <c r="C24" s="231">
        <v>2230</v>
      </c>
      <c r="D24" s="231"/>
      <c r="E24" s="231"/>
      <c r="F24" s="231">
        <v>2130</v>
      </c>
      <c r="G24" s="231"/>
      <c r="H24" s="231"/>
      <c r="I24" s="231">
        <v>2130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92">
        <v>34</v>
      </c>
      <c r="D25" s="293"/>
      <c r="E25" s="294"/>
      <c r="F25" s="231">
        <v>33</v>
      </c>
      <c r="G25" s="231"/>
      <c r="H25" s="231"/>
      <c r="I25" s="231">
        <v>33</v>
      </c>
      <c r="J25" s="231"/>
      <c r="K25" s="231"/>
    </row>
    <row r="26" spans="1:11" ht="21.95" customHeight="1">
      <c r="A26" s="236"/>
      <c r="B26" s="8" t="s">
        <v>40</v>
      </c>
      <c r="C26" s="292">
        <v>149</v>
      </c>
      <c r="D26" s="293"/>
      <c r="E26" s="294"/>
      <c r="F26" s="231">
        <v>147</v>
      </c>
      <c r="G26" s="231"/>
      <c r="H26" s="231"/>
      <c r="I26" s="231">
        <v>147</v>
      </c>
      <c r="J26" s="231"/>
      <c r="K26" s="231"/>
    </row>
    <row r="27" spans="1:11" ht="21.95" customHeight="1">
      <c r="A27" s="236"/>
      <c r="B27" s="8" t="s">
        <v>41</v>
      </c>
      <c r="C27" s="292">
        <v>6</v>
      </c>
      <c r="D27" s="293"/>
      <c r="E27" s="294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209</v>
      </c>
      <c r="D28" s="248"/>
      <c r="E28" s="249"/>
      <c r="F28" s="247" t="s">
        <v>216</v>
      </c>
      <c r="G28" s="248"/>
      <c r="H28" s="249"/>
      <c r="I28" s="247" t="s">
        <v>217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13.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210</v>
      </c>
      <c r="D31" s="259"/>
      <c r="E31" s="260"/>
      <c r="F31" s="258" t="s">
        <v>213</v>
      </c>
      <c r="G31" s="259"/>
      <c r="H31" s="260"/>
      <c r="I31" s="258" t="s">
        <v>207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9.2100000000000009</v>
      </c>
      <c r="F35" s="44">
        <v>9.2899999999999991</v>
      </c>
      <c r="G35" s="44">
        <v>9.1999999999999993</v>
      </c>
      <c r="H35" s="41">
        <v>9.25</v>
      </c>
      <c r="I35" s="44">
        <v>9.26</v>
      </c>
      <c r="J35" s="21">
        <v>9.24</v>
      </c>
    </row>
    <row r="36" spans="1:10" ht="15.75">
      <c r="A36" s="270"/>
      <c r="B36" s="277"/>
      <c r="C36" s="12" t="s">
        <v>56</v>
      </c>
      <c r="D36" s="12" t="s">
        <v>57</v>
      </c>
      <c r="E36" s="44">
        <v>6.97</v>
      </c>
      <c r="F36" s="44">
        <v>7.19</v>
      </c>
      <c r="G36" s="44">
        <v>9.6999999999999993</v>
      </c>
      <c r="H36" s="41">
        <v>8.5</v>
      </c>
      <c r="I36" s="44">
        <v>7.88</v>
      </c>
      <c r="J36" s="21">
        <v>7.57</v>
      </c>
    </row>
    <row r="37" spans="1:10" ht="18.75">
      <c r="A37" s="270"/>
      <c r="B37" s="277"/>
      <c r="C37" s="13" t="s">
        <v>58</v>
      </c>
      <c r="D37" s="12" t="s">
        <v>59</v>
      </c>
      <c r="E37" s="44">
        <v>10.6</v>
      </c>
      <c r="F37" s="44">
        <v>16.2</v>
      </c>
      <c r="G37" s="35">
        <v>19.7</v>
      </c>
      <c r="H37" s="41">
        <v>19.600000000000001</v>
      </c>
      <c r="I37" s="44">
        <v>25.1</v>
      </c>
      <c r="J37" s="21">
        <v>22.4</v>
      </c>
    </row>
    <row r="38" spans="1:10" ht="16.5">
      <c r="A38" s="270"/>
      <c r="B38" s="277"/>
      <c r="C38" s="14" t="s">
        <v>60</v>
      </c>
      <c r="D38" s="12" t="s">
        <v>61</v>
      </c>
      <c r="E38" s="35">
        <v>5.3</v>
      </c>
      <c r="F38" s="35">
        <v>4.8</v>
      </c>
      <c r="G38" s="35">
        <v>4.3</v>
      </c>
      <c r="H38" s="37">
        <v>5.6</v>
      </c>
      <c r="I38" s="44">
        <v>5.43</v>
      </c>
      <c r="J38" s="21">
        <v>5.62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0.2</v>
      </c>
      <c r="I39" s="44">
        <v>0.6</v>
      </c>
      <c r="J39" s="21">
        <v>0.6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10.199999999999999</v>
      </c>
      <c r="F40" s="44">
        <v>10.119999999999999</v>
      </c>
      <c r="G40" s="44">
        <v>10</v>
      </c>
      <c r="H40" s="41">
        <v>10</v>
      </c>
      <c r="I40" s="44">
        <v>10.050000000000001</v>
      </c>
      <c r="J40" s="21">
        <v>10</v>
      </c>
    </row>
    <row r="41" spans="1:10" ht="15.75">
      <c r="A41" s="270"/>
      <c r="B41" s="277"/>
      <c r="C41" s="12" t="s">
        <v>56</v>
      </c>
      <c r="D41" s="12" t="s">
        <v>64</v>
      </c>
      <c r="E41" s="44">
        <v>27.1</v>
      </c>
      <c r="F41" s="44">
        <v>25.7</v>
      </c>
      <c r="G41" s="44">
        <v>23.4</v>
      </c>
      <c r="H41" s="41">
        <v>24.1</v>
      </c>
      <c r="I41" s="44">
        <v>26.3</v>
      </c>
      <c r="J41" s="21">
        <v>24.2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6.57</v>
      </c>
      <c r="F42" s="44">
        <v>6.98</v>
      </c>
      <c r="G42" s="44">
        <v>5.7</v>
      </c>
      <c r="H42" s="41">
        <v>5.8</v>
      </c>
      <c r="I42" s="44">
        <v>5.14</v>
      </c>
      <c r="J42" s="21">
        <v>5.3</v>
      </c>
    </row>
    <row r="43" spans="1:10" ht="16.5">
      <c r="A43" s="270"/>
      <c r="B43" s="277"/>
      <c r="C43" s="15" t="s">
        <v>67</v>
      </c>
      <c r="D43" s="17" t="s">
        <v>68</v>
      </c>
      <c r="E43" s="44">
        <v>7.23</v>
      </c>
      <c r="F43" s="44">
        <v>8.6</v>
      </c>
      <c r="G43" s="44">
        <v>8.41</v>
      </c>
      <c r="H43" s="41">
        <v>8.52</v>
      </c>
      <c r="I43" s="44">
        <v>8.43</v>
      </c>
      <c r="J43" s="21">
        <v>8.11</v>
      </c>
    </row>
    <row r="44" spans="1:10" ht="18.75">
      <c r="A44" s="270"/>
      <c r="B44" s="277"/>
      <c r="C44" s="13" t="s">
        <v>58</v>
      </c>
      <c r="D44" s="12" t="s">
        <v>69</v>
      </c>
      <c r="E44" s="44">
        <v>998</v>
      </c>
      <c r="F44" s="44">
        <v>842</v>
      </c>
      <c r="G44" s="44">
        <v>1376</v>
      </c>
      <c r="H44" s="41">
        <v>1350</v>
      </c>
      <c r="I44" s="44">
        <v>1380</v>
      </c>
      <c r="J44" s="21">
        <v>1400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7.11</v>
      </c>
      <c r="F45" s="44">
        <v>6.93</v>
      </c>
      <c r="G45" s="44">
        <v>7.4</v>
      </c>
      <c r="H45" s="41">
        <v>8.1999999999999993</v>
      </c>
      <c r="I45" s="44">
        <v>7.79</v>
      </c>
      <c r="J45" s="21">
        <v>7.25</v>
      </c>
    </row>
    <row r="46" spans="1:10" ht="18.75">
      <c r="A46" s="270"/>
      <c r="B46" s="277"/>
      <c r="C46" s="13" t="s">
        <v>58</v>
      </c>
      <c r="D46" s="12" t="s">
        <v>59</v>
      </c>
      <c r="E46" s="44">
        <v>33.200000000000003</v>
      </c>
      <c r="F46" s="44">
        <v>35.299999999999997</v>
      </c>
      <c r="G46" s="44">
        <v>38.200000000000003</v>
      </c>
      <c r="H46" s="41">
        <v>34.5</v>
      </c>
      <c r="I46" s="44">
        <v>48.5</v>
      </c>
      <c r="J46" s="21">
        <v>41.6</v>
      </c>
    </row>
    <row r="47" spans="1:10" ht="16.5">
      <c r="A47" s="270"/>
      <c r="B47" s="277"/>
      <c r="C47" s="14" t="s">
        <v>60</v>
      </c>
      <c r="D47" s="12" t="s">
        <v>72</v>
      </c>
      <c r="E47" s="44">
        <v>7.3</v>
      </c>
      <c r="F47" s="44">
        <v>6.33</v>
      </c>
      <c r="G47" s="44">
        <v>7.3</v>
      </c>
      <c r="H47" s="41">
        <v>6.1</v>
      </c>
      <c r="I47" s="44">
        <v>5.88</v>
      </c>
      <c r="J47" s="21">
        <v>5.21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5.6</v>
      </c>
      <c r="F48" s="44">
        <v>5.87</v>
      </c>
      <c r="G48" s="44">
        <v>5.0999999999999996</v>
      </c>
      <c r="H48" s="41">
        <v>6.3</v>
      </c>
      <c r="I48" s="44">
        <v>6.45</v>
      </c>
      <c r="J48" s="21">
        <v>6.37</v>
      </c>
    </row>
    <row r="49" spans="1:13" ht="18.75">
      <c r="A49" s="270"/>
      <c r="B49" s="277"/>
      <c r="C49" s="13" t="s">
        <v>58</v>
      </c>
      <c r="D49" s="12" t="s">
        <v>59</v>
      </c>
      <c r="E49" s="44">
        <v>15.5</v>
      </c>
      <c r="F49" s="44">
        <v>15.3</v>
      </c>
      <c r="G49" s="44">
        <v>11</v>
      </c>
      <c r="H49" s="41">
        <v>26.1</v>
      </c>
      <c r="I49" s="44">
        <v>9.1999999999999993</v>
      </c>
      <c r="J49" s="21">
        <v>7.9</v>
      </c>
    </row>
    <row r="50" spans="1:13" ht="16.5">
      <c r="A50" s="270"/>
      <c r="B50" s="277"/>
      <c r="C50" s="14" t="s">
        <v>60</v>
      </c>
      <c r="D50" s="12" t="s">
        <v>72</v>
      </c>
      <c r="E50" s="44">
        <v>5.89</v>
      </c>
      <c r="F50" s="44">
        <v>7.12</v>
      </c>
      <c r="G50" s="44">
        <v>7.8</v>
      </c>
      <c r="H50" s="41">
        <v>5.8</v>
      </c>
      <c r="I50" s="44">
        <v>5.18</v>
      </c>
      <c r="J50" s="21">
        <v>4.66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79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5.6</v>
      </c>
      <c r="G59" s="34"/>
      <c r="H59" s="30">
        <v>9.9</v>
      </c>
      <c r="I59" s="30"/>
      <c r="J59" s="21">
        <v>13</v>
      </c>
      <c r="K59" s="21"/>
      <c r="L59" s="21">
        <v>169</v>
      </c>
      <c r="M59" s="21"/>
    </row>
    <row r="60" spans="1:13" ht="18.75">
      <c r="A60" s="28" t="s">
        <v>1</v>
      </c>
      <c r="B60" s="29">
        <v>2.2999999999999998</v>
      </c>
      <c r="C60" s="30"/>
      <c r="D60" s="33"/>
      <c r="E60" s="30"/>
      <c r="F60" s="30"/>
      <c r="G60" s="34"/>
      <c r="H60" s="30"/>
      <c r="I60" s="30"/>
      <c r="J60" s="21"/>
      <c r="K60" s="21"/>
      <c r="L60" s="21">
        <v>1.5</v>
      </c>
      <c r="M60" s="21"/>
    </row>
    <row r="61" spans="1:13" ht="18.75">
      <c r="A61" s="28" t="s">
        <v>2</v>
      </c>
      <c r="B61" s="29">
        <v>3.51</v>
      </c>
      <c r="C61" s="30"/>
      <c r="D61" s="33">
        <v>2.92</v>
      </c>
      <c r="E61" s="30"/>
      <c r="F61" s="30">
        <v>1.8</v>
      </c>
      <c r="G61" s="34"/>
      <c r="H61" s="30">
        <v>1.3</v>
      </c>
      <c r="I61" s="30"/>
      <c r="J61" s="21">
        <v>29.4</v>
      </c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20.2</v>
      </c>
      <c r="D63" s="33"/>
      <c r="E63" s="30">
        <v>11.57</v>
      </c>
      <c r="F63" s="30"/>
      <c r="G63" s="34">
        <v>11</v>
      </c>
      <c r="H63" s="30"/>
      <c r="I63" s="30">
        <v>9</v>
      </c>
      <c r="J63" s="21"/>
      <c r="K63" s="21">
        <v>8.6</v>
      </c>
      <c r="M63" s="21">
        <v>8</v>
      </c>
    </row>
    <row r="64" spans="1:13" ht="18.75">
      <c r="A64" s="31" t="s">
        <v>3</v>
      </c>
      <c r="B64" s="30"/>
      <c r="C64" s="30">
        <v>11.3</v>
      </c>
      <c r="D64" s="33"/>
      <c r="E64" s="30">
        <v>10.71</v>
      </c>
      <c r="F64" s="30"/>
      <c r="G64" s="38">
        <v>89.6</v>
      </c>
      <c r="H64" s="30"/>
      <c r="I64" s="30">
        <v>11.2</v>
      </c>
      <c r="J64" s="21"/>
      <c r="K64" s="21">
        <v>2.2000000000000002</v>
      </c>
      <c r="L64" s="21"/>
      <c r="M64" s="21">
        <v>3.1</v>
      </c>
    </row>
    <row r="65" spans="1:13" ht="18.75">
      <c r="A65" s="31" t="s">
        <v>4</v>
      </c>
      <c r="B65" s="30"/>
      <c r="C65" s="30"/>
      <c r="D65" s="33"/>
      <c r="E65" s="30">
        <v>50.6</v>
      </c>
      <c r="F65" s="30"/>
      <c r="G65" s="34">
        <v>11.5</v>
      </c>
      <c r="H65" s="30"/>
      <c r="I65" s="30">
        <v>7.6</v>
      </c>
      <c r="J65" s="21"/>
      <c r="K65" s="21">
        <v>8.5</v>
      </c>
      <c r="M65" s="21">
        <v>4.5999999999999996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2.71</v>
      </c>
      <c r="C67" s="30">
        <v>7.4</v>
      </c>
      <c r="D67" s="33">
        <v>1.86</v>
      </c>
      <c r="E67" s="30">
        <v>7.93</v>
      </c>
      <c r="F67" s="30">
        <v>1.2</v>
      </c>
      <c r="G67" s="34">
        <v>8.3000000000000007</v>
      </c>
      <c r="H67" s="30">
        <v>3.8</v>
      </c>
      <c r="I67" s="30">
        <v>9.1999999999999993</v>
      </c>
      <c r="J67" s="21">
        <v>3.52</v>
      </c>
      <c r="K67" s="21">
        <v>8.3000000000000007</v>
      </c>
      <c r="L67" s="21">
        <v>1.92</v>
      </c>
      <c r="M67" s="21">
        <v>8</v>
      </c>
    </row>
    <row r="68" spans="1:13" ht="18.75">
      <c r="A68" s="32" t="s">
        <v>5</v>
      </c>
      <c r="B68" s="36">
        <v>2.2400000000000002</v>
      </c>
      <c r="C68" s="30">
        <v>6.92</v>
      </c>
      <c r="D68" s="33">
        <v>2.12</v>
      </c>
      <c r="E68" s="30">
        <v>7.17</v>
      </c>
      <c r="F68" s="30">
        <v>3.3</v>
      </c>
      <c r="G68" s="34">
        <v>8</v>
      </c>
      <c r="H68" s="30">
        <v>6.4</v>
      </c>
      <c r="I68" s="30">
        <v>8.6</v>
      </c>
      <c r="J68" s="21">
        <v>1.65</v>
      </c>
      <c r="K68" s="21">
        <v>7.8</v>
      </c>
      <c r="L68" s="21">
        <v>3.17</v>
      </c>
      <c r="M68" s="21">
        <v>8.3000000000000007</v>
      </c>
    </row>
    <row r="69" spans="1:13" ht="18.75">
      <c r="A69" s="32" t="s">
        <v>6</v>
      </c>
      <c r="B69" s="36"/>
      <c r="C69" s="30"/>
      <c r="D69" s="33">
        <v>6.42</v>
      </c>
      <c r="E69" s="30">
        <v>6.92</v>
      </c>
      <c r="F69" s="30">
        <v>2.8</v>
      </c>
      <c r="G69" s="34">
        <v>7.4</v>
      </c>
      <c r="H69" s="30">
        <v>5.9</v>
      </c>
      <c r="I69" s="30">
        <v>8.1</v>
      </c>
      <c r="J69" s="21">
        <v>3.52</v>
      </c>
      <c r="K69" s="21">
        <v>7.8</v>
      </c>
      <c r="L69" s="21">
        <v>6.11</v>
      </c>
      <c r="M69" s="21">
        <v>7.9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26" sqref="M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144</v>
      </c>
      <c r="D2" s="223"/>
      <c r="E2" s="223"/>
      <c r="F2" s="224" t="s">
        <v>149</v>
      </c>
      <c r="G2" s="224"/>
      <c r="H2" s="224"/>
      <c r="I2" s="225" t="s">
        <v>222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50650</v>
      </c>
      <c r="D4" s="226"/>
      <c r="E4" s="226"/>
      <c r="F4" s="226">
        <v>52090</v>
      </c>
      <c r="G4" s="226"/>
      <c r="H4" s="226"/>
      <c r="I4" s="226">
        <v>53430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27660</v>
      </c>
      <c r="D5" s="226"/>
      <c r="E5" s="226"/>
      <c r="F5" s="226">
        <v>28280</v>
      </c>
      <c r="G5" s="226"/>
      <c r="H5" s="226"/>
      <c r="I5" s="226">
        <v>29250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C4-'13日'!I4</f>
        <v>1420</v>
      </c>
      <c r="D6" s="282"/>
      <c r="E6" s="282"/>
      <c r="F6" s="283">
        <f>F4-C4</f>
        <v>1440</v>
      </c>
      <c r="G6" s="284"/>
      <c r="H6" s="285"/>
      <c r="I6" s="283">
        <f>I4-F4</f>
        <v>1340</v>
      </c>
      <c r="J6" s="284"/>
      <c r="K6" s="285"/>
      <c r="L6" s="288">
        <f>C6+F6+I6</f>
        <v>4200</v>
      </c>
      <c r="M6" s="288">
        <f>C7+F7+I7</f>
        <v>1970</v>
      </c>
    </row>
    <row r="7" spans="1:15" ht="21.95" customHeight="1">
      <c r="A7" s="217"/>
      <c r="B7" s="6" t="s">
        <v>16</v>
      </c>
      <c r="C7" s="282">
        <f>C5-'13日'!I5</f>
        <v>380</v>
      </c>
      <c r="D7" s="282"/>
      <c r="E7" s="282"/>
      <c r="F7" s="283">
        <f>F5-C5</f>
        <v>620</v>
      </c>
      <c r="G7" s="284"/>
      <c r="H7" s="285"/>
      <c r="I7" s="283">
        <f>I5-F5</f>
        <v>970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47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47</v>
      </c>
      <c r="G10" s="226"/>
      <c r="H10" s="226"/>
      <c r="I10" s="226">
        <v>47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27" t="s">
        <v>93</v>
      </c>
      <c r="D11" s="127" t="s">
        <v>93</v>
      </c>
      <c r="E11" s="127" t="s">
        <v>93</v>
      </c>
      <c r="F11" s="129" t="s">
        <v>93</v>
      </c>
      <c r="G11" s="129" t="s">
        <v>93</v>
      </c>
      <c r="H11" s="129" t="s">
        <v>93</v>
      </c>
      <c r="I11" s="130" t="s">
        <v>93</v>
      </c>
      <c r="J11" s="130" t="s">
        <v>93</v>
      </c>
      <c r="K11" s="130" t="s">
        <v>93</v>
      </c>
    </row>
    <row r="12" spans="1:15" ht="21.95" customHeight="1">
      <c r="A12" s="262"/>
      <c r="B12" s="43" t="s">
        <v>23</v>
      </c>
      <c r="C12" s="127">
        <v>65</v>
      </c>
      <c r="D12" s="127">
        <v>65</v>
      </c>
      <c r="E12" s="127">
        <v>65</v>
      </c>
      <c r="F12" s="129">
        <v>65</v>
      </c>
      <c r="G12" s="129">
        <v>65</v>
      </c>
      <c r="H12" s="129">
        <v>65</v>
      </c>
      <c r="I12" s="130">
        <v>65</v>
      </c>
      <c r="J12" s="130">
        <v>65</v>
      </c>
      <c r="K12" s="130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26">
        <v>410</v>
      </c>
      <c r="D15" s="126">
        <v>390</v>
      </c>
      <c r="E15" s="126">
        <v>380</v>
      </c>
      <c r="F15" s="41">
        <v>380</v>
      </c>
      <c r="G15" s="41">
        <v>340</v>
      </c>
      <c r="H15" s="41">
        <v>300</v>
      </c>
      <c r="I15" s="41">
        <v>300</v>
      </c>
      <c r="J15" s="41">
        <v>260</v>
      </c>
      <c r="K15" s="41">
        <v>480</v>
      </c>
    </row>
    <row r="16" spans="1:15" ht="38.2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223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27" t="s">
        <v>93</v>
      </c>
      <c r="D17" s="127" t="s">
        <v>93</v>
      </c>
      <c r="E17" s="127" t="s">
        <v>93</v>
      </c>
      <c r="F17" s="129" t="s">
        <v>93</v>
      </c>
      <c r="G17" s="129" t="s">
        <v>93</v>
      </c>
      <c r="H17" s="129" t="s">
        <v>93</v>
      </c>
      <c r="I17" s="132" t="s">
        <v>93</v>
      </c>
      <c r="J17" s="132" t="s">
        <v>93</v>
      </c>
      <c r="K17" s="132" t="s">
        <v>93</v>
      </c>
    </row>
    <row r="18" spans="1:11" ht="21.95" customHeight="1">
      <c r="A18" s="234"/>
      <c r="B18" s="42" t="s">
        <v>23</v>
      </c>
      <c r="C18" s="126">
        <v>90</v>
      </c>
      <c r="D18" s="126">
        <v>90</v>
      </c>
      <c r="E18" s="126">
        <v>90</v>
      </c>
      <c r="F18" s="128">
        <v>90</v>
      </c>
      <c r="G18" s="128">
        <v>90</v>
      </c>
      <c r="H18" s="128">
        <v>90</v>
      </c>
      <c r="I18" s="131">
        <v>90</v>
      </c>
      <c r="J18" s="131">
        <v>90</v>
      </c>
      <c r="K18" s="131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26">
        <v>340</v>
      </c>
      <c r="D21" s="126">
        <v>260</v>
      </c>
      <c r="E21" s="126">
        <v>460</v>
      </c>
      <c r="F21" s="41">
        <v>460</v>
      </c>
      <c r="G21" s="41">
        <v>370</v>
      </c>
      <c r="H21" s="41">
        <v>280</v>
      </c>
      <c r="I21" s="41">
        <v>280</v>
      </c>
      <c r="J21" s="41">
        <v>500</v>
      </c>
      <c r="K21" s="41">
        <v>440</v>
      </c>
    </row>
    <row r="22" spans="1:11" ht="36" customHeight="1">
      <c r="A22" s="232"/>
      <c r="B22" s="9" t="s">
        <v>33</v>
      </c>
      <c r="C22" s="233" t="s">
        <v>218</v>
      </c>
      <c r="D22" s="233"/>
      <c r="E22" s="233"/>
      <c r="F22" s="233" t="s">
        <v>34</v>
      </c>
      <c r="G22" s="233"/>
      <c r="H22" s="233"/>
      <c r="I22" s="233" t="s">
        <v>224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1400</v>
      </c>
      <c r="D23" s="231"/>
      <c r="E23" s="231"/>
      <c r="F23" s="231">
        <v>1400</v>
      </c>
      <c r="G23" s="231"/>
      <c r="H23" s="231"/>
      <c r="I23" s="231">
        <v>1400</v>
      </c>
      <c r="J23" s="231"/>
      <c r="K23" s="231"/>
    </row>
    <row r="24" spans="1:11" ht="21.95" customHeight="1">
      <c r="A24" s="237"/>
      <c r="B24" s="10" t="s">
        <v>37</v>
      </c>
      <c r="C24" s="231">
        <v>2000</v>
      </c>
      <c r="D24" s="231"/>
      <c r="E24" s="231"/>
      <c r="F24" s="231">
        <v>2000</v>
      </c>
      <c r="G24" s="231"/>
      <c r="H24" s="231"/>
      <c r="I24" s="231">
        <v>2000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33</v>
      </c>
      <c r="D25" s="231"/>
      <c r="E25" s="231"/>
      <c r="F25" s="231">
        <v>33</v>
      </c>
      <c r="G25" s="231"/>
      <c r="H25" s="231"/>
      <c r="I25" s="231">
        <v>32</v>
      </c>
      <c r="J25" s="231"/>
      <c r="K25" s="231"/>
    </row>
    <row r="26" spans="1:11" ht="21.95" customHeight="1">
      <c r="A26" s="236"/>
      <c r="B26" s="8" t="s">
        <v>40</v>
      </c>
      <c r="C26" s="231">
        <v>145</v>
      </c>
      <c r="D26" s="231"/>
      <c r="E26" s="231"/>
      <c r="F26" s="231">
        <v>145</v>
      </c>
      <c r="G26" s="231"/>
      <c r="H26" s="231"/>
      <c r="I26" s="231">
        <v>144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219</v>
      </c>
      <c r="D28" s="248"/>
      <c r="E28" s="249"/>
      <c r="F28" s="247" t="s">
        <v>221</v>
      </c>
      <c r="G28" s="248"/>
      <c r="H28" s="249"/>
      <c r="I28" s="247" t="s">
        <v>225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111</v>
      </c>
      <c r="D31" s="259"/>
      <c r="E31" s="260"/>
      <c r="F31" s="258" t="s">
        <v>220</v>
      </c>
      <c r="G31" s="259"/>
      <c r="H31" s="260"/>
      <c r="I31" s="258" t="s">
        <v>205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9.09</v>
      </c>
      <c r="F35" s="44">
        <v>9.1300000000000008</v>
      </c>
      <c r="G35" s="44">
        <v>9.5</v>
      </c>
      <c r="H35" s="41">
        <v>9.42</v>
      </c>
      <c r="I35" s="44">
        <v>9.4499999999999993</v>
      </c>
      <c r="J35" s="21">
        <v>9.4</v>
      </c>
    </row>
    <row r="36" spans="1:10" ht="15.75">
      <c r="A36" s="270"/>
      <c r="B36" s="277"/>
      <c r="C36" s="12" t="s">
        <v>56</v>
      </c>
      <c r="D36" s="12" t="s">
        <v>57</v>
      </c>
      <c r="E36" s="44">
        <v>7.2</v>
      </c>
      <c r="F36" s="44">
        <v>7.16</v>
      </c>
      <c r="G36" s="44">
        <v>5.24</v>
      </c>
      <c r="H36" s="41">
        <v>5.07</v>
      </c>
      <c r="I36" s="44">
        <v>4.2</v>
      </c>
      <c r="J36" s="21">
        <v>4.7</v>
      </c>
    </row>
    <row r="37" spans="1:10" ht="18.75">
      <c r="A37" s="270"/>
      <c r="B37" s="277"/>
      <c r="C37" s="13" t="s">
        <v>58</v>
      </c>
      <c r="D37" s="12" t="s">
        <v>59</v>
      </c>
      <c r="E37" s="44">
        <v>14.3</v>
      </c>
      <c r="F37" s="44">
        <v>13.7</v>
      </c>
      <c r="G37" s="35">
        <v>19.7</v>
      </c>
      <c r="H37" s="41">
        <v>18.3</v>
      </c>
      <c r="I37" s="44">
        <v>17.5</v>
      </c>
      <c r="J37" s="21">
        <v>18</v>
      </c>
    </row>
    <row r="38" spans="1:10" ht="16.5">
      <c r="A38" s="270"/>
      <c r="B38" s="277"/>
      <c r="C38" s="14" t="s">
        <v>60</v>
      </c>
      <c r="D38" s="12" t="s">
        <v>61</v>
      </c>
      <c r="E38" s="35">
        <v>1.64</v>
      </c>
      <c r="F38" s="35">
        <v>1.96</v>
      </c>
      <c r="G38" s="35">
        <v>8.1999999999999993</v>
      </c>
      <c r="H38" s="37">
        <v>7.4</v>
      </c>
      <c r="I38" s="44">
        <v>3.7</v>
      </c>
      <c r="J38" s="21">
        <v>4.3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0.7</v>
      </c>
      <c r="F39" s="44">
        <v>0.6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10.5</v>
      </c>
      <c r="F40" s="44">
        <v>10.5</v>
      </c>
      <c r="G40" s="44">
        <v>10.6</v>
      </c>
      <c r="H40" s="41">
        <v>10.31</v>
      </c>
      <c r="I40" s="44">
        <v>10.35</v>
      </c>
      <c r="J40" s="21">
        <v>10.3</v>
      </c>
    </row>
    <row r="41" spans="1:10" ht="15.75">
      <c r="A41" s="270"/>
      <c r="B41" s="277"/>
      <c r="C41" s="12" t="s">
        <v>56</v>
      </c>
      <c r="D41" s="12" t="s">
        <v>64</v>
      </c>
      <c r="E41" s="44">
        <v>24.3</v>
      </c>
      <c r="F41" s="44">
        <v>23.9</v>
      </c>
      <c r="G41" s="44">
        <v>32.200000000000003</v>
      </c>
      <c r="H41" s="41">
        <v>36.200000000000003</v>
      </c>
      <c r="I41" s="44">
        <v>23</v>
      </c>
      <c r="J41" s="21">
        <v>25</v>
      </c>
    </row>
    <row r="42" spans="1:10" ht="15.75">
      <c r="A42" s="270"/>
      <c r="B42" s="277"/>
      <c r="C42" s="15" t="s">
        <v>65</v>
      </c>
      <c r="D42" s="16" t="s">
        <v>66</v>
      </c>
      <c r="E42" s="44">
        <v>5.3</v>
      </c>
      <c r="F42" s="44">
        <v>5.28</v>
      </c>
      <c r="G42" s="44">
        <v>5.58</v>
      </c>
      <c r="H42" s="41">
        <v>5.46</v>
      </c>
      <c r="I42" s="44">
        <v>5.69</v>
      </c>
      <c r="J42" s="21">
        <v>5.64</v>
      </c>
    </row>
    <row r="43" spans="1:10" ht="16.5">
      <c r="A43" s="270"/>
      <c r="B43" s="277"/>
      <c r="C43" s="15" t="s">
        <v>67</v>
      </c>
      <c r="D43" s="17" t="s">
        <v>68</v>
      </c>
      <c r="E43" s="44">
        <v>7.94</v>
      </c>
      <c r="F43" s="44">
        <v>8.16</v>
      </c>
      <c r="G43" s="44">
        <v>6.1</v>
      </c>
      <c r="H43" s="41">
        <v>5.93</v>
      </c>
      <c r="I43" s="44">
        <v>8.5</v>
      </c>
      <c r="J43" s="21">
        <v>8.8000000000000007</v>
      </c>
    </row>
    <row r="44" spans="1:10" ht="18.75">
      <c r="A44" s="270"/>
      <c r="B44" s="277"/>
      <c r="C44" s="13" t="s">
        <v>58</v>
      </c>
      <c r="D44" s="12" t="s">
        <v>69</v>
      </c>
      <c r="E44" s="44">
        <v>1270</v>
      </c>
      <c r="F44" s="44">
        <v>1310</v>
      </c>
      <c r="G44" s="44">
        <v>1419</v>
      </c>
      <c r="H44" s="41">
        <v>1217</v>
      </c>
      <c r="I44" s="44">
        <v>1389</v>
      </c>
      <c r="J44" s="21">
        <v>1418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6.96</v>
      </c>
      <c r="F45" s="44">
        <v>6.89</v>
      </c>
      <c r="G45" s="44">
        <v>3.98</v>
      </c>
      <c r="H45" s="41">
        <v>3.36</v>
      </c>
      <c r="I45" s="44">
        <v>5.6</v>
      </c>
      <c r="J45" s="21">
        <v>5.4</v>
      </c>
    </row>
    <row r="46" spans="1:10" ht="18.75">
      <c r="A46" s="270"/>
      <c r="B46" s="277"/>
      <c r="C46" s="13" t="s">
        <v>58</v>
      </c>
      <c r="D46" s="12" t="s">
        <v>59</v>
      </c>
      <c r="E46" s="44">
        <v>21.8</v>
      </c>
      <c r="F46" s="44">
        <v>19.600000000000001</v>
      </c>
      <c r="G46" s="44">
        <v>9.8000000000000007</v>
      </c>
      <c r="H46" s="41">
        <v>10.7</v>
      </c>
      <c r="I46" s="44">
        <v>15</v>
      </c>
      <c r="J46" s="21">
        <v>17</v>
      </c>
    </row>
    <row r="47" spans="1:10" ht="16.5">
      <c r="A47" s="270"/>
      <c r="B47" s="277"/>
      <c r="C47" s="14" t="s">
        <v>60</v>
      </c>
      <c r="D47" s="12" t="s">
        <v>72</v>
      </c>
      <c r="E47" s="44">
        <v>1.96</v>
      </c>
      <c r="F47" s="44">
        <v>2.31</v>
      </c>
      <c r="G47" s="44">
        <v>6.58</v>
      </c>
      <c r="H47" s="41">
        <v>2.36</v>
      </c>
      <c r="I47" s="44">
        <v>4.8</v>
      </c>
      <c r="J47" s="21">
        <v>4.2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6.71</v>
      </c>
      <c r="F48" s="44">
        <v>6.63</v>
      </c>
      <c r="G48" s="44">
        <v>5.57</v>
      </c>
      <c r="H48" s="41">
        <v>6.06</v>
      </c>
      <c r="I48" s="44">
        <v>5.0999999999999996</v>
      </c>
      <c r="J48" s="21">
        <v>5.5</v>
      </c>
    </row>
    <row r="49" spans="1:13" ht="18.75">
      <c r="A49" s="270"/>
      <c r="B49" s="277"/>
      <c r="C49" s="13" t="s">
        <v>58</v>
      </c>
      <c r="D49" s="12" t="s">
        <v>59</v>
      </c>
      <c r="E49" s="44">
        <v>10.1</v>
      </c>
      <c r="F49" s="44">
        <v>8.6999999999999993</v>
      </c>
      <c r="G49" s="44">
        <v>12.3</v>
      </c>
      <c r="H49" s="41">
        <v>17.3</v>
      </c>
      <c r="I49" s="44">
        <v>15.5</v>
      </c>
      <c r="J49" s="21">
        <v>18</v>
      </c>
    </row>
    <row r="50" spans="1:13" ht="16.5">
      <c r="A50" s="270"/>
      <c r="B50" s="277"/>
      <c r="C50" s="14" t="s">
        <v>60</v>
      </c>
      <c r="D50" s="12" t="s">
        <v>72</v>
      </c>
      <c r="E50" s="44">
        <v>0.88</v>
      </c>
      <c r="F50" s="44">
        <v>0.78</v>
      </c>
      <c r="G50" s="44">
        <v>3.87</v>
      </c>
      <c r="H50" s="41">
        <v>4.24</v>
      </c>
      <c r="I50" s="44">
        <v>4.2</v>
      </c>
      <c r="J50" s="21">
        <v>4.8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8.34</v>
      </c>
      <c r="D56" s="22" t="s">
        <v>80</v>
      </c>
      <c r="E56" s="23">
        <v>82</v>
      </c>
      <c r="F56" s="22" t="s">
        <v>81</v>
      </c>
      <c r="G56" s="23">
        <v>78.040000000000006</v>
      </c>
      <c r="H56" s="22" t="s">
        <v>82</v>
      </c>
      <c r="I56" s="23">
        <v>2.3E-2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52.2</v>
      </c>
      <c r="C59" s="30"/>
      <c r="D59" s="33">
        <v>587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1.62</v>
      </c>
      <c r="C60" s="30"/>
      <c r="D60" s="33">
        <v>5.38</v>
      </c>
      <c r="E60" s="30"/>
      <c r="F60" s="30">
        <v>16.5</v>
      </c>
      <c r="G60" s="34"/>
      <c r="H60" s="30">
        <v>32.6</v>
      </c>
      <c r="I60" s="30"/>
      <c r="J60" s="21">
        <v>0.47</v>
      </c>
      <c r="K60" s="21"/>
      <c r="L60" s="21">
        <v>0.65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47.3</v>
      </c>
      <c r="G61" s="34"/>
      <c r="H61" s="30">
        <v>4.22</v>
      </c>
      <c r="I61" s="30"/>
      <c r="J61" s="21">
        <v>0.1</v>
      </c>
      <c r="K61" s="21"/>
      <c r="L61" s="21">
        <v>0.86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17.2</v>
      </c>
      <c r="D63" s="33"/>
      <c r="E63" s="30">
        <v>20.399999999999999</v>
      </c>
      <c r="F63" s="30"/>
      <c r="G63" s="34">
        <v>12.45</v>
      </c>
      <c r="H63" s="30"/>
      <c r="I63" s="30">
        <v>7.49</v>
      </c>
      <c r="J63" s="21"/>
      <c r="K63" s="21">
        <v>5.74</v>
      </c>
      <c r="M63" s="21">
        <v>395</v>
      </c>
    </row>
    <row r="64" spans="1:13" ht="18.75">
      <c r="A64" s="31" t="s">
        <v>3</v>
      </c>
      <c r="B64" s="30"/>
      <c r="C64" s="30">
        <v>8.1</v>
      </c>
      <c r="D64" s="33"/>
      <c r="E64" s="30">
        <v>21.6</v>
      </c>
      <c r="F64" s="30"/>
      <c r="G64" s="38">
        <v>2.46</v>
      </c>
      <c r="H64" s="30"/>
      <c r="I64" s="30">
        <v>2.2999999999999998</v>
      </c>
      <c r="J64" s="21"/>
      <c r="K64" s="21">
        <v>1.44</v>
      </c>
      <c r="L64" s="21"/>
      <c r="M64" s="21">
        <v>1.68</v>
      </c>
    </row>
    <row r="65" spans="1:13" ht="18.75">
      <c r="A65" s="31" t="s">
        <v>4</v>
      </c>
      <c r="B65" s="30"/>
      <c r="C65" s="30">
        <v>530</v>
      </c>
      <c r="D65" s="33"/>
      <c r="E65" s="30">
        <v>25.4</v>
      </c>
      <c r="F65" s="30"/>
      <c r="G65" s="34">
        <v>5.14</v>
      </c>
      <c r="H65" s="30"/>
      <c r="I65" s="30">
        <v>4.92</v>
      </c>
      <c r="J65" s="21"/>
      <c r="K65" s="21">
        <v>4.3899999999999997</v>
      </c>
      <c r="M65" s="21">
        <v>3.42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5.23</v>
      </c>
      <c r="C67" s="30">
        <v>8.6999999999999993</v>
      </c>
      <c r="D67" s="33">
        <v>6.28</v>
      </c>
      <c r="E67" s="30">
        <v>8.9</v>
      </c>
      <c r="F67" s="30">
        <v>6.96</v>
      </c>
      <c r="G67" s="34">
        <v>8.57</v>
      </c>
      <c r="H67" s="30">
        <v>6.24</v>
      </c>
      <c r="I67" s="34">
        <v>8.5500000000000007</v>
      </c>
      <c r="J67" s="21">
        <v>1.1000000000000001</v>
      </c>
      <c r="K67" s="21">
        <v>8.23</v>
      </c>
      <c r="L67" s="21">
        <v>2.1</v>
      </c>
      <c r="M67" s="21">
        <v>8.75</v>
      </c>
    </row>
    <row r="68" spans="1:13" ht="18.75">
      <c r="A68" s="32" t="s">
        <v>5</v>
      </c>
      <c r="B68" s="36">
        <v>4.68</v>
      </c>
      <c r="C68" s="30">
        <v>7.9</v>
      </c>
      <c r="D68" s="33">
        <v>4.8099999999999996</v>
      </c>
      <c r="E68" s="30">
        <v>8.1</v>
      </c>
      <c r="F68" s="30">
        <v>4.18</v>
      </c>
      <c r="G68" s="34">
        <v>8.02</v>
      </c>
      <c r="H68" s="30">
        <v>4.18</v>
      </c>
      <c r="I68" s="34">
        <v>7.98</v>
      </c>
      <c r="J68" s="21">
        <v>1.5</v>
      </c>
      <c r="K68" s="21">
        <v>7.9</v>
      </c>
      <c r="L68" s="21">
        <v>3.4</v>
      </c>
      <c r="M68" s="21">
        <v>8.35</v>
      </c>
    </row>
    <row r="69" spans="1:13" ht="18.75">
      <c r="A69" s="32" t="s">
        <v>6</v>
      </c>
      <c r="B69" s="36">
        <v>4.16</v>
      </c>
      <c r="C69" s="30">
        <v>6.4</v>
      </c>
      <c r="D69" s="33">
        <v>3.77</v>
      </c>
      <c r="E69" s="30">
        <v>7.3</v>
      </c>
      <c r="F69" s="30">
        <v>8.1</v>
      </c>
      <c r="G69" s="34">
        <v>8.3699999999999992</v>
      </c>
      <c r="H69" s="30">
        <v>8.1</v>
      </c>
      <c r="I69" s="34">
        <v>8.42</v>
      </c>
      <c r="J69" s="21">
        <v>3.7</v>
      </c>
      <c r="K69" s="21">
        <v>7.76</v>
      </c>
      <c r="L69" s="21">
        <v>5.2</v>
      </c>
      <c r="M69" s="21">
        <v>8.2200000000000006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4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144</v>
      </c>
      <c r="D2" s="223"/>
      <c r="E2" s="223"/>
      <c r="F2" s="224" t="s">
        <v>149</v>
      </c>
      <c r="G2" s="224"/>
      <c r="H2" s="224"/>
      <c r="I2" s="225" t="s">
        <v>231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54712</v>
      </c>
      <c r="D4" s="226"/>
      <c r="E4" s="226"/>
      <c r="F4" s="226">
        <v>56200</v>
      </c>
      <c r="G4" s="226"/>
      <c r="H4" s="226"/>
      <c r="I4" s="226">
        <v>57500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29643</v>
      </c>
      <c r="D5" s="226"/>
      <c r="E5" s="226"/>
      <c r="F5" s="226">
        <v>30750</v>
      </c>
      <c r="G5" s="226"/>
      <c r="H5" s="226"/>
      <c r="I5" s="226">
        <v>31500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C4-'14日'!I4</f>
        <v>1282</v>
      </c>
      <c r="D6" s="282"/>
      <c r="E6" s="282"/>
      <c r="F6" s="283">
        <f>F4-C4</f>
        <v>1488</v>
      </c>
      <c r="G6" s="284"/>
      <c r="H6" s="285"/>
      <c r="I6" s="283">
        <f>I4-F4</f>
        <v>1300</v>
      </c>
      <c r="J6" s="284"/>
      <c r="K6" s="285"/>
      <c r="L6" s="288">
        <f>C6+F6+I6</f>
        <v>4070</v>
      </c>
      <c r="M6" s="288">
        <f>C7+F7+I7</f>
        <v>2250</v>
      </c>
    </row>
    <row r="7" spans="1:15" ht="21.95" customHeight="1">
      <c r="A7" s="217"/>
      <c r="B7" s="6" t="s">
        <v>16</v>
      </c>
      <c r="C7" s="282">
        <f>C5-'14日'!I5</f>
        <v>393</v>
      </c>
      <c r="D7" s="282"/>
      <c r="E7" s="282"/>
      <c r="F7" s="283">
        <f>F5-C5</f>
        <v>1107</v>
      </c>
      <c r="G7" s="284"/>
      <c r="H7" s="285"/>
      <c r="I7" s="283">
        <f>I5-F5</f>
        <v>750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51</v>
      </c>
      <c r="D9" s="226"/>
      <c r="E9" s="226"/>
      <c r="F9" s="226">
        <v>46</v>
      </c>
      <c r="G9" s="226"/>
      <c r="H9" s="226"/>
      <c r="I9" s="226">
        <v>49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51</v>
      </c>
      <c r="D10" s="226"/>
      <c r="E10" s="226"/>
      <c r="F10" s="226">
        <v>46</v>
      </c>
      <c r="G10" s="226"/>
      <c r="H10" s="226"/>
      <c r="I10" s="226">
        <v>49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34" t="s">
        <v>93</v>
      </c>
      <c r="D11" s="134" t="s">
        <v>93</v>
      </c>
      <c r="E11" s="134" t="s">
        <v>93</v>
      </c>
      <c r="F11" s="136" t="s">
        <v>93</v>
      </c>
      <c r="G11" s="136" t="s">
        <v>93</v>
      </c>
      <c r="H11" s="136" t="s">
        <v>93</v>
      </c>
      <c r="I11" s="138" t="s">
        <v>93</v>
      </c>
      <c r="J11" s="138" t="s">
        <v>93</v>
      </c>
      <c r="K11" s="138" t="s">
        <v>93</v>
      </c>
    </row>
    <row r="12" spans="1:15" ht="21.95" customHeight="1">
      <c r="A12" s="262"/>
      <c r="B12" s="43" t="s">
        <v>23</v>
      </c>
      <c r="C12" s="134">
        <v>65</v>
      </c>
      <c r="D12" s="134">
        <v>65</v>
      </c>
      <c r="E12" s="134">
        <v>65</v>
      </c>
      <c r="F12" s="136">
        <v>65</v>
      </c>
      <c r="G12" s="136">
        <v>65</v>
      </c>
      <c r="H12" s="136">
        <v>65</v>
      </c>
      <c r="I12" s="138">
        <v>65</v>
      </c>
      <c r="J12" s="138">
        <v>65</v>
      </c>
      <c r="K12" s="138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33">
        <v>480</v>
      </c>
      <c r="D15" s="133">
        <v>450</v>
      </c>
      <c r="E15" s="133">
        <v>420</v>
      </c>
      <c r="F15" s="41">
        <v>420</v>
      </c>
      <c r="G15" s="41">
        <v>390</v>
      </c>
      <c r="H15" s="41">
        <v>350</v>
      </c>
      <c r="I15" s="41">
        <v>340</v>
      </c>
      <c r="J15" s="41">
        <v>320</v>
      </c>
      <c r="K15" s="41">
        <v>300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34" t="s">
        <v>93</v>
      </c>
      <c r="D17" s="134" t="s">
        <v>93</v>
      </c>
      <c r="E17" s="134" t="s">
        <v>93</v>
      </c>
      <c r="F17" s="136" t="s">
        <v>93</v>
      </c>
      <c r="G17" s="136" t="s">
        <v>93</v>
      </c>
      <c r="H17" s="136" t="s">
        <v>93</v>
      </c>
      <c r="I17" s="138" t="s">
        <v>93</v>
      </c>
      <c r="J17" s="138" t="s">
        <v>93</v>
      </c>
      <c r="K17" s="138" t="s">
        <v>93</v>
      </c>
    </row>
    <row r="18" spans="1:11" ht="21.95" customHeight="1">
      <c r="A18" s="234"/>
      <c r="B18" s="42" t="s">
        <v>23</v>
      </c>
      <c r="C18" s="133">
        <v>90</v>
      </c>
      <c r="D18" s="133">
        <v>90</v>
      </c>
      <c r="E18" s="133">
        <v>90</v>
      </c>
      <c r="F18" s="135">
        <v>90</v>
      </c>
      <c r="G18" s="135">
        <v>90</v>
      </c>
      <c r="H18" s="135">
        <v>90</v>
      </c>
      <c r="I18" s="137">
        <v>90</v>
      </c>
      <c r="J18" s="137">
        <v>90</v>
      </c>
      <c r="K18" s="137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33">
        <v>440</v>
      </c>
      <c r="D21" s="133"/>
      <c r="E21" s="133">
        <v>500</v>
      </c>
      <c r="F21" s="41">
        <v>500</v>
      </c>
      <c r="G21" s="41">
        <v>410</v>
      </c>
      <c r="H21" s="41">
        <v>320</v>
      </c>
      <c r="I21" s="41">
        <v>310</v>
      </c>
      <c r="J21" s="41">
        <v>500</v>
      </c>
      <c r="K21" s="41">
        <v>450</v>
      </c>
    </row>
    <row r="22" spans="1:11" ht="21.95" customHeight="1">
      <c r="A22" s="232"/>
      <c r="B22" s="9" t="s">
        <v>33</v>
      </c>
      <c r="C22" s="233" t="s">
        <v>227</v>
      </c>
      <c r="D22" s="233"/>
      <c r="E22" s="233"/>
      <c r="F22" s="233" t="s">
        <v>34</v>
      </c>
      <c r="G22" s="233"/>
      <c r="H22" s="233"/>
      <c r="I22" s="233" t="s">
        <v>233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1300</v>
      </c>
      <c r="D23" s="231"/>
      <c r="E23" s="231"/>
      <c r="F23" s="231">
        <v>1300</v>
      </c>
      <c r="G23" s="231"/>
      <c r="H23" s="231"/>
      <c r="I23" s="231">
        <v>1200</v>
      </c>
      <c r="J23" s="231"/>
      <c r="K23" s="231"/>
    </row>
    <row r="24" spans="1:11" ht="21.95" customHeight="1">
      <c r="A24" s="237"/>
      <c r="B24" s="10" t="s">
        <v>37</v>
      </c>
      <c r="C24" s="231">
        <v>1880</v>
      </c>
      <c r="D24" s="231"/>
      <c r="E24" s="231"/>
      <c r="F24" s="231">
        <v>1880</v>
      </c>
      <c r="G24" s="231"/>
      <c r="H24" s="231"/>
      <c r="I24" s="231">
        <v>1880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32</v>
      </c>
      <c r="D25" s="231"/>
      <c r="E25" s="231"/>
      <c r="F25" s="231">
        <v>32</v>
      </c>
      <c r="G25" s="231"/>
      <c r="H25" s="231"/>
      <c r="I25" s="231">
        <v>32</v>
      </c>
      <c r="J25" s="231"/>
      <c r="K25" s="231"/>
    </row>
    <row r="26" spans="1:11" ht="21.95" customHeight="1">
      <c r="A26" s="236"/>
      <c r="B26" s="8" t="s">
        <v>40</v>
      </c>
      <c r="C26" s="231">
        <v>142</v>
      </c>
      <c r="D26" s="231"/>
      <c r="E26" s="231"/>
      <c r="F26" s="231">
        <v>142</v>
      </c>
      <c r="G26" s="231"/>
      <c r="H26" s="231"/>
      <c r="I26" s="231">
        <v>140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228</v>
      </c>
      <c r="D28" s="248"/>
      <c r="E28" s="249"/>
      <c r="F28" s="247" t="s">
        <v>230</v>
      </c>
      <c r="G28" s="248"/>
      <c r="H28" s="249"/>
      <c r="I28" s="247" t="s">
        <v>234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226</v>
      </c>
      <c r="D31" s="259"/>
      <c r="E31" s="260"/>
      <c r="F31" s="258" t="s">
        <v>229</v>
      </c>
      <c r="G31" s="259"/>
      <c r="H31" s="260"/>
      <c r="I31" s="258" t="s">
        <v>232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9.35</v>
      </c>
      <c r="F35" s="44">
        <v>9.3800000000000008</v>
      </c>
      <c r="G35" s="44">
        <v>9.2899999999999991</v>
      </c>
      <c r="H35" s="41">
        <v>9.27</v>
      </c>
      <c r="I35" s="44">
        <v>9.3000000000000007</v>
      </c>
      <c r="J35" s="21">
        <v>9.1999999999999993</v>
      </c>
    </row>
    <row r="36" spans="1:10" ht="15.75">
      <c r="A36" s="270"/>
      <c r="B36" s="277"/>
      <c r="C36" s="12" t="s">
        <v>56</v>
      </c>
      <c r="D36" s="12" t="s">
        <v>57</v>
      </c>
      <c r="E36" s="44">
        <v>9.1999999999999993</v>
      </c>
      <c r="F36" s="44">
        <v>9.0299999999999994</v>
      </c>
      <c r="G36" s="44">
        <v>9.66</v>
      </c>
      <c r="H36" s="41">
        <v>7.81</v>
      </c>
      <c r="I36" s="44">
        <v>6.8</v>
      </c>
      <c r="J36" s="21">
        <v>7.8</v>
      </c>
    </row>
    <row r="37" spans="1:10" ht="18.75">
      <c r="A37" s="270"/>
      <c r="B37" s="277"/>
      <c r="C37" s="13" t="s">
        <v>58</v>
      </c>
      <c r="D37" s="12" t="s">
        <v>59</v>
      </c>
      <c r="E37" s="44">
        <v>17.100000000000001</v>
      </c>
      <c r="F37" s="44">
        <v>15.3</v>
      </c>
      <c r="G37" s="35">
        <v>16.2</v>
      </c>
      <c r="H37" s="41">
        <v>64</v>
      </c>
      <c r="I37" s="44">
        <v>23</v>
      </c>
      <c r="J37" s="21">
        <v>21.4</v>
      </c>
    </row>
    <row r="38" spans="1:10" ht="16.5">
      <c r="A38" s="270"/>
      <c r="B38" s="277"/>
      <c r="C38" s="14" t="s">
        <v>60</v>
      </c>
      <c r="D38" s="12" t="s">
        <v>61</v>
      </c>
      <c r="E38" s="35">
        <v>3.08</v>
      </c>
      <c r="F38" s="35">
        <v>4.62</v>
      </c>
      <c r="G38" s="35">
        <v>6.76</v>
      </c>
      <c r="H38" s="37">
        <v>7.47</v>
      </c>
      <c r="I38" s="44">
        <v>15.8</v>
      </c>
      <c r="J38" s="21">
        <v>17.600000000000001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0.6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10.3</v>
      </c>
      <c r="F40" s="44">
        <v>10.27</v>
      </c>
      <c r="G40" s="44">
        <v>10.25</v>
      </c>
      <c r="H40" s="41">
        <v>10.039999999999999</v>
      </c>
      <c r="I40" s="44">
        <v>10.199999999999999</v>
      </c>
      <c r="J40" s="21">
        <v>10.199999999999999</v>
      </c>
    </row>
    <row r="41" spans="1:10" ht="15.75">
      <c r="A41" s="270"/>
      <c r="B41" s="277"/>
      <c r="C41" s="12" t="s">
        <v>56</v>
      </c>
      <c r="D41" s="12" t="s">
        <v>64</v>
      </c>
      <c r="E41" s="44">
        <v>24.1</v>
      </c>
      <c r="F41" s="44">
        <v>23.4</v>
      </c>
      <c r="G41" s="44">
        <v>23.6</v>
      </c>
      <c r="H41" s="41">
        <v>20.99</v>
      </c>
      <c r="I41" s="44">
        <v>22.5</v>
      </c>
      <c r="J41" s="21">
        <v>21.7</v>
      </c>
    </row>
    <row r="42" spans="1:10" ht="15.75">
      <c r="A42" s="270"/>
      <c r="B42" s="277"/>
      <c r="C42" s="15" t="s">
        <v>65</v>
      </c>
      <c r="D42" s="16" t="s">
        <v>66</v>
      </c>
      <c r="E42" s="44">
        <v>5.35</v>
      </c>
      <c r="F42" s="44">
        <v>5.3</v>
      </c>
      <c r="G42" s="44">
        <v>5.89</v>
      </c>
      <c r="H42" s="41">
        <v>6.25</v>
      </c>
      <c r="I42" s="44">
        <v>6.3</v>
      </c>
      <c r="J42" s="21">
        <v>6.43</v>
      </c>
    </row>
    <row r="43" spans="1:10" ht="16.5">
      <c r="A43" s="270"/>
      <c r="B43" s="277"/>
      <c r="C43" s="15" t="s">
        <v>67</v>
      </c>
      <c r="D43" s="17" t="s">
        <v>68</v>
      </c>
      <c r="E43" s="44">
        <v>6.46</v>
      </c>
      <c r="F43" s="44">
        <v>6.87</v>
      </c>
      <c r="G43" s="44">
        <v>8.2100000000000009</v>
      </c>
      <c r="H43" s="41">
        <v>7.98</v>
      </c>
      <c r="I43" s="44">
        <v>7.85</v>
      </c>
      <c r="J43" s="21">
        <v>7.96</v>
      </c>
    </row>
    <row r="44" spans="1:10" ht="18.75">
      <c r="A44" s="270"/>
      <c r="B44" s="277"/>
      <c r="C44" s="13" t="s">
        <v>58</v>
      </c>
      <c r="D44" s="12" t="s">
        <v>69</v>
      </c>
      <c r="E44" s="44">
        <v>1350</v>
      </c>
      <c r="F44" s="44">
        <v>1380</v>
      </c>
      <c r="G44" s="44">
        <v>1373</v>
      </c>
      <c r="H44" s="41">
        <v>1378</v>
      </c>
      <c r="I44" s="44">
        <v>1381</v>
      </c>
      <c r="J44" s="21">
        <v>1400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7.31</v>
      </c>
      <c r="F45" s="44">
        <v>7.01</v>
      </c>
      <c r="G45" s="44">
        <v>6.15</v>
      </c>
      <c r="H45" s="41">
        <v>11.14</v>
      </c>
      <c r="I45" s="44">
        <v>10.199999999999999</v>
      </c>
      <c r="J45" s="21">
        <v>9.4</v>
      </c>
    </row>
    <row r="46" spans="1:10" ht="18.75">
      <c r="A46" s="270"/>
      <c r="B46" s="277"/>
      <c r="C46" s="13" t="s">
        <v>58</v>
      </c>
      <c r="D46" s="12" t="s">
        <v>59</v>
      </c>
      <c r="E46" s="44">
        <v>30.3</v>
      </c>
      <c r="F46" s="44">
        <v>17.600000000000001</v>
      </c>
      <c r="G46" s="44">
        <v>18.5</v>
      </c>
      <c r="H46" s="41">
        <v>50</v>
      </c>
      <c r="I46" s="44">
        <v>45.7</v>
      </c>
      <c r="J46" s="21">
        <v>37.4</v>
      </c>
    </row>
    <row r="47" spans="1:10" ht="16.5">
      <c r="A47" s="270"/>
      <c r="B47" s="277"/>
      <c r="C47" s="14" t="s">
        <v>60</v>
      </c>
      <c r="D47" s="12" t="s">
        <v>72</v>
      </c>
      <c r="E47" s="44">
        <v>4.26</v>
      </c>
      <c r="F47" s="44">
        <v>3.18</v>
      </c>
      <c r="G47" s="44">
        <v>1.54</v>
      </c>
      <c r="H47" s="41">
        <v>0.7</v>
      </c>
      <c r="I47" s="44">
        <v>1.2</v>
      </c>
      <c r="J47" s="21">
        <v>2.2999999999999998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7.16</v>
      </c>
      <c r="F48" s="44">
        <v>6.8</v>
      </c>
      <c r="G48" s="44">
        <v>8.86</v>
      </c>
      <c r="H48" s="41">
        <v>5.7</v>
      </c>
      <c r="I48" s="44">
        <v>5.3</v>
      </c>
      <c r="J48" s="21">
        <v>6.1</v>
      </c>
    </row>
    <row r="49" spans="1:13" ht="18.75">
      <c r="A49" s="270"/>
      <c r="B49" s="277"/>
      <c r="C49" s="13" t="s">
        <v>58</v>
      </c>
      <c r="D49" s="12" t="s">
        <v>59</v>
      </c>
      <c r="E49" s="44">
        <v>17.3</v>
      </c>
      <c r="F49" s="44">
        <v>15.1</v>
      </c>
      <c r="G49" s="44">
        <v>18.2</v>
      </c>
      <c r="H49" s="41">
        <v>29.9</v>
      </c>
      <c r="I49" s="44">
        <v>34</v>
      </c>
      <c r="J49" s="21">
        <v>20.2</v>
      </c>
    </row>
    <row r="50" spans="1:13" ht="16.5">
      <c r="A50" s="270"/>
      <c r="B50" s="277"/>
      <c r="C50" s="14" t="s">
        <v>60</v>
      </c>
      <c r="D50" s="12" t="s">
        <v>72</v>
      </c>
      <c r="E50" s="44">
        <v>3.17</v>
      </c>
      <c r="F50" s="44">
        <v>1.68</v>
      </c>
      <c r="G50" s="44">
        <v>2.85</v>
      </c>
      <c r="H50" s="41">
        <v>7.1</v>
      </c>
      <c r="I50" s="44">
        <v>6.5</v>
      </c>
      <c r="J50" s="21">
        <v>5.4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7.07</v>
      </c>
      <c r="D56" s="22" t="s">
        <v>80</v>
      </c>
      <c r="E56" s="23">
        <v>70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4.54</v>
      </c>
      <c r="G59" s="34"/>
      <c r="H59" s="30">
        <v>6.6</v>
      </c>
      <c r="I59" s="30"/>
      <c r="J59" s="21">
        <v>8</v>
      </c>
      <c r="K59" s="21"/>
      <c r="L59" s="21">
        <v>1.2</v>
      </c>
      <c r="M59" s="21"/>
    </row>
    <row r="60" spans="1:13" ht="18.75">
      <c r="A60" s="28" t="s">
        <v>1</v>
      </c>
      <c r="B60" s="29">
        <v>2.82</v>
      </c>
      <c r="C60" s="30"/>
      <c r="D60" s="33">
        <v>19.2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1.41</v>
      </c>
      <c r="C61" s="30"/>
      <c r="D61" s="33">
        <v>1.1499999999999999</v>
      </c>
      <c r="E61" s="30"/>
      <c r="F61" s="30">
        <v>1.54</v>
      </c>
      <c r="G61" s="34"/>
      <c r="H61" s="30">
        <v>0.62</v>
      </c>
      <c r="I61" s="30"/>
      <c r="J61" s="21">
        <v>1</v>
      </c>
      <c r="K61" s="21"/>
      <c r="L61" s="21">
        <v>3.3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10.6</v>
      </c>
      <c r="D63" s="33"/>
      <c r="E63" s="30">
        <v>9.8000000000000007</v>
      </c>
      <c r="F63" s="30"/>
      <c r="G63" s="34">
        <v>5.0999999999999996</v>
      </c>
      <c r="H63" s="30"/>
      <c r="I63" s="30">
        <v>5.27</v>
      </c>
      <c r="J63" s="21"/>
      <c r="K63" s="21">
        <v>3.1</v>
      </c>
      <c r="M63" s="21">
        <v>5.7</v>
      </c>
    </row>
    <row r="64" spans="1:13" ht="18.75">
      <c r="A64" s="31" t="s">
        <v>3</v>
      </c>
      <c r="B64" s="30"/>
      <c r="C64" s="30">
        <v>7.1</v>
      </c>
      <c r="D64" s="33"/>
      <c r="E64" s="30">
        <v>4.3</v>
      </c>
      <c r="F64" s="30"/>
      <c r="G64" s="38">
        <v>2.2400000000000002</v>
      </c>
      <c r="H64" s="30"/>
      <c r="I64" s="30">
        <v>1.6</v>
      </c>
      <c r="J64" s="21"/>
      <c r="K64" s="21">
        <v>1.8</v>
      </c>
      <c r="L64" s="21"/>
      <c r="M64" s="21">
        <v>6.3</v>
      </c>
    </row>
    <row r="65" spans="1:13" ht="18.75">
      <c r="A65" s="31" t="s">
        <v>4</v>
      </c>
      <c r="B65" s="30"/>
      <c r="C65" s="30">
        <v>4.3</v>
      </c>
      <c r="D65" s="33"/>
      <c r="E65" s="30">
        <v>5.0999999999999996</v>
      </c>
      <c r="F65" s="30"/>
      <c r="G65" s="34">
        <v>4.12</v>
      </c>
      <c r="H65" s="30"/>
      <c r="I65" s="30">
        <v>3.81</v>
      </c>
      <c r="J65" s="21"/>
      <c r="K65" s="21">
        <v>2.9</v>
      </c>
      <c r="M65" s="21">
        <v>4.5999999999999996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7.29</v>
      </c>
      <c r="C67" s="30">
        <v>8.9</v>
      </c>
      <c r="D67" s="33">
        <v>6.11</v>
      </c>
      <c r="E67" s="30">
        <v>9</v>
      </c>
      <c r="F67" s="30">
        <v>2.84</v>
      </c>
      <c r="G67" s="34">
        <v>8.6300000000000008</v>
      </c>
      <c r="H67" s="30">
        <v>4.5999999999999996</v>
      </c>
      <c r="I67" s="30">
        <v>8.2200000000000006</v>
      </c>
      <c r="J67" s="21">
        <v>3.9</v>
      </c>
      <c r="K67" s="21">
        <v>9.1999999999999993</v>
      </c>
      <c r="L67" s="21">
        <v>4.8</v>
      </c>
      <c r="M67" s="21">
        <v>9.3000000000000007</v>
      </c>
    </row>
    <row r="68" spans="1:13" ht="18.75">
      <c r="A68" s="32" t="s">
        <v>5</v>
      </c>
      <c r="B68" s="36">
        <v>6.31</v>
      </c>
      <c r="C68" s="30">
        <v>7.8</v>
      </c>
      <c r="D68" s="33">
        <v>5.23</v>
      </c>
      <c r="E68" s="30">
        <v>8.1</v>
      </c>
      <c r="F68" s="30">
        <v>2.92</v>
      </c>
      <c r="G68" s="34">
        <v>8.31</v>
      </c>
      <c r="H68" s="30">
        <v>5.33</v>
      </c>
      <c r="I68" s="30">
        <v>7.91</v>
      </c>
      <c r="J68" s="21">
        <v>5.8</v>
      </c>
      <c r="K68" s="21">
        <v>8.5</v>
      </c>
      <c r="L68" s="21">
        <v>3.6</v>
      </c>
      <c r="M68" s="21">
        <v>7.8</v>
      </c>
    </row>
    <row r="69" spans="1:13" ht="18.75">
      <c r="A69" s="32" t="s">
        <v>6</v>
      </c>
      <c r="B69" s="36">
        <v>4.26</v>
      </c>
      <c r="C69" s="30">
        <v>10.199999999999999</v>
      </c>
      <c r="D69" s="33">
        <v>5.01</v>
      </c>
      <c r="E69" s="30">
        <v>7.6</v>
      </c>
      <c r="F69" s="30">
        <v>9.2899999999999991</v>
      </c>
      <c r="G69" s="34">
        <v>10.06</v>
      </c>
      <c r="H69" s="30">
        <v>9.5</v>
      </c>
      <c r="I69" s="30">
        <v>10.45</v>
      </c>
      <c r="J69" s="21">
        <v>9.6</v>
      </c>
      <c r="K69" s="21">
        <v>10</v>
      </c>
      <c r="L69" s="21">
        <v>9.1</v>
      </c>
      <c r="M69" s="21">
        <v>13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7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92</v>
      </c>
      <c r="D2" s="223"/>
      <c r="E2" s="223"/>
      <c r="F2" s="224" t="s">
        <v>98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58820</v>
      </c>
      <c r="D4" s="226"/>
      <c r="E4" s="226"/>
      <c r="F4" s="226">
        <v>60145</v>
      </c>
      <c r="G4" s="226"/>
      <c r="H4" s="226"/>
      <c r="I4" s="226">
        <v>61506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31940</v>
      </c>
      <c r="D5" s="226"/>
      <c r="E5" s="226"/>
      <c r="F5" s="226">
        <v>32500</v>
      </c>
      <c r="G5" s="226"/>
      <c r="H5" s="226"/>
      <c r="I5" s="226">
        <v>32962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C4-'15日'!I4</f>
        <v>1320</v>
      </c>
      <c r="D6" s="282"/>
      <c r="E6" s="282"/>
      <c r="F6" s="283">
        <f>F4-C4</f>
        <v>1325</v>
      </c>
      <c r="G6" s="284"/>
      <c r="H6" s="285"/>
      <c r="I6" s="283">
        <f>I4-F4</f>
        <v>1361</v>
      </c>
      <c r="J6" s="284"/>
      <c r="K6" s="285"/>
      <c r="L6" s="288">
        <f>C6+F6+I6</f>
        <v>4006</v>
      </c>
      <c r="M6" s="288">
        <f>C7+F7+I7</f>
        <v>1462</v>
      </c>
    </row>
    <row r="7" spans="1:15" ht="21.95" customHeight="1">
      <c r="A7" s="217"/>
      <c r="B7" s="6" t="s">
        <v>16</v>
      </c>
      <c r="C7" s="282">
        <f>C5-'15日'!I5</f>
        <v>440</v>
      </c>
      <c r="D7" s="282"/>
      <c r="E7" s="282"/>
      <c r="F7" s="283">
        <f>F5-C5</f>
        <v>560</v>
      </c>
      <c r="G7" s="284"/>
      <c r="H7" s="285"/>
      <c r="I7" s="283">
        <f>I5-F5</f>
        <v>462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45</v>
      </c>
      <c r="G9" s="226"/>
      <c r="H9" s="226"/>
      <c r="I9" s="226">
        <v>50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49</v>
      </c>
      <c r="D10" s="226"/>
      <c r="E10" s="226"/>
      <c r="F10" s="226">
        <v>45</v>
      </c>
      <c r="G10" s="226"/>
      <c r="H10" s="226"/>
      <c r="I10" s="226">
        <v>50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41" t="s">
        <v>93</v>
      </c>
      <c r="D11" s="141" t="s">
        <v>93</v>
      </c>
      <c r="E11" s="141" t="s">
        <v>93</v>
      </c>
      <c r="F11" s="143" t="s">
        <v>93</v>
      </c>
      <c r="G11" s="143" t="s">
        <v>93</v>
      </c>
      <c r="H11" s="143" t="s">
        <v>93</v>
      </c>
      <c r="I11" s="145" t="s">
        <v>93</v>
      </c>
      <c r="J11" s="145" t="s">
        <v>93</v>
      </c>
      <c r="K11" s="145" t="s">
        <v>93</v>
      </c>
    </row>
    <row r="12" spans="1:15" ht="21.95" customHeight="1">
      <c r="A12" s="262"/>
      <c r="B12" s="43" t="s">
        <v>23</v>
      </c>
      <c r="C12" s="141">
        <v>65</v>
      </c>
      <c r="D12" s="141">
        <v>65</v>
      </c>
      <c r="E12" s="141">
        <v>65</v>
      </c>
      <c r="F12" s="143">
        <v>65</v>
      </c>
      <c r="G12" s="143">
        <v>65</v>
      </c>
      <c r="H12" s="143">
        <v>65</v>
      </c>
      <c r="I12" s="145">
        <v>65</v>
      </c>
      <c r="J12" s="145">
        <v>65</v>
      </c>
      <c r="K12" s="145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40">
        <v>300</v>
      </c>
      <c r="D15" s="140">
        <v>270</v>
      </c>
      <c r="E15" s="140">
        <v>250</v>
      </c>
      <c r="F15" s="142">
        <v>250</v>
      </c>
      <c r="G15" s="41">
        <v>530</v>
      </c>
      <c r="H15" s="41">
        <v>500</v>
      </c>
      <c r="I15" s="41">
        <v>500</v>
      </c>
      <c r="J15" s="41">
        <v>450</v>
      </c>
      <c r="K15" s="41">
        <v>440</v>
      </c>
    </row>
    <row r="16" spans="1:15" ht="38.25" customHeight="1">
      <c r="A16" s="236"/>
      <c r="B16" s="9" t="s">
        <v>28</v>
      </c>
      <c r="C16" s="233" t="s">
        <v>29</v>
      </c>
      <c r="D16" s="233"/>
      <c r="E16" s="233"/>
      <c r="F16" s="233" t="s">
        <v>236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41" t="s">
        <v>93</v>
      </c>
      <c r="D17" s="141" t="s">
        <v>93</v>
      </c>
      <c r="E17" s="141" t="s">
        <v>93</v>
      </c>
      <c r="F17" s="143" t="s">
        <v>93</v>
      </c>
      <c r="G17" s="143" t="s">
        <v>93</v>
      </c>
      <c r="H17" s="143" t="s">
        <v>93</v>
      </c>
      <c r="I17" s="145" t="s">
        <v>93</v>
      </c>
      <c r="J17" s="145" t="s">
        <v>93</v>
      </c>
      <c r="K17" s="145" t="s">
        <v>93</v>
      </c>
    </row>
    <row r="18" spans="1:11" ht="21.95" customHeight="1">
      <c r="A18" s="234"/>
      <c r="B18" s="42" t="s">
        <v>23</v>
      </c>
      <c r="C18" s="140">
        <v>90</v>
      </c>
      <c r="D18" s="140">
        <v>90</v>
      </c>
      <c r="E18" s="140">
        <v>90</v>
      </c>
      <c r="F18" s="142">
        <v>90</v>
      </c>
      <c r="G18" s="142">
        <v>90</v>
      </c>
      <c r="H18" s="142">
        <v>90</v>
      </c>
      <c r="I18" s="144">
        <v>90</v>
      </c>
      <c r="J18" s="144">
        <v>90</v>
      </c>
      <c r="K18" s="144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40">
        <v>450</v>
      </c>
      <c r="D21" s="140">
        <v>380</v>
      </c>
      <c r="E21" s="140">
        <v>300</v>
      </c>
      <c r="F21" s="142">
        <v>300</v>
      </c>
      <c r="G21" s="41">
        <v>200</v>
      </c>
      <c r="H21" s="41">
        <v>520</v>
      </c>
      <c r="I21" s="41">
        <v>520</v>
      </c>
      <c r="J21" s="41">
        <v>440</v>
      </c>
      <c r="K21" s="41">
        <v>350</v>
      </c>
    </row>
    <row r="22" spans="1:11" ht="32.25" customHeight="1">
      <c r="A22" s="232"/>
      <c r="B22" s="9" t="s">
        <v>33</v>
      </c>
      <c r="C22" s="233" t="s">
        <v>233</v>
      </c>
      <c r="D22" s="233"/>
      <c r="E22" s="233"/>
      <c r="F22" s="233" t="s">
        <v>237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1200</v>
      </c>
      <c r="D23" s="231"/>
      <c r="E23" s="231"/>
      <c r="F23" s="231">
        <f>540+560</f>
        <v>1100</v>
      </c>
      <c r="G23" s="231"/>
      <c r="H23" s="231"/>
      <c r="I23" s="231">
        <v>850</v>
      </c>
      <c r="J23" s="231"/>
      <c r="K23" s="231"/>
    </row>
    <row r="24" spans="1:11" ht="21.95" customHeight="1">
      <c r="A24" s="237"/>
      <c r="B24" s="10" t="s">
        <v>37</v>
      </c>
      <c r="C24" s="231">
        <v>1880</v>
      </c>
      <c r="D24" s="231"/>
      <c r="E24" s="231"/>
      <c r="F24" s="231">
        <v>1750</v>
      </c>
      <c r="G24" s="231"/>
      <c r="H24" s="231"/>
      <c r="I24" s="231">
        <v>1650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32</v>
      </c>
      <c r="D25" s="231"/>
      <c r="E25" s="231"/>
      <c r="F25" s="231">
        <v>31</v>
      </c>
      <c r="G25" s="231"/>
      <c r="H25" s="231"/>
      <c r="I25" s="231">
        <v>31</v>
      </c>
      <c r="J25" s="231"/>
      <c r="K25" s="231"/>
    </row>
    <row r="26" spans="1:11" ht="21.95" customHeight="1">
      <c r="A26" s="236"/>
      <c r="B26" s="8" t="s">
        <v>40</v>
      </c>
      <c r="C26" s="231">
        <v>140</v>
      </c>
      <c r="D26" s="231"/>
      <c r="E26" s="231"/>
      <c r="F26" s="231">
        <v>138</v>
      </c>
      <c r="G26" s="231"/>
      <c r="H26" s="231"/>
      <c r="I26" s="231">
        <v>138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235</v>
      </c>
      <c r="D28" s="248"/>
      <c r="E28" s="249"/>
      <c r="F28" s="247" t="s">
        <v>238</v>
      </c>
      <c r="G28" s="248"/>
      <c r="H28" s="249"/>
      <c r="I28" s="247" t="s">
        <v>239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96</v>
      </c>
      <c r="D31" s="259"/>
      <c r="E31" s="260"/>
      <c r="F31" s="258" t="s">
        <v>170</v>
      </c>
      <c r="G31" s="259"/>
      <c r="H31" s="260"/>
      <c r="I31" s="258" t="s">
        <v>220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139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139">
        <v>9.32</v>
      </c>
      <c r="F35" s="139">
        <v>9.42</v>
      </c>
      <c r="G35" s="44">
        <v>9.48</v>
      </c>
      <c r="H35" s="41">
        <v>9.3000000000000007</v>
      </c>
      <c r="I35" s="44">
        <v>7.06</v>
      </c>
      <c r="J35" s="21">
        <v>8.92</v>
      </c>
    </row>
    <row r="36" spans="1:10" ht="15.75">
      <c r="A36" s="270"/>
      <c r="B36" s="277"/>
      <c r="C36" s="12" t="s">
        <v>56</v>
      </c>
      <c r="D36" s="12" t="s">
        <v>57</v>
      </c>
      <c r="E36" s="139">
        <v>6.4</v>
      </c>
      <c r="F36" s="139">
        <v>4.8</v>
      </c>
      <c r="G36" s="44">
        <v>5.27</v>
      </c>
      <c r="H36" s="41">
        <v>6.3</v>
      </c>
      <c r="I36" s="44">
        <v>10.050000000000001</v>
      </c>
      <c r="J36" s="21">
        <v>11.2</v>
      </c>
    </row>
    <row r="37" spans="1:10" ht="18.75">
      <c r="A37" s="270"/>
      <c r="B37" s="277"/>
      <c r="C37" s="13" t="s">
        <v>58</v>
      </c>
      <c r="D37" s="12" t="s">
        <v>59</v>
      </c>
      <c r="E37" s="139">
        <v>23.7</v>
      </c>
      <c r="F37" s="139">
        <v>18.600000000000001</v>
      </c>
      <c r="G37" s="35">
        <v>24.9</v>
      </c>
      <c r="H37" s="41">
        <v>28.9</v>
      </c>
      <c r="I37" s="44">
        <v>62.2</v>
      </c>
      <c r="J37" s="21">
        <v>49.9</v>
      </c>
    </row>
    <row r="38" spans="1:10" ht="16.5">
      <c r="A38" s="270"/>
      <c r="B38" s="277"/>
      <c r="C38" s="14" t="s">
        <v>60</v>
      </c>
      <c r="D38" s="12" t="s">
        <v>61</v>
      </c>
      <c r="E38" s="139">
        <v>4.04</v>
      </c>
      <c r="F38" s="139">
        <v>3.64</v>
      </c>
      <c r="G38" s="35">
        <v>8.5</v>
      </c>
      <c r="H38" s="37">
        <v>5.4</v>
      </c>
      <c r="I38" s="44">
        <v>14.6</v>
      </c>
      <c r="J38" s="21">
        <v>9.3000000000000007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139">
        <v>1</v>
      </c>
      <c r="F39" s="139">
        <v>1</v>
      </c>
      <c r="G39" s="44">
        <v>0.5</v>
      </c>
      <c r="H39" s="41">
        <v>0.5</v>
      </c>
      <c r="I39" s="44">
        <v>0.9</v>
      </c>
      <c r="J39" s="21">
        <v>0.8</v>
      </c>
    </row>
    <row r="40" spans="1:10" ht="15.75">
      <c r="A40" s="270"/>
      <c r="B40" s="277"/>
      <c r="C40" s="13" t="s">
        <v>54</v>
      </c>
      <c r="D40" s="13" t="s">
        <v>63</v>
      </c>
      <c r="E40" s="139">
        <v>9.49</v>
      </c>
      <c r="F40" s="139">
        <v>9.66</v>
      </c>
      <c r="G40" s="44">
        <v>10.33</v>
      </c>
      <c r="H40" s="41">
        <v>10.23</v>
      </c>
      <c r="I40" s="44">
        <v>9.56</v>
      </c>
      <c r="J40" s="21">
        <v>9.42</v>
      </c>
    </row>
    <row r="41" spans="1:10" ht="15.75">
      <c r="A41" s="270"/>
      <c r="B41" s="277"/>
      <c r="C41" s="12" t="s">
        <v>56</v>
      </c>
      <c r="D41" s="12" t="s">
        <v>64</v>
      </c>
      <c r="E41" s="139">
        <v>24.8</v>
      </c>
      <c r="F41" s="139">
        <v>25.6</v>
      </c>
      <c r="G41" s="44">
        <v>22.1</v>
      </c>
      <c r="H41" s="41">
        <v>28.8</v>
      </c>
      <c r="I41" s="44">
        <v>59.6</v>
      </c>
      <c r="J41" s="21">
        <v>50.6</v>
      </c>
    </row>
    <row r="42" spans="1:10" ht="15.75">
      <c r="A42" s="270"/>
      <c r="B42" s="277"/>
      <c r="C42" s="15" t="s">
        <v>65</v>
      </c>
      <c r="D42" s="16" t="s">
        <v>66</v>
      </c>
      <c r="E42" s="139">
        <v>6.08</v>
      </c>
      <c r="F42" s="139">
        <v>6.18</v>
      </c>
      <c r="G42" s="44">
        <v>5.89</v>
      </c>
      <c r="H42" s="41">
        <v>5.76</v>
      </c>
      <c r="I42" s="44">
        <v>5.73</v>
      </c>
      <c r="J42" s="21">
        <v>6.85</v>
      </c>
    </row>
    <row r="43" spans="1:10" ht="16.5">
      <c r="A43" s="270"/>
      <c r="B43" s="277"/>
      <c r="C43" s="15" t="s">
        <v>67</v>
      </c>
      <c r="D43" s="17" t="s">
        <v>68</v>
      </c>
      <c r="E43" s="139">
        <v>7.19</v>
      </c>
      <c r="F43" s="139">
        <v>6.48</v>
      </c>
      <c r="G43" s="44">
        <v>8.9600000000000009</v>
      </c>
      <c r="H43" s="41">
        <v>10.8</v>
      </c>
      <c r="I43" s="44">
        <v>5.05</v>
      </c>
      <c r="J43" s="21">
        <v>7.57</v>
      </c>
    </row>
    <row r="44" spans="1:10" ht="18.75">
      <c r="A44" s="270"/>
      <c r="B44" s="277"/>
      <c r="C44" s="13" t="s">
        <v>58</v>
      </c>
      <c r="D44" s="12" t="s">
        <v>69</v>
      </c>
      <c r="E44" s="139">
        <v>1373</v>
      </c>
      <c r="F44" s="139">
        <v>1288</v>
      </c>
      <c r="G44" s="44">
        <v>1364</v>
      </c>
      <c r="H44" s="41">
        <v>1385</v>
      </c>
      <c r="I44" s="44">
        <v>1389</v>
      </c>
      <c r="J44" s="21">
        <v>1400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139">
        <v>6.9</v>
      </c>
      <c r="F45" s="139">
        <v>6.48</v>
      </c>
      <c r="G45" s="44">
        <v>4.75</v>
      </c>
      <c r="H45" s="41">
        <v>4.8899999999999997</v>
      </c>
      <c r="I45" s="44">
        <v>4.71</v>
      </c>
      <c r="J45" s="21">
        <v>4.3600000000000003</v>
      </c>
    </row>
    <row r="46" spans="1:10" ht="18.75">
      <c r="A46" s="270"/>
      <c r="B46" s="277"/>
      <c r="C46" s="13" t="s">
        <v>58</v>
      </c>
      <c r="D46" s="12" t="s">
        <v>59</v>
      </c>
      <c r="E46" s="139">
        <v>35.6</v>
      </c>
      <c r="F46" s="139">
        <v>34.799999999999997</v>
      </c>
      <c r="G46" s="44">
        <v>42</v>
      </c>
      <c r="H46" s="41">
        <v>37.4</v>
      </c>
      <c r="I46" s="44">
        <v>47</v>
      </c>
      <c r="J46" s="21">
        <v>46.5</v>
      </c>
    </row>
    <row r="47" spans="1:10" ht="16.5">
      <c r="A47" s="270"/>
      <c r="B47" s="277"/>
      <c r="C47" s="14" t="s">
        <v>60</v>
      </c>
      <c r="D47" s="12" t="s">
        <v>72</v>
      </c>
      <c r="E47" s="139">
        <v>8.84</v>
      </c>
      <c r="F47" s="139">
        <v>5.48</v>
      </c>
      <c r="G47" s="44">
        <v>6.82</v>
      </c>
      <c r="H47" s="41">
        <v>0.26</v>
      </c>
      <c r="I47" s="145">
        <v>36.4</v>
      </c>
      <c r="J47" s="21">
        <v>16.3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139">
        <v>7.2</v>
      </c>
      <c r="F48" s="139">
        <v>6.92</v>
      </c>
      <c r="G48" s="44">
        <v>6.34</v>
      </c>
      <c r="H48" s="41">
        <v>19.600000000000001</v>
      </c>
      <c r="I48" s="145">
        <v>5.36</v>
      </c>
      <c r="J48" s="21">
        <v>5.17</v>
      </c>
    </row>
    <row r="49" spans="1:13" ht="18.75">
      <c r="A49" s="270"/>
      <c r="B49" s="277"/>
      <c r="C49" s="13" t="s">
        <v>58</v>
      </c>
      <c r="D49" s="12" t="s">
        <v>59</v>
      </c>
      <c r="E49" s="139">
        <v>7.2</v>
      </c>
      <c r="F49" s="139">
        <v>9.6999999999999993</v>
      </c>
      <c r="G49" s="44">
        <v>17.600000000000001</v>
      </c>
      <c r="H49" s="41">
        <v>17.3</v>
      </c>
      <c r="I49" s="145">
        <v>54.4</v>
      </c>
      <c r="J49" s="21">
        <v>32.4</v>
      </c>
    </row>
    <row r="50" spans="1:13" ht="16.5">
      <c r="A50" s="270"/>
      <c r="B50" s="277"/>
      <c r="C50" s="14" t="s">
        <v>60</v>
      </c>
      <c r="D50" s="12" t="s">
        <v>72</v>
      </c>
      <c r="E50" s="139">
        <v>3.45</v>
      </c>
      <c r="F50" s="139">
        <v>3.96</v>
      </c>
      <c r="G50" s="44">
        <v>9.8000000000000007</v>
      </c>
      <c r="H50" s="41">
        <v>6.5</v>
      </c>
      <c r="I50" s="145">
        <v>6.7</v>
      </c>
      <c r="J50" s="21">
        <v>6.23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139"/>
      <c r="F51" s="139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139"/>
      <c r="F52" s="139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139"/>
      <c r="F53" s="139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139"/>
      <c r="F54" s="139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6.92</v>
      </c>
      <c r="D56" s="22" t="s">
        <v>80</v>
      </c>
      <c r="E56" s="23">
        <v>82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30"/>
      <c r="G59" s="34"/>
      <c r="H59" s="30">
        <v>2.68</v>
      </c>
      <c r="I59" s="30"/>
      <c r="J59" s="21">
        <v>16.600000000000001</v>
      </c>
      <c r="K59" s="21"/>
      <c r="L59" s="21">
        <v>20.6</v>
      </c>
      <c r="M59" s="21"/>
    </row>
    <row r="60" spans="1:13" ht="18.75">
      <c r="A60" s="28" t="s">
        <v>1</v>
      </c>
      <c r="B60" s="29">
        <v>58</v>
      </c>
      <c r="C60" s="29"/>
      <c r="D60" s="29">
        <v>36</v>
      </c>
      <c r="E60" s="29"/>
      <c r="F60" s="30">
        <v>167</v>
      </c>
      <c r="G60" s="34"/>
      <c r="H60" s="30"/>
      <c r="I60" s="30"/>
      <c r="J60" s="21"/>
      <c r="K60" s="21"/>
      <c r="L60" s="21">
        <v>4.37</v>
      </c>
      <c r="M60" s="21"/>
    </row>
    <row r="61" spans="1:13" ht="18.75">
      <c r="A61" s="28" t="s">
        <v>2</v>
      </c>
      <c r="B61" s="29">
        <v>0.98</v>
      </c>
      <c r="C61" s="29"/>
      <c r="D61" s="29">
        <v>2.6</v>
      </c>
      <c r="E61" s="29"/>
      <c r="F61" s="30">
        <v>1.02</v>
      </c>
      <c r="G61" s="34"/>
      <c r="H61" s="30">
        <v>0.84</v>
      </c>
      <c r="I61" s="30"/>
      <c r="J61" s="21">
        <v>15.74</v>
      </c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65.17</v>
      </c>
      <c r="D63" s="30"/>
      <c r="E63" s="30">
        <v>20.6</v>
      </c>
      <c r="F63" s="30"/>
      <c r="G63" s="34">
        <v>5.96</v>
      </c>
      <c r="H63" s="30"/>
      <c r="I63" s="30">
        <v>3.38</v>
      </c>
      <c r="J63" s="21"/>
      <c r="K63" s="21">
        <v>9.84</v>
      </c>
      <c r="M63" s="21">
        <v>9.36</v>
      </c>
    </row>
    <row r="64" spans="1:13" ht="18.75">
      <c r="A64" s="31" t="s">
        <v>3</v>
      </c>
      <c r="B64" s="30"/>
      <c r="C64" s="30">
        <v>10.53</v>
      </c>
      <c r="D64" s="30"/>
      <c r="E64" s="30">
        <v>5.98</v>
      </c>
      <c r="F64" s="30"/>
      <c r="G64" s="38">
        <v>3.07</v>
      </c>
      <c r="H64" s="30"/>
      <c r="I64" s="30">
        <v>6.99</v>
      </c>
      <c r="J64" s="21"/>
      <c r="K64" s="21">
        <v>11.28</v>
      </c>
      <c r="L64" s="21"/>
      <c r="M64" s="21">
        <v>20.73</v>
      </c>
    </row>
    <row r="65" spans="1:13" ht="18.75">
      <c r="A65" s="31" t="s">
        <v>4</v>
      </c>
      <c r="B65" s="30"/>
      <c r="C65" s="30">
        <v>71.63</v>
      </c>
      <c r="D65" s="30"/>
      <c r="E65" s="30">
        <v>10.34</v>
      </c>
      <c r="F65" s="30"/>
      <c r="G65" s="34">
        <v>4.8600000000000003</v>
      </c>
      <c r="H65" s="30"/>
      <c r="I65" s="30"/>
      <c r="J65" s="21"/>
      <c r="K65" s="21"/>
      <c r="M65" s="21"/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2.67</v>
      </c>
      <c r="C67" s="30">
        <v>18.600000000000001</v>
      </c>
      <c r="D67" s="30">
        <v>3.67</v>
      </c>
      <c r="E67" s="30">
        <v>10.07</v>
      </c>
      <c r="F67" s="30">
        <v>2.74</v>
      </c>
      <c r="G67" s="34">
        <v>8.9700000000000006</v>
      </c>
      <c r="H67" s="30">
        <v>9.1</v>
      </c>
      <c r="I67" s="30">
        <v>8.77</v>
      </c>
      <c r="J67" s="21">
        <v>13.6</v>
      </c>
      <c r="K67" s="21">
        <v>8.6199999999999992</v>
      </c>
      <c r="L67" s="21">
        <v>14.5</v>
      </c>
      <c r="M67" s="21">
        <v>9.0500000000000007</v>
      </c>
    </row>
    <row r="68" spans="1:13" ht="18.75">
      <c r="A68" s="32" t="s">
        <v>5</v>
      </c>
      <c r="B68" s="30">
        <v>4.6100000000000003</v>
      </c>
      <c r="C68" s="30">
        <v>8.58</v>
      </c>
      <c r="D68" s="30">
        <v>4.6900000000000004</v>
      </c>
      <c r="E68" s="30">
        <v>8.58</v>
      </c>
      <c r="F68" s="30">
        <v>7.66</v>
      </c>
      <c r="G68" s="34">
        <v>8.19</v>
      </c>
      <c r="H68" s="30">
        <v>4.2</v>
      </c>
      <c r="I68" s="30">
        <v>8.1999999999999993</v>
      </c>
      <c r="J68" s="21">
        <v>5.79</v>
      </c>
      <c r="K68" s="21">
        <v>7.52</v>
      </c>
      <c r="L68" s="21">
        <v>3.6</v>
      </c>
      <c r="M68" s="21">
        <v>8.01</v>
      </c>
    </row>
    <row r="69" spans="1:13" ht="18.75">
      <c r="A69" s="32" t="s">
        <v>6</v>
      </c>
      <c r="B69" s="30">
        <v>9.3800000000000008</v>
      </c>
      <c r="C69" s="30">
        <v>13.38</v>
      </c>
      <c r="D69" s="30">
        <v>7.62</v>
      </c>
      <c r="E69" s="30">
        <v>13.76</v>
      </c>
      <c r="F69" s="30">
        <v>18</v>
      </c>
      <c r="G69" s="34">
        <v>17.43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0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16" sqref="I16:K1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92</v>
      </c>
      <c r="D2" s="223"/>
      <c r="E2" s="223"/>
      <c r="F2" s="224" t="s">
        <v>242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62820</v>
      </c>
      <c r="D4" s="226"/>
      <c r="E4" s="226"/>
      <c r="F4" s="226">
        <v>64245</v>
      </c>
      <c r="G4" s="226"/>
      <c r="H4" s="226"/>
      <c r="I4" s="226">
        <v>65480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33640</v>
      </c>
      <c r="D5" s="226"/>
      <c r="E5" s="226"/>
      <c r="F5" s="226">
        <v>34510</v>
      </c>
      <c r="G5" s="226"/>
      <c r="H5" s="226"/>
      <c r="I5" s="226">
        <v>35100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C4-'16日'!I4</f>
        <v>1314</v>
      </c>
      <c r="D6" s="282"/>
      <c r="E6" s="282"/>
      <c r="F6" s="283">
        <f>F4-C4</f>
        <v>1425</v>
      </c>
      <c r="G6" s="284"/>
      <c r="H6" s="285"/>
      <c r="I6" s="283">
        <f>I4-F4</f>
        <v>1235</v>
      </c>
      <c r="J6" s="284"/>
      <c r="K6" s="285"/>
      <c r="L6" s="288">
        <f>C6+F6+I6</f>
        <v>3974</v>
      </c>
      <c r="M6" s="288">
        <f>C7+F7+I7</f>
        <v>2138</v>
      </c>
    </row>
    <row r="7" spans="1:15" ht="21.95" customHeight="1">
      <c r="A7" s="217"/>
      <c r="B7" s="6" t="s">
        <v>16</v>
      </c>
      <c r="C7" s="282">
        <f>C5-'16日'!I5</f>
        <v>678</v>
      </c>
      <c r="D7" s="282"/>
      <c r="E7" s="282"/>
      <c r="F7" s="283">
        <f>F5-C5</f>
        <v>870</v>
      </c>
      <c r="G7" s="284"/>
      <c r="H7" s="285"/>
      <c r="I7" s="283">
        <f>I5-F5</f>
        <v>590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46</v>
      </c>
      <c r="G9" s="226"/>
      <c r="H9" s="226"/>
      <c r="I9" s="226">
        <v>49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44</v>
      </c>
      <c r="G10" s="226"/>
      <c r="H10" s="226"/>
      <c r="I10" s="226">
        <f>49-17</f>
        <v>32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47" t="s">
        <v>93</v>
      </c>
      <c r="D11" s="147" t="s">
        <v>93</v>
      </c>
      <c r="E11" s="147" t="s">
        <v>93</v>
      </c>
      <c r="F11" s="149" t="s">
        <v>93</v>
      </c>
      <c r="G11" s="149" t="s">
        <v>93</v>
      </c>
      <c r="H11" s="149" t="s">
        <v>93</v>
      </c>
      <c r="I11" s="151" t="s">
        <v>93</v>
      </c>
      <c r="J11" s="151" t="s">
        <v>93</v>
      </c>
      <c r="K11" s="151" t="s">
        <v>93</v>
      </c>
    </row>
    <row r="12" spans="1:15" ht="21.95" customHeight="1">
      <c r="A12" s="262"/>
      <c r="B12" s="43" t="s">
        <v>23</v>
      </c>
      <c r="C12" s="147">
        <v>65</v>
      </c>
      <c r="D12" s="147">
        <v>65</v>
      </c>
      <c r="E12" s="147">
        <v>65</v>
      </c>
      <c r="F12" s="149">
        <v>65</v>
      </c>
      <c r="G12" s="149">
        <v>65</v>
      </c>
      <c r="H12" s="149">
        <v>65</v>
      </c>
      <c r="I12" s="151">
        <v>65</v>
      </c>
      <c r="J12" s="151">
        <v>65</v>
      </c>
      <c r="K12" s="151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46">
        <v>440</v>
      </c>
      <c r="D15" s="146">
        <v>400</v>
      </c>
      <c r="E15" s="146">
        <v>370</v>
      </c>
      <c r="F15" s="41">
        <v>360</v>
      </c>
      <c r="G15" s="41">
        <v>320</v>
      </c>
      <c r="H15" s="41">
        <v>280</v>
      </c>
      <c r="I15" s="41">
        <v>280</v>
      </c>
      <c r="J15" s="41">
        <v>520</v>
      </c>
      <c r="K15" s="41">
        <v>480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246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47" t="s">
        <v>93</v>
      </c>
      <c r="D17" s="147" t="s">
        <v>93</v>
      </c>
      <c r="E17" s="147" t="s">
        <v>93</v>
      </c>
      <c r="F17" s="149" t="s">
        <v>93</v>
      </c>
      <c r="G17" s="149" t="s">
        <v>93</v>
      </c>
      <c r="H17" s="149" t="s">
        <v>93</v>
      </c>
      <c r="I17" s="151" t="s">
        <v>93</v>
      </c>
      <c r="J17" s="151" t="s">
        <v>93</v>
      </c>
      <c r="K17" s="151" t="s">
        <v>93</v>
      </c>
    </row>
    <row r="18" spans="1:11" ht="21.95" customHeight="1">
      <c r="A18" s="234"/>
      <c r="B18" s="42" t="s">
        <v>23</v>
      </c>
      <c r="C18" s="146">
        <v>90</v>
      </c>
      <c r="D18" s="146">
        <v>90</v>
      </c>
      <c r="E18" s="146">
        <v>90</v>
      </c>
      <c r="F18" s="148">
        <v>90</v>
      </c>
      <c r="G18" s="148">
        <v>90</v>
      </c>
      <c r="H18" s="148">
        <v>90</v>
      </c>
      <c r="I18" s="150">
        <v>90</v>
      </c>
      <c r="J18" s="150">
        <v>90</v>
      </c>
      <c r="K18" s="150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46">
        <v>350</v>
      </c>
      <c r="D21" s="146">
        <v>250</v>
      </c>
      <c r="E21" s="146">
        <v>530</v>
      </c>
      <c r="F21" s="41">
        <v>520</v>
      </c>
      <c r="G21" s="41">
        <v>420</v>
      </c>
      <c r="H21" s="41">
        <v>330</v>
      </c>
      <c r="I21" s="41">
        <v>330</v>
      </c>
      <c r="J21" s="41">
        <v>530</v>
      </c>
      <c r="K21" s="41">
        <v>460</v>
      </c>
    </row>
    <row r="22" spans="1:11" ht="40.5" customHeight="1">
      <c r="A22" s="232"/>
      <c r="B22" s="9" t="s">
        <v>33</v>
      </c>
      <c r="C22" s="233" t="s">
        <v>241</v>
      </c>
      <c r="D22" s="233"/>
      <c r="E22" s="233"/>
      <c r="F22" s="233" t="s">
        <v>34</v>
      </c>
      <c r="G22" s="233"/>
      <c r="H22" s="233"/>
      <c r="I22" s="233" t="s">
        <v>247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670</v>
      </c>
      <c r="D23" s="231"/>
      <c r="E23" s="231"/>
      <c r="F23" s="231">
        <v>670</v>
      </c>
      <c r="G23" s="231"/>
      <c r="H23" s="231"/>
      <c r="I23" s="231">
        <v>670</v>
      </c>
      <c r="J23" s="231"/>
      <c r="K23" s="231"/>
    </row>
    <row r="24" spans="1:11" ht="21.95" customHeight="1">
      <c r="A24" s="237"/>
      <c r="B24" s="10" t="s">
        <v>37</v>
      </c>
      <c r="C24" s="231">
        <v>1550</v>
      </c>
      <c r="D24" s="231"/>
      <c r="E24" s="231"/>
      <c r="F24" s="231">
        <v>1470</v>
      </c>
      <c r="G24" s="231"/>
      <c r="H24" s="231"/>
      <c r="I24" s="231">
        <v>1470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31</v>
      </c>
      <c r="D25" s="231"/>
      <c r="E25" s="231"/>
      <c r="F25" s="231">
        <v>31</v>
      </c>
      <c r="G25" s="231"/>
      <c r="H25" s="231"/>
      <c r="I25" s="231">
        <v>30</v>
      </c>
      <c r="J25" s="231"/>
      <c r="K25" s="231"/>
    </row>
    <row r="26" spans="1:11" ht="21.95" customHeight="1">
      <c r="A26" s="236"/>
      <c r="B26" s="8" t="s">
        <v>40</v>
      </c>
      <c r="C26" s="231">
        <v>138</v>
      </c>
      <c r="D26" s="231"/>
      <c r="E26" s="231"/>
      <c r="F26" s="231">
        <v>138</v>
      </c>
      <c r="G26" s="231"/>
      <c r="H26" s="231"/>
      <c r="I26" s="231">
        <v>136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240</v>
      </c>
      <c r="D28" s="248"/>
      <c r="E28" s="249"/>
      <c r="F28" s="247" t="s">
        <v>244</v>
      </c>
      <c r="G28" s="248"/>
      <c r="H28" s="249"/>
      <c r="I28" s="247" t="s">
        <v>245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96</v>
      </c>
      <c r="D31" s="259"/>
      <c r="E31" s="260"/>
      <c r="F31" s="258" t="s">
        <v>243</v>
      </c>
      <c r="G31" s="259"/>
      <c r="H31" s="260"/>
      <c r="I31" s="258" t="s">
        <v>103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147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147">
        <v>9.0299999999999994</v>
      </c>
      <c r="F35" s="147">
        <v>9.1</v>
      </c>
      <c r="G35" s="44">
        <v>9.41</v>
      </c>
      <c r="H35" s="41">
        <v>9.2899999999999991</v>
      </c>
      <c r="I35" s="44">
        <v>9.19</v>
      </c>
      <c r="J35" s="21">
        <v>9.23</v>
      </c>
    </row>
    <row r="36" spans="1:10" ht="15.75">
      <c r="A36" s="270"/>
      <c r="B36" s="277"/>
      <c r="C36" s="12" t="s">
        <v>56</v>
      </c>
      <c r="D36" s="12" t="s">
        <v>57</v>
      </c>
      <c r="E36" s="147">
        <v>7.6</v>
      </c>
      <c r="F36" s="147">
        <v>6.1</v>
      </c>
      <c r="G36" s="44">
        <v>5.68</v>
      </c>
      <c r="H36" s="41">
        <v>5.54</v>
      </c>
      <c r="I36" s="44">
        <v>6.99</v>
      </c>
      <c r="J36" s="21">
        <v>7.2</v>
      </c>
    </row>
    <row r="37" spans="1:10" ht="18.75">
      <c r="A37" s="270"/>
      <c r="B37" s="277"/>
      <c r="C37" s="13" t="s">
        <v>58</v>
      </c>
      <c r="D37" s="12" t="s">
        <v>59</v>
      </c>
      <c r="E37" s="147">
        <v>35</v>
      </c>
      <c r="F37" s="147">
        <v>21</v>
      </c>
      <c r="G37" s="35">
        <v>24.5</v>
      </c>
      <c r="H37" s="41">
        <v>20.3</v>
      </c>
      <c r="I37" s="44">
        <v>19.8</v>
      </c>
      <c r="J37" s="21">
        <v>19.899999999999999</v>
      </c>
    </row>
    <row r="38" spans="1:10" ht="16.5">
      <c r="A38" s="270"/>
      <c r="B38" s="277"/>
      <c r="C38" s="14" t="s">
        <v>60</v>
      </c>
      <c r="D38" s="12" t="s">
        <v>61</v>
      </c>
      <c r="E38" s="147">
        <v>7.51</v>
      </c>
      <c r="F38" s="147">
        <v>6.71</v>
      </c>
      <c r="G38" s="35">
        <v>9.75</v>
      </c>
      <c r="H38" s="37">
        <v>3.52</v>
      </c>
      <c r="I38" s="44">
        <v>8.4</v>
      </c>
      <c r="J38" s="21">
        <v>9.3000000000000007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147">
        <v>1</v>
      </c>
      <c r="F39" s="147">
        <v>1</v>
      </c>
      <c r="G39" s="44">
        <v>1</v>
      </c>
      <c r="H39" s="41">
        <v>0.8</v>
      </c>
      <c r="I39" s="44">
        <v>0.8</v>
      </c>
      <c r="J39" s="21">
        <v>0.9</v>
      </c>
    </row>
    <row r="40" spans="1:10" ht="15.75">
      <c r="A40" s="270"/>
      <c r="B40" s="277"/>
      <c r="C40" s="13" t="s">
        <v>54</v>
      </c>
      <c r="D40" s="13" t="s">
        <v>63</v>
      </c>
      <c r="E40" s="147">
        <v>9.39</v>
      </c>
      <c r="F40" s="147">
        <v>9.76</v>
      </c>
      <c r="G40" s="44">
        <v>9.8800000000000008</v>
      </c>
      <c r="H40" s="41">
        <v>10.18</v>
      </c>
      <c r="I40" s="44">
        <v>10.14</v>
      </c>
      <c r="J40" s="21">
        <v>10.28</v>
      </c>
    </row>
    <row r="41" spans="1:10" ht="15.75">
      <c r="A41" s="270"/>
      <c r="B41" s="277"/>
      <c r="C41" s="12" t="s">
        <v>56</v>
      </c>
      <c r="D41" s="12" t="s">
        <v>64</v>
      </c>
      <c r="E41" s="147">
        <v>43.2</v>
      </c>
      <c r="F41" s="147">
        <v>33.200000000000003</v>
      </c>
      <c r="G41" s="44">
        <v>17.8</v>
      </c>
      <c r="H41" s="41">
        <v>21.5</v>
      </c>
      <c r="I41" s="44">
        <v>19.3</v>
      </c>
      <c r="J41" s="21">
        <v>18.7</v>
      </c>
    </row>
    <row r="42" spans="1:10" ht="15.75">
      <c r="A42" s="270"/>
      <c r="B42" s="277"/>
      <c r="C42" s="15" t="s">
        <v>65</v>
      </c>
      <c r="D42" s="16" t="s">
        <v>66</v>
      </c>
      <c r="E42" s="147">
        <v>3.74</v>
      </c>
      <c r="F42" s="147">
        <v>3.61</v>
      </c>
      <c r="G42" s="44">
        <v>4.3099999999999996</v>
      </c>
      <c r="H42" s="41">
        <v>5.05</v>
      </c>
      <c r="I42" s="44">
        <v>5.07</v>
      </c>
      <c r="J42" s="21">
        <v>5.14</v>
      </c>
    </row>
    <row r="43" spans="1:10" ht="16.5">
      <c r="A43" s="270"/>
      <c r="B43" s="277"/>
      <c r="C43" s="15" t="s">
        <v>67</v>
      </c>
      <c r="D43" s="17" t="s">
        <v>68</v>
      </c>
      <c r="E43" s="147">
        <v>7.66</v>
      </c>
      <c r="F43" s="147">
        <v>7.56</v>
      </c>
      <c r="G43" s="44">
        <v>6.69</v>
      </c>
      <c r="H43" s="41">
        <v>5.67</v>
      </c>
      <c r="I43" s="44">
        <v>6.07</v>
      </c>
      <c r="J43" s="21">
        <v>6.27</v>
      </c>
    </row>
    <row r="44" spans="1:10" ht="18.75">
      <c r="A44" s="270"/>
      <c r="B44" s="277"/>
      <c r="C44" s="13" t="s">
        <v>58</v>
      </c>
      <c r="D44" s="12" t="s">
        <v>69</v>
      </c>
      <c r="E44" s="147">
        <v>1390</v>
      </c>
      <c r="F44" s="147">
        <v>1280</v>
      </c>
      <c r="G44" s="44">
        <v>1395</v>
      </c>
      <c r="H44" s="41">
        <v>1435</v>
      </c>
      <c r="I44" s="44">
        <v>1394</v>
      </c>
      <c r="J44" s="21">
        <v>1409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147">
        <v>5.01</v>
      </c>
      <c r="F45" s="147">
        <v>4.01</v>
      </c>
      <c r="G45" s="44">
        <v>7.43</v>
      </c>
      <c r="H45" s="41">
        <v>9.6</v>
      </c>
      <c r="I45" s="44">
        <v>4.01</v>
      </c>
      <c r="J45" s="21">
        <v>4.28</v>
      </c>
    </row>
    <row r="46" spans="1:10" ht="18.75">
      <c r="A46" s="270"/>
      <c r="B46" s="277"/>
      <c r="C46" s="13" t="s">
        <v>58</v>
      </c>
      <c r="D46" s="12" t="s">
        <v>59</v>
      </c>
      <c r="E46" s="147">
        <v>43.4</v>
      </c>
      <c r="F46" s="147">
        <v>36.5</v>
      </c>
      <c r="G46" s="44">
        <v>43.5</v>
      </c>
      <c r="H46" s="41">
        <v>36.6</v>
      </c>
      <c r="I46" s="44">
        <v>33.6</v>
      </c>
      <c r="J46" s="21">
        <v>29.2</v>
      </c>
    </row>
    <row r="47" spans="1:10" ht="16.5">
      <c r="A47" s="270"/>
      <c r="B47" s="277"/>
      <c r="C47" s="14" t="s">
        <v>60</v>
      </c>
      <c r="D47" s="12" t="s">
        <v>72</v>
      </c>
      <c r="E47" s="147">
        <v>13.4</v>
      </c>
      <c r="F47" s="147">
        <v>9.1</v>
      </c>
      <c r="G47" s="44">
        <v>3.84</v>
      </c>
      <c r="H47" s="41">
        <v>1.68</v>
      </c>
      <c r="I47" s="44">
        <v>6.48</v>
      </c>
      <c r="J47" s="21">
        <v>7.25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147">
        <v>5.57</v>
      </c>
      <c r="F48" s="147">
        <v>4.72</v>
      </c>
      <c r="G48" s="44">
        <v>6.33</v>
      </c>
      <c r="H48" s="41">
        <v>6.6</v>
      </c>
      <c r="I48" s="44">
        <v>5.94</v>
      </c>
      <c r="J48" s="21">
        <v>5.25</v>
      </c>
    </row>
    <row r="49" spans="1:13" ht="18.75">
      <c r="A49" s="270"/>
      <c r="B49" s="277"/>
      <c r="C49" s="13" t="s">
        <v>58</v>
      </c>
      <c r="D49" s="12" t="s">
        <v>59</v>
      </c>
      <c r="E49" s="147">
        <v>25.4</v>
      </c>
      <c r="F49" s="147">
        <v>24.3</v>
      </c>
      <c r="G49" s="44">
        <v>21.7</v>
      </c>
      <c r="H49" s="41">
        <v>18.600000000000001</v>
      </c>
      <c r="I49" s="44">
        <v>20.6</v>
      </c>
      <c r="J49" s="21">
        <v>15.4</v>
      </c>
    </row>
    <row r="50" spans="1:13" ht="16.5">
      <c r="A50" s="270"/>
      <c r="B50" s="277"/>
      <c r="C50" s="14" t="s">
        <v>60</v>
      </c>
      <c r="D50" s="12" t="s">
        <v>72</v>
      </c>
      <c r="E50" s="147">
        <v>5.9</v>
      </c>
      <c r="F50" s="147">
        <v>4.4000000000000004</v>
      </c>
      <c r="G50" s="44">
        <v>2.13</v>
      </c>
      <c r="H50" s="41">
        <v>2.33</v>
      </c>
      <c r="I50" s="44">
        <v>9.8000000000000007</v>
      </c>
      <c r="J50" s="21">
        <v>8.24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147"/>
      <c r="F51" s="147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147"/>
      <c r="F52" s="147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147"/>
      <c r="F53" s="147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147"/>
      <c r="F54" s="147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47"/>
      <c r="F55" s="147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7.06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1.05</v>
      </c>
      <c r="C60" s="29"/>
      <c r="D60" s="29">
        <v>2.4</v>
      </c>
      <c r="E60" s="29"/>
      <c r="F60" s="29">
        <v>10.3</v>
      </c>
      <c r="G60" s="29"/>
      <c r="H60" s="29">
        <v>4.5</v>
      </c>
      <c r="I60" s="29"/>
      <c r="J60" s="29">
        <v>2.65</v>
      </c>
      <c r="K60" s="29"/>
      <c r="L60" s="29">
        <v>1.45</v>
      </c>
      <c r="M60" s="29"/>
    </row>
    <row r="61" spans="1:13" ht="18.75">
      <c r="A61" s="28" t="s">
        <v>2</v>
      </c>
      <c r="B61" s="29"/>
      <c r="C61" s="29"/>
      <c r="D61" s="29">
        <v>5.41</v>
      </c>
      <c r="E61" s="29"/>
      <c r="F61" s="29">
        <v>4.96</v>
      </c>
      <c r="G61" s="29"/>
      <c r="H61" s="29">
        <v>3.8</v>
      </c>
      <c r="I61" s="29"/>
      <c r="J61" s="29">
        <v>3.36</v>
      </c>
      <c r="K61" s="29"/>
      <c r="L61" s="29">
        <v>1.38</v>
      </c>
      <c r="M61" s="29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8</v>
      </c>
      <c r="D63" s="30"/>
      <c r="E63" s="30">
        <v>8.7100000000000009</v>
      </c>
      <c r="F63" s="30"/>
      <c r="G63" s="30">
        <v>15.87</v>
      </c>
      <c r="H63" s="30"/>
      <c r="I63" s="30">
        <v>15.4</v>
      </c>
      <c r="J63" s="30"/>
      <c r="K63" s="30">
        <v>1.29</v>
      </c>
      <c r="L63" s="30"/>
      <c r="M63" s="30">
        <v>3.28</v>
      </c>
    </row>
    <row r="64" spans="1:13" ht="18.75">
      <c r="A64" s="31" t="s">
        <v>3</v>
      </c>
      <c r="B64" s="30"/>
      <c r="C64" s="30">
        <v>53.89</v>
      </c>
      <c r="D64" s="30"/>
      <c r="E64" s="30"/>
      <c r="F64" s="30"/>
      <c r="G64" s="30">
        <v>5.0199999999999996</v>
      </c>
      <c r="H64" s="30"/>
      <c r="I64" s="30">
        <v>10.199999999999999</v>
      </c>
      <c r="J64" s="30"/>
      <c r="K64" s="30">
        <v>3.28</v>
      </c>
      <c r="L64" s="30"/>
      <c r="M64" s="30">
        <v>4.76</v>
      </c>
    </row>
    <row r="65" spans="1:13" ht="18.75">
      <c r="A65" s="31" t="s">
        <v>4</v>
      </c>
      <c r="B65" s="30"/>
      <c r="C65" s="30"/>
      <c r="D65" s="30"/>
      <c r="E65" s="30">
        <v>7.19</v>
      </c>
      <c r="F65" s="30"/>
      <c r="G65" s="30">
        <v>10.64</v>
      </c>
      <c r="H65" s="30"/>
      <c r="I65" s="30">
        <v>22.9</v>
      </c>
      <c r="J65" s="30"/>
      <c r="K65" s="30">
        <v>6.96</v>
      </c>
      <c r="L65" s="30"/>
      <c r="M65" s="30">
        <v>7.93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12.4</v>
      </c>
      <c r="C67" s="30">
        <v>9.3699999999999992</v>
      </c>
      <c r="D67" s="30">
        <v>10.67</v>
      </c>
      <c r="E67" s="30">
        <v>9.1300000000000008</v>
      </c>
      <c r="F67" s="30">
        <v>1.5</v>
      </c>
      <c r="G67" s="30">
        <v>9.4</v>
      </c>
      <c r="H67" s="30">
        <v>1.37</v>
      </c>
      <c r="I67" s="30">
        <v>8.5</v>
      </c>
      <c r="J67" s="30">
        <v>1.7</v>
      </c>
      <c r="K67" s="30">
        <v>8.51</v>
      </c>
      <c r="L67" s="30">
        <v>1.82</v>
      </c>
      <c r="M67" s="30">
        <v>9.1999999999999993</v>
      </c>
    </row>
    <row r="68" spans="1:13" ht="18.75">
      <c r="A68" s="32" t="s">
        <v>5</v>
      </c>
      <c r="B68" s="30">
        <v>3.36</v>
      </c>
      <c r="C68" s="30">
        <v>8.5399999999999991</v>
      </c>
      <c r="D68" s="30">
        <v>3.31</v>
      </c>
      <c r="E68" s="30">
        <v>8.2799999999999994</v>
      </c>
      <c r="F68" s="30">
        <v>4.6900000000000004</v>
      </c>
      <c r="G68" s="30">
        <v>8.8000000000000007</v>
      </c>
      <c r="H68" s="30">
        <v>1.06</v>
      </c>
      <c r="I68" s="30">
        <v>8.1999999999999993</v>
      </c>
      <c r="J68" s="30">
        <v>3.83</v>
      </c>
      <c r="K68" s="30">
        <v>9.1300000000000008</v>
      </c>
      <c r="L68" s="30">
        <v>2.4700000000000002</v>
      </c>
      <c r="M68" s="30">
        <v>9.16</v>
      </c>
    </row>
    <row r="69" spans="1:13" ht="18.75">
      <c r="A69" s="32" t="s">
        <v>6</v>
      </c>
      <c r="B69" s="30"/>
      <c r="C69" s="30"/>
      <c r="D69" s="30">
        <v>2.61</v>
      </c>
      <c r="E69" s="30">
        <v>7.66</v>
      </c>
      <c r="F69" s="30">
        <v>9.6999999999999993</v>
      </c>
      <c r="G69" s="30">
        <v>8.4</v>
      </c>
      <c r="H69" s="30">
        <v>11.5</v>
      </c>
      <c r="I69" s="30">
        <v>8</v>
      </c>
      <c r="J69" s="30">
        <v>9.89</v>
      </c>
      <c r="K69" s="30">
        <v>8.58</v>
      </c>
      <c r="L69" s="30">
        <v>7.69</v>
      </c>
      <c r="M69" s="30">
        <v>8.58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39" workbookViewId="0">
      <selection activeCell="D40" sqref="D4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106</v>
      </c>
      <c r="D2" s="223"/>
      <c r="E2" s="223"/>
      <c r="F2" s="224" t="s">
        <v>108</v>
      </c>
      <c r="G2" s="224"/>
      <c r="H2" s="224"/>
      <c r="I2" s="225" t="s">
        <v>119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66210</v>
      </c>
      <c r="D4" s="226"/>
      <c r="E4" s="226"/>
      <c r="F4" s="226">
        <v>66840</v>
      </c>
      <c r="G4" s="226"/>
      <c r="H4" s="226"/>
      <c r="I4" s="226">
        <v>67170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36020</v>
      </c>
      <c r="D5" s="226"/>
      <c r="E5" s="226"/>
      <c r="F5" s="226">
        <v>37030</v>
      </c>
      <c r="G5" s="226"/>
      <c r="H5" s="226"/>
      <c r="I5" s="226">
        <v>38073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C4-'17日'!I4</f>
        <v>730</v>
      </c>
      <c r="D6" s="282"/>
      <c r="E6" s="282"/>
      <c r="F6" s="283">
        <f>F4-C4</f>
        <v>630</v>
      </c>
      <c r="G6" s="284"/>
      <c r="H6" s="285"/>
      <c r="I6" s="283">
        <f>I4-F4</f>
        <v>330</v>
      </c>
      <c r="J6" s="284"/>
      <c r="K6" s="285"/>
      <c r="L6" s="288">
        <f>C6+F6+I6</f>
        <v>1690</v>
      </c>
      <c r="M6" s="288">
        <f>C7+F7+I7</f>
        <v>2973</v>
      </c>
    </row>
    <row r="7" spans="1:15" ht="21.95" customHeight="1">
      <c r="A7" s="217"/>
      <c r="B7" s="6" t="s">
        <v>16</v>
      </c>
      <c r="C7" s="282">
        <f>C5-'17日'!I5</f>
        <v>920</v>
      </c>
      <c r="D7" s="282"/>
      <c r="E7" s="282"/>
      <c r="F7" s="283">
        <f>F5-C5</f>
        <v>1010</v>
      </c>
      <c r="G7" s="284"/>
      <c r="H7" s="285"/>
      <c r="I7" s="283">
        <f>I5-F5</f>
        <v>1043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48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0</v>
      </c>
      <c r="D10" s="226"/>
      <c r="E10" s="226"/>
      <c r="F10" s="226">
        <v>0</v>
      </c>
      <c r="G10" s="226"/>
      <c r="H10" s="226"/>
      <c r="I10" s="226">
        <v>0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53" t="s">
        <v>93</v>
      </c>
      <c r="D11" s="153" t="s">
        <v>93</v>
      </c>
      <c r="E11" s="153" t="s">
        <v>93</v>
      </c>
      <c r="F11" s="155" t="s">
        <v>93</v>
      </c>
      <c r="G11" s="155" t="s">
        <v>93</v>
      </c>
      <c r="H11" s="155" t="s">
        <v>93</v>
      </c>
      <c r="I11" s="157" t="s">
        <v>249</v>
      </c>
      <c r="J11" s="157" t="s">
        <v>249</v>
      </c>
      <c r="K11" s="157" t="s">
        <v>249</v>
      </c>
    </row>
    <row r="12" spans="1:15" ht="21.95" customHeight="1">
      <c r="A12" s="262"/>
      <c r="B12" s="43" t="s">
        <v>23</v>
      </c>
      <c r="C12" s="153">
        <v>65</v>
      </c>
      <c r="D12" s="153">
        <v>65</v>
      </c>
      <c r="E12" s="153">
        <v>65</v>
      </c>
      <c r="F12" s="155">
        <v>65</v>
      </c>
      <c r="G12" s="155">
        <v>65</v>
      </c>
      <c r="H12" s="155">
        <v>65</v>
      </c>
      <c r="I12" s="157" t="s">
        <v>249</v>
      </c>
      <c r="J12" s="157" t="s">
        <v>249</v>
      </c>
      <c r="K12" s="157" t="s">
        <v>249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480</v>
      </c>
      <c r="D15" s="41">
        <v>470</v>
      </c>
      <c r="E15" s="41">
        <v>460</v>
      </c>
      <c r="F15" s="154">
        <v>460</v>
      </c>
      <c r="G15" s="41">
        <v>420</v>
      </c>
      <c r="H15" s="41">
        <v>390</v>
      </c>
      <c r="I15" s="41">
        <v>390</v>
      </c>
      <c r="J15" s="158">
        <v>390</v>
      </c>
      <c r="K15" s="158">
        <v>390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53" t="s">
        <v>93</v>
      </c>
      <c r="D17" s="153" t="s">
        <v>93</v>
      </c>
      <c r="E17" s="153" t="s">
        <v>93</v>
      </c>
      <c r="F17" s="155" t="s">
        <v>93</v>
      </c>
      <c r="G17" s="155" t="s">
        <v>93</v>
      </c>
      <c r="H17" s="155" t="s">
        <v>93</v>
      </c>
      <c r="I17" s="157" t="s">
        <v>249</v>
      </c>
      <c r="J17" s="157" t="s">
        <v>249</v>
      </c>
      <c r="K17" s="157" t="s">
        <v>249</v>
      </c>
    </row>
    <row r="18" spans="1:11" ht="21.95" customHeight="1">
      <c r="A18" s="234"/>
      <c r="B18" s="42" t="s">
        <v>23</v>
      </c>
      <c r="C18" s="152">
        <v>90</v>
      </c>
      <c r="D18" s="152">
        <v>90</v>
      </c>
      <c r="E18" s="152">
        <v>90</v>
      </c>
      <c r="F18" s="154">
        <v>90</v>
      </c>
      <c r="G18" s="154">
        <v>90</v>
      </c>
      <c r="H18" s="154">
        <v>90</v>
      </c>
      <c r="I18" s="156" t="s">
        <v>249</v>
      </c>
      <c r="J18" s="156" t="s">
        <v>249</v>
      </c>
      <c r="K18" s="156" t="s">
        <v>249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460</v>
      </c>
      <c r="D21" s="41">
        <v>380</v>
      </c>
      <c r="E21" s="41">
        <v>310</v>
      </c>
      <c r="F21" s="154">
        <v>310</v>
      </c>
      <c r="G21" s="41">
        <v>250</v>
      </c>
      <c r="H21" s="41">
        <v>500</v>
      </c>
      <c r="I21" s="41">
        <v>500</v>
      </c>
      <c r="J21" s="158">
        <v>500</v>
      </c>
      <c r="K21" s="158">
        <v>500</v>
      </c>
    </row>
    <row r="22" spans="1:11" ht="48" customHeight="1">
      <c r="A22" s="232"/>
      <c r="B22" s="9" t="s">
        <v>33</v>
      </c>
      <c r="C22" s="233" t="s">
        <v>34</v>
      </c>
      <c r="D22" s="233"/>
      <c r="E22" s="233"/>
      <c r="F22" s="233" t="s">
        <v>248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550</v>
      </c>
      <c r="D23" s="231"/>
      <c r="E23" s="231"/>
      <c r="F23" s="231">
        <f>2570</f>
        <v>2570</v>
      </c>
      <c r="G23" s="231"/>
      <c r="H23" s="231"/>
      <c r="I23" s="231">
        <v>2430</v>
      </c>
      <c r="J23" s="231"/>
      <c r="K23" s="231"/>
    </row>
    <row r="24" spans="1:11" ht="21.95" customHeight="1">
      <c r="A24" s="237"/>
      <c r="B24" s="10" t="s">
        <v>37</v>
      </c>
      <c r="C24" s="231">
        <v>1470</v>
      </c>
      <c r="D24" s="231"/>
      <c r="E24" s="231"/>
      <c r="F24" s="231">
        <v>1470</v>
      </c>
      <c r="G24" s="231"/>
      <c r="H24" s="231"/>
      <c r="I24" s="231">
        <v>1310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30</v>
      </c>
      <c r="D25" s="231"/>
      <c r="E25" s="231"/>
      <c r="F25" s="231">
        <v>30</v>
      </c>
      <c r="G25" s="231"/>
      <c r="H25" s="231"/>
      <c r="I25" s="231">
        <v>30</v>
      </c>
      <c r="J25" s="231"/>
      <c r="K25" s="231"/>
    </row>
    <row r="26" spans="1:11" ht="21.95" customHeight="1">
      <c r="A26" s="236"/>
      <c r="B26" s="8" t="s">
        <v>40</v>
      </c>
      <c r="C26" s="231">
        <v>136</v>
      </c>
      <c r="D26" s="231"/>
      <c r="E26" s="231"/>
      <c r="F26" s="231">
        <v>135</v>
      </c>
      <c r="G26" s="231"/>
      <c r="H26" s="231"/>
      <c r="I26" s="231">
        <v>135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254</v>
      </c>
      <c r="D28" s="248"/>
      <c r="E28" s="249"/>
      <c r="F28" s="247"/>
      <c r="G28" s="248"/>
      <c r="H28" s="249"/>
      <c r="I28" s="247" t="s">
        <v>250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138</v>
      </c>
      <c r="D31" s="259"/>
      <c r="E31" s="260"/>
      <c r="F31" s="258" t="s">
        <v>192</v>
      </c>
      <c r="G31" s="259"/>
      <c r="H31" s="260"/>
      <c r="I31" s="258" t="s">
        <v>111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7.01</v>
      </c>
      <c r="D56" s="22" t="s">
        <v>80</v>
      </c>
      <c r="E56" s="23">
        <v>80</v>
      </c>
      <c r="F56" s="22" t="s">
        <v>81</v>
      </c>
      <c r="G56" s="23">
        <v>77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2.1</v>
      </c>
      <c r="E59" s="30"/>
      <c r="F59" s="30">
        <v>9.74</v>
      </c>
      <c r="G59" s="34"/>
      <c r="H59" s="30">
        <v>3.48</v>
      </c>
      <c r="I59" s="30"/>
      <c r="J59" s="21">
        <v>13.2</v>
      </c>
      <c r="K59" s="21"/>
      <c r="L59" s="21"/>
      <c r="M59" s="21"/>
    </row>
    <row r="60" spans="1:13" ht="18.75">
      <c r="A60" s="28" t="s">
        <v>1</v>
      </c>
      <c r="B60" s="29">
        <v>4.05</v>
      </c>
      <c r="C60" s="30"/>
      <c r="D60" s="33"/>
      <c r="E60" s="30"/>
      <c r="F60" s="30"/>
      <c r="G60" s="34"/>
      <c r="H60" s="30"/>
      <c r="I60" s="30"/>
      <c r="J60" s="21"/>
      <c r="K60" s="21"/>
      <c r="L60" s="21">
        <v>1.37</v>
      </c>
      <c r="M60" s="21"/>
    </row>
    <row r="61" spans="1:13" ht="18.75">
      <c r="A61" s="28" t="s">
        <v>2</v>
      </c>
      <c r="B61" s="29">
        <v>0.28000000000000003</v>
      </c>
      <c r="C61" s="30"/>
      <c r="D61" s="33">
        <v>1.34</v>
      </c>
      <c r="E61" s="30"/>
      <c r="F61" s="30">
        <v>7.69</v>
      </c>
      <c r="G61" s="34"/>
      <c r="H61" s="30">
        <v>0.75</v>
      </c>
      <c r="I61" s="30"/>
      <c r="J61" s="21">
        <v>1.88</v>
      </c>
      <c r="K61" s="21"/>
      <c r="L61" s="21">
        <v>0.78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10.5</v>
      </c>
      <c r="D63" s="33"/>
      <c r="E63" s="30">
        <v>8.9</v>
      </c>
      <c r="F63" s="30"/>
      <c r="G63" s="34">
        <v>21.7</v>
      </c>
      <c r="H63" s="30"/>
      <c r="I63" s="30">
        <v>19.100000000000001</v>
      </c>
      <c r="J63" s="21"/>
      <c r="K63" s="21">
        <v>20.7</v>
      </c>
      <c r="M63" s="21">
        <v>21.6</v>
      </c>
    </row>
    <row r="64" spans="1:13" ht="18.75">
      <c r="A64" s="31" t="s">
        <v>3</v>
      </c>
      <c r="B64" s="30"/>
      <c r="C64" s="30">
        <v>5.8</v>
      </c>
      <c r="D64" s="33"/>
      <c r="E64" s="30">
        <v>4.3</v>
      </c>
      <c r="F64" s="30"/>
      <c r="G64" s="38">
        <v>12.73</v>
      </c>
      <c r="H64" s="30"/>
      <c r="I64" s="30">
        <v>10.4</v>
      </c>
      <c r="J64" s="21"/>
      <c r="K64" s="21">
        <v>13.7</v>
      </c>
      <c r="L64" s="21"/>
      <c r="M64" s="21">
        <v>14.2</v>
      </c>
    </row>
    <row r="65" spans="1:13" ht="18.75">
      <c r="A65" s="31" t="s">
        <v>4</v>
      </c>
      <c r="B65" s="30"/>
      <c r="C65" s="30">
        <v>28.3</v>
      </c>
      <c r="D65" s="33"/>
      <c r="E65" s="30">
        <v>25.5</v>
      </c>
      <c r="F65" s="30"/>
      <c r="G65" s="34">
        <v>30.96</v>
      </c>
      <c r="H65" s="30"/>
      <c r="I65" s="30">
        <v>25.52</v>
      </c>
      <c r="J65" s="21"/>
      <c r="K65" s="21">
        <v>24.6</v>
      </c>
      <c r="M65" s="21">
        <v>30.6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4.0999999999999996</v>
      </c>
      <c r="C67" s="30">
        <v>9.14</v>
      </c>
      <c r="D67" s="33">
        <v>4.4000000000000004</v>
      </c>
      <c r="E67" s="30">
        <v>9.44</v>
      </c>
      <c r="F67" s="30">
        <v>2.77</v>
      </c>
      <c r="G67" s="34">
        <v>7.2</v>
      </c>
      <c r="H67" s="30">
        <v>2.44</v>
      </c>
      <c r="I67" s="30">
        <v>8.7100000000000009</v>
      </c>
      <c r="J67" s="21">
        <v>5.82</v>
      </c>
      <c r="K67" s="21">
        <v>8.6999999999999993</v>
      </c>
      <c r="L67" s="21">
        <v>5.77</v>
      </c>
      <c r="M67" s="21">
        <v>8</v>
      </c>
    </row>
    <row r="68" spans="1:13" ht="18.75">
      <c r="A68" s="32" t="s">
        <v>5</v>
      </c>
      <c r="B68" s="36">
        <v>4.7</v>
      </c>
      <c r="C68" s="30">
        <v>8.9700000000000006</v>
      </c>
      <c r="D68" s="33">
        <v>4.8</v>
      </c>
      <c r="E68" s="30">
        <v>9.44</v>
      </c>
      <c r="F68" s="30">
        <v>3.47</v>
      </c>
      <c r="G68" s="34">
        <v>8.39</v>
      </c>
      <c r="H68" s="30">
        <v>5.7</v>
      </c>
      <c r="I68" s="30">
        <v>8.6999999999999993</v>
      </c>
      <c r="J68" s="21">
        <v>4.26</v>
      </c>
      <c r="K68" s="21">
        <v>8.1999999999999993</v>
      </c>
      <c r="L68" s="21">
        <v>4.29</v>
      </c>
      <c r="M68" s="21">
        <v>7.9</v>
      </c>
    </row>
    <row r="69" spans="1:13" ht="18.75">
      <c r="A69" s="32" t="s">
        <v>6</v>
      </c>
      <c r="B69" s="36">
        <v>8.1999999999999993</v>
      </c>
      <c r="C69" s="30">
        <v>8.2200000000000006</v>
      </c>
      <c r="D69" s="33">
        <v>8.5</v>
      </c>
      <c r="E69" s="30">
        <v>8.06</v>
      </c>
      <c r="F69" s="30">
        <v>12.8</v>
      </c>
      <c r="G69" s="34">
        <v>10.42</v>
      </c>
      <c r="H69" s="30">
        <v>10.19</v>
      </c>
      <c r="I69" s="30">
        <v>7.68</v>
      </c>
      <c r="J69" s="21">
        <v>4.13</v>
      </c>
      <c r="K69" s="21">
        <v>7.6</v>
      </c>
      <c r="L69" s="21">
        <v>4.3</v>
      </c>
      <c r="M69" s="21">
        <v>8.3000000000000007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32" workbookViewId="0">
      <selection activeCell="P24" sqref="P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92</v>
      </c>
      <c r="D2" s="223"/>
      <c r="E2" s="223"/>
      <c r="F2" s="224" t="s">
        <v>98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1430</v>
      </c>
      <c r="D4" s="226"/>
      <c r="E4" s="226"/>
      <c r="F4" s="226">
        <v>2796</v>
      </c>
      <c r="G4" s="226"/>
      <c r="H4" s="226"/>
      <c r="I4" s="226">
        <v>4150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680</v>
      </c>
      <c r="D5" s="226"/>
      <c r="E5" s="226"/>
      <c r="F5" s="226">
        <v>1404</v>
      </c>
      <c r="G5" s="226"/>
      <c r="H5" s="226"/>
      <c r="I5" s="226">
        <v>2080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</f>
        <v>1430</v>
      </c>
      <c r="D6" s="282"/>
      <c r="E6" s="282"/>
      <c r="F6" s="283">
        <f>F4-C4</f>
        <v>1366</v>
      </c>
      <c r="G6" s="284"/>
      <c r="H6" s="285"/>
      <c r="I6" s="283">
        <f>I4-F4</f>
        <v>1354</v>
      </c>
      <c r="J6" s="284"/>
      <c r="K6" s="285"/>
      <c r="L6" s="288">
        <f>C6+F6+I6</f>
        <v>4150</v>
      </c>
      <c r="M6" s="288">
        <f>C7+F7+I7</f>
        <v>2080</v>
      </c>
    </row>
    <row r="7" spans="1:15" ht="21.95" customHeight="1">
      <c r="A7" s="217"/>
      <c r="B7" s="6" t="s">
        <v>16</v>
      </c>
      <c r="C7" s="282">
        <f>C5</f>
        <v>680</v>
      </c>
      <c r="D7" s="282"/>
      <c r="E7" s="282"/>
      <c r="F7" s="283">
        <f>F5-C5</f>
        <v>724</v>
      </c>
      <c r="G7" s="284"/>
      <c r="H7" s="285"/>
      <c r="I7" s="283">
        <f>I5-F5</f>
        <v>676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46</v>
      </c>
      <c r="D9" s="226"/>
      <c r="E9" s="226"/>
      <c r="F9" s="226">
        <v>48</v>
      </c>
      <c r="G9" s="226"/>
      <c r="H9" s="226"/>
      <c r="I9" s="226">
        <v>45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46</v>
      </c>
      <c r="D10" s="226"/>
      <c r="E10" s="226"/>
      <c r="F10" s="226">
        <v>48</v>
      </c>
      <c r="G10" s="226"/>
      <c r="H10" s="226"/>
      <c r="I10" s="226">
        <v>45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47" t="s">
        <v>93</v>
      </c>
      <c r="D11" s="47" t="s">
        <v>93</v>
      </c>
      <c r="E11" s="47" t="s">
        <v>93</v>
      </c>
      <c r="F11" s="49" t="s">
        <v>93</v>
      </c>
      <c r="G11" s="49" t="s">
        <v>93</v>
      </c>
      <c r="H11" s="49" t="s">
        <v>93</v>
      </c>
      <c r="I11" s="51" t="s">
        <v>93</v>
      </c>
      <c r="J11" s="51" t="s">
        <v>93</v>
      </c>
      <c r="K11" s="51" t="s">
        <v>93</v>
      </c>
    </row>
    <row r="12" spans="1:15" ht="21.95" customHeight="1">
      <c r="A12" s="262"/>
      <c r="B12" s="43" t="s">
        <v>23</v>
      </c>
      <c r="C12" s="47">
        <v>65</v>
      </c>
      <c r="D12" s="47">
        <v>65</v>
      </c>
      <c r="E12" s="47">
        <v>65</v>
      </c>
      <c r="F12" s="49">
        <v>65</v>
      </c>
      <c r="G12" s="49">
        <v>65</v>
      </c>
      <c r="H12" s="49">
        <v>65</v>
      </c>
      <c r="I12" s="51">
        <v>65</v>
      </c>
      <c r="J12" s="51">
        <v>65</v>
      </c>
      <c r="K12" s="51">
        <v>65</v>
      </c>
    </row>
    <row r="13" spans="1:15" ht="21.95" customHeight="1">
      <c r="A13" s="262"/>
      <c r="B13" s="263" t="s">
        <v>24</v>
      </c>
      <c r="C13" s="231" t="s">
        <v>94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94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6">
        <v>380</v>
      </c>
      <c r="D15" s="46">
        <v>340</v>
      </c>
      <c r="E15" s="46">
        <v>300</v>
      </c>
      <c r="F15" s="48">
        <v>300</v>
      </c>
      <c r="G15" s="41">
        <v>540</v>
      </c>
      <c r="H15" s="41">
        <v>510</v>
      </c>
      <c r="I15" s="41">
        <v>510</v>
      </c>
      <c r="J15" s="41">
        <v>470</v>
      </c>
      <c r="K15" s="41">
        <v>430</v>
      </c>
    </row>
    <row r="16" spans="1:15" ht="21.95" customHeight="1">
      <c r="A16" s="236"/>
      <c r="B16" s="9" t="s">
        <v>28</v>
      </c>
      <c r="C16" s="233" t="s">
        <v>95</v>
      </c>
      <c r="D16" s="233"/>
      <c r="E16" s="233"/>
      <c r="F16" s="233" t="s">
        <v>100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47" t="s">
        <v>93</v>
      </c>
      <c r="D17" s="47" t="s">
        <v>93</v>
      </c>
      <c r="E17" s="47" t="s">
        <v>93</v>
      </c>
      <c r="F17" s="49" t="s">
        <v>93</v>
      </c>
      <c r="G17" s="49" t="s">
        <v>93</v>
      </c>
      <c r="H17" s="49" t="s">
        <v>93</v>
      </c>
      <c r="I17" s="51" t="s">
        <v>93</v>
      </c>
      <c r="J17" s="51" t="s">
        <v>93</v>
      </c>
      <c r="K17" s="51" t="s">
        <v>93</v>
      </c>
    </row>
    <row r="18" spans="1:11" ht="21.95" customHeight="1">
      <c r="A18" s="234"/>
      <c r="B18" s="42" t="s">
        <v>23</v>
      </c>
      <c r="C18" s="46">
        <v>90</v>
      </c>
      <c r="D18" s="46">
        <v>90</v>
      </c>
      <c r="E18" s="46">
        <v>90</v>
      </c>
      <c r="F18" s="48">
        <v>90</v>
      </c>
      <c r="G18" s="48">
        <v>90</v>
      </c>
      <c r="H18" s="48">
        <v>90</v>
      </c>
      <c r="I18" s="50">
        <v>90</v>
      </c>
      <c r="J18" s="50">
        <v>90</v>
      </c>
      <c r="K18" s="50">
        <v>90</v>
      </c>
    </row>
    <row r="19" spans="1:11" ht="21.95" customHeight="1">
      <c r="A19" s="234"/>
      <c r="B19" s="235" t="s">
        <v>24</v>
      </c>
      <c r="C19" s="231" t="s">
        <v>94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94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6">
        <v>450</v>
      </c>
      <c r="D21" s="46">
        <v>350</v>
      </c>
      <c r="E21" s="46">
        <v>260</v>
      </c>
      <c r="F21" s="48">
        <v>260</v>
      </c>
      <c r="G21" s="41">
        <v>500</v>
      </c>
      <c r="H21" s="41">
        <v>400</v>
      </c>
      <c r="I21" s="41">
        <v>400</v>
      </c>
      <c r="J21" s="41">
        <v>300</v>
      </c>
      <c r="K21" s="41">
        <v>500</v>
      </c>
    </row>
    <row r="22" spans="1:11" ht="30.75" customHeight="1">
      <c r="A22" s="232"/>
      <c r="B22" s="9" t="s">
        <v>33</v>
      </c>
      <c r="C22" s="233" t="s">
        <v>34</v>
      </c>
      <c r="D22" s="233"/>
      <c r="E22" s="233"/>
      <c r="F22" s="233" t="s">
        <v>101</v>
      </c>
      <c r="G22" s="233"/>
      <c r="H22" s="233"/>
      <c r="I22" s="233" t="s">
        <v>104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2000</v>
      </c>
      <c r="D23" s="231"/>
      <c r="E23" s="231"/>
      <c r="F23" s="231">
        <v>2000</v>
      </c>
      <c r="G23" s="231"/>
      <c r="H23" s="231"/>
      <c r="I23" s="231">
        <v>2000</v>
      </c>
      <c r="J23" s="231"/>
      <c r="K23" s="231"/>
    </row>
    <row r="24" spans="1:11" ht="21.95" customHeight="1">
      <c r="A24" s="237"/>
      <c r="B24" s="10" t="s">
        <v>37</v>
      </c>
      <c r="C24" s="231">
        <v>2200</v>
      </c>
      <c r="D24" s="231"/>
      <c r="E24" s="231"/>
      <c r="F24" s="231">
        <v>2110</v>
      </c>
      <c r="G24" s="231"/>
      <c r="H24" s="231"/>
      <c r="I24" s="231">
        <v>2110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40</v>
      </c>
      <c r="D25" s="231"/>
      <c r="E25" s="231"/>
      <c r="F25" s="231">
        <v>39</v>
      </c>
      <c r="G25" s="231"/>
      <c r="H25" s="231"/>
      <c r="I25" s="231">
        <v>39</v>
      </c>
      <c r="J25" s="231"/>
      <c r="K25" s="231"/>
    </row>
    <row r="26" spans="1:11" ht="21.95" customHeight="1">
      <c r="A26" s="236"/>
      <c r="B26" s="8" t="s">
        <v>40</v>
      </c>
      <c r="C26" s="231">
        <v>176</v>
      </c>
      <c r="D26" s="231"/>
      <c r="E26" s="231"/>
      <c r="F26" s="231">
        <v>174</v>
      </c>
      <c r="G26" s="231"/>
      <c r="H26" s="231"/>
      <c r="I26" s="231">
        <v>174</v>
      </c>
      <c r="J26" s="231"/>
      <c r="K26" s="231"/>
    </row>
    <row r="27" spans="1:11" ht="21.95" customHeight="1">
      <c r="A27" s="236"/>
      <c r="B27" s="8" t="s">
        <v>41</v>
      </c>
      <c r="C27" s="231">
        <v>11</v>
      </c>
      <c r="D27" s="231"/>
      <c r="E27" s="231"/>
      <c r="F27" s="231">
        <v>11</v>
      </c>
      <c r="G27" s="231"/>
      <c r="H27" s="231"/>
      <c r="I27" s="231">
        <v>11</v>
      </c>
      <c r="J27" s="231"/>
      <c r="K27" s="231"/>
    </row>
    <row r="28" spans="1:11" ht="76.5" customHeight="1">
      <c r="A28" s="241" ph="1"/>
      <c r="B28" s="242" ph="1"/>
      <c r="C28" s="247" t="s">
        <v>97</v>
      </c>
      <c r="D28" s="248"/>
      <c r="E28" s="249"/>
      <c r="F28" s="247" t="s">
        <v>107</v>
      </c>
      <c r="G28" s="248"/>
      <c r="H28" s="249"/>
      <c r="I28" s="247"/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96</v>
      </c>
      <c r="D31" s="259"/>
      <c r="E31" s="260"/>
      <c r="F31" s="258" t="s">
        <v>99</v>
      </c>
      <c r="G31" s="259"/>
      <c r="H31" s="260"/>
      <c r="I31" s="258" t="s">
        <v>103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9.3699999999999992</v>
      </c>
      <c r="F35" s="44">
        <v>9.33</v>
      </c>
      <c r="G35" s="44">
        <v>9.23</v>
      </c>
      <c r="H35" s="41">
        <v>9.2799999999999994</v>
      </c>
      <c r="I35" s="44">
        <v>9.44</v>
      </c>
      <c r="J35" s="21">
        <v>9.43</v>
      </c>
    </row>
    <row r="36" spans="1:10" ht="15.75">
      <c r="A36" s="270"/>
      <c r="B36" s="277"/>
      <c r="C36" s="12" t="s">
        <v>56</v>
      </c>
      <c r="D36" s="12" t="s">
        <v>57</v>
      </c>
      <c r="E36" s="44">
        <v>5.68</v>
      </c>
      <c r="F36" s="44">
        <v>4.47</v>
      </c>
      <c r="G36" s="44">
        <v>7.5</v>
      </c>
      <c r="H36" s="41">
        <v>9.5500000000000007</v>
      </c>
      <c r="I36" s="44">
        <v>9.84</v>
      </c>
      <c r="J36" s="21">
        <v>8.84</v>
      </c>
    </row>
    <row r="37" spans="1:10" ht="18.75">
      <c r="A37" s="270"/>
      <c r="B37" s="277"/>
      <c r="C37" s="13" t="s">
        <v>58</v>
      </c>
      <c r="D37" s="12" t="s">
        <v>59</v>
      </c>
      <c r="E37" s="44">
        <v>10.9</v>
      </c>
      <c r="F37" s="44">
        <v>11.1</v>
      </c>
      <c r="G37" s="35">
        <v>12.6</v>
      </c>
      <c r="H37" s="41">
        <v>42.6</v>
      </c>
      <c r="I37" s="44">
        <v>18.600000000000001</v>
      </c>
      <c r="J37" s="21">
        <v>12.5</v>
      </c>
    </row>
    <row r="38" spans="1:10" ht="16.5">
      <c r="A38" s="270"/>
      <c r="B38" s="277"/>
      <c r="C38" s="14" t="s">
        <v>60</v>
      </c>
      <c r="D38" s="12" t="s">
        <v>61</v>
      </c>
      <c r="E38" s="35">
        <v>2.99</v>
      </c>
      <c r="F38" s="35">
        <v>3.14</v>
      </c>
      <c r="G38" s="35">
        <v>2.21</v>
      </c>
      <c r="H38" s="37">
        <v>21.9</v>
      </c>
      <c r="I38" s="44">
        <v>14.8</v>
      </c>
      <c r="J38" s="21">
        <v>15.2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0.6</v>
      </c>
      <c r="J39" s="21">
        <v>0.6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10.49</v>
      </c>
      <c r="F40" s="44">
        <v>10.37</v>
      </c>
      <c r="G40" s="44">
        <v>10.52</v>
      </c>
      <c r="H40" s="41">
        <v>10.46</v>
      </c>
      <c r="I40" s="44">
        <v>10.51</v>
      </c>
      <c r="J40" s="21">
        <v>10.38</v>
      </c>
    </row>
    <row r="41" spans="1:10" ht="15.75">
      <c r="A41" s="270"/>
      <c r="B41" s="277"/>
      <c r="C41" s="12" t="s">
        <v>56</v>
      </c>
      <c r="D41" s="12" t="s">
        <v>64</v>
      </c>
      <c r="E41" s="44">
        <v>28.5</v>
      </c>
      <c r="F41" s="44">
        <v>24.6</v>
      </c>
      <c r="G41" s="44">
        <v>27.5</v>
      </c>
      <c r="H41" s="41">
        <v>45.5</v>
      </c>
      <c r="I41" s="44">
        <v>28.9</v>
      </c>
      <c r="J41" s="21">
        <v>27.4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6.94</v>
      </c>
      <c r="F42" s="44">
        <v>7.07</v>
      </c>
      <c r="G42" s="44">
        <v>6.92</v>
      </c>
      <c r="H42" s="41">
        <v>6.63</v>
      </c>
      <c r="I42" s="44">
        <v>7.47</v>
      </c>
      <c r="J42" s="21">
        <v>7.91</v>
      </c>
    </row>
    <row r="43" spans="1:10" ht="16.5">
      <c r="A43" s="270"/>
      <c r="B43" s="277"/>
      <c r="C43" s="15" t="s">
        <v>67</v>
      </c>
      <c r="D43" s="17" t="s">
        <v>68</v>
      </c>
      <c r="E43" s="44">
        <v>14.3</v>
      </c>
      <c r="F43" s="44">
        <v>13.6</v>
      </c>
      <c r="G43" s="44">
        <v>9.98</v>
      </c>
      <c r="H43" s="41">
        <v>10.9</v>
      </c>
      <c r="I43" s="44">
        <v>11.8</v>
      </c>
      <c r="J43" s="21">
        <v>10.8</v>
      </c>
    </row>
    <row r="44" spans="1:10" ht="18.75">
      <c r="A44" s="270"/>
      <c r="B44" s="277"/>
      <c r="C44" s="13" t="s">
        <v>58</v>
      </c>
      <c r="D44" s="12" t="s">
        <v>69</v>
      </c>
      <c r="E44" s="44">
        <v>572</v>
      </c>
      <c r="F44" s="44">
        <v>569</v>
      </c>
      <c r="G44" s="44">
        <v>852</v>
      </c>
      <c r="H44" s="41">
        <v>1336</v>
      </c>
      <c r="I44" s="44">
        <v>1501</v>
      </c>
      <c r="J44" s="21">
        <v>1521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3.16</v>
      </c>
      <c r="F45" s="44">
        <v>3.42</v>
      </c>
      <c r="G45" s="44">
        <v>3.74</v>
      </c>
      <c r="H45" s="41">
        <v>12.8</v>
      </c>
      <c r="I45" s="44">
        <v>5.23</v>
      </c>
      <c r="J45" s="21">
        <v>5.48</v>
      </c>
    </row>
    <row r="46" spans="1:10" ht="18.75">
      <c r="A46" s="270"/>
      <c r="B46" s="277"/>
      <c r="C46" s="13" t="s">
        <v>58</v>
      </c>
      <c r="D46" s="12" t="s">
        <v>59</v>
      </c>
      <c r="E46" s="44">
        <v>26</v>
      </c>
      <c r="F46" s="44">
        <v>23.7</v>
      </c>
      <c r="G46" s="44">
        <v>26.6</v>
      </c>
      <c r="H46" s="41">
        <v>48.3</v>
      </c>
      <c r="I46" s="44">
        <v>63.6</v>
      </c>
      <c r="J46" s="21">
        <v>52.5</v>
      </c>
    </row>
    <row r="47" spans="1:10" ht="16.5">
      <c r="A47" s="270"/>
      <c r="B47" s="277"/>
      <c r="C47" s="14" t="s">
        <v>60</v>
      </c>
      <c r="D47" s="12" t="s">
        <v>72</v>
      </c>
      <c r="E47" s="44">
        <v>3.86</v>
      </c>
      <c r="F47" s="44">
        <v>2.67</v>
      </c>
      <c r="G47" s="44">
        <v>0.72</v>
      </c>
      <c r="H47" s="41">
        <v>0.26</v>
      </c>
      <c r="I47" s="44">
        <v>5.52</v>
      </c>
      <c r="J47" s="21">
        <v>4.38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4.0199999999999996</v>
      </c>
      <c r="F48" s="44">
        <v>3.91</v>
      </c>
      <c r="G48" s="44">
        <v>4.4800000000000004</v>
      </c>
      <c r="H48" s="41">
        <v>7.58</v>
      </c>
      <c r="I48" s="44">
        <v>5.52</v>
      </c>
      <c r="J48" s="21">
        <v>4.32</v>
      </c>
    </row>
    <row r="49" spans="1:13" ht="18.75">
      <c r="A49" s="270"/>
      <c r="B49" s="277"/>
      <c r="C49" s="13" t="s">
        <v>58</v>
      </c>
      <c r="D49" s="12" t="s">
        <v>59</v>
      </c>
      <c r="E49" s="44">
        <v>9.6</v>
      </c>
      <c r="F49" s="44">
        <v>8.3000000000000007</v>
      </c>
      <c r="G49" s="44">
        <v>23.6</v>
      </c>
      <c r="H49" s="41">
        <v>34.6</v>
      </c>
      <c r="I49" s="44">
        <v>31.1</v>
      </c>
      <c r="J49" s="21">
        <v>62.6</v>
      </c>
    </row>
    <row r="50" spans="1:13" ht="16.5">
      <c r="A50" s="270"/>
      <c r="B50" s="277"/>
      <c r="C50" s="14" t="s">
        <v>60</v>
      </c>
      <c r="D50" s="12" t="s">
        <v>72</v>
      </c>
      <c r="E50" s="44">
        <v>3.7</v>
      </c>
      <c r="F50" s="44">
        <v>2.71</v>
      </c>
      <c r="G50" s="44">
        <v>1.39</v>
      </c>
      <c r="H50" s="41">
        <v>0.85</v>
      </c>
      <c r="I50" s="44">
        <v>2.73</v>
      </c>
      <c r="J50" s="21">
        <v>1.97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7.97</v>
      </c>
      <c r="D56" s="22" t="s">
        <v>80</v>
      </c>
      <c r="E56" s="23">
        <v>79</v>
      </c>
      <c r="F56" s="22" t="s">
        <v>81</v>
      </c>
      <c r="G56" s="23">
        <v>85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28.6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1.7</v>
      </c>
      <c r="C60" s="29"/>
      <c r="D60" s="29">
        <v>4.8</v>
      </c>
      <c r="E60" s="29"/>
      <c r="F60" s="29">
        <v>0.56999999999999995</v>
      </c>
      <c r="G60" s="29"/>
      <c r="H60" s="29">
        <v>4.9000000000000004</v>
      </c>
      <c r="I60" s="29"/>
      <c r="J60" s="29">
        <v>3.8</v>
      </c>
      <c r="K60" s="29"/>
      <c r="L60" s="29">
        <v>4.57</v>
      </c>
      <c r="M60" s="29"/>
    </row>
    <row r="61" spans="1:13" ht="18.75">
      <c r="A61" s="28" t="s">
        <v>2</v>
      </c>
      <c r="B61" s="29"/>
      <c r="C61" s="29"/>
      <c r="D61" s="29">
        <v>17.190000000000001</v>
      </c>
      <c r="E61" s="29"/>
      <c r="F61" s="29">
        <v>6.36</v>
      </c>
      <c r="G61" s="29"/>
      <c r="H61" s="29">
        <v>18.7</v>
      </c>
      <c r="I61" s="29"/>
      <c r="J61" s="29">
        <v>7.37</v>
      </c>
      <c r="K61" s="29"/>
      <c r="L61" s="29">
        <v>20.8</v>
      </c>
      <c r="M61" s="29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26.25</v>
      </c>
      <c r="D63" s="30"/>
      <c r="E63" s="30">
        <v>31.2</v>
      </c>
      <c r="F63" s="30"/>
      <c r="G63" s="30">
        <v>22.5</v>
      </c>
      <c r="H63" s="30"/>
      <c r="I63" s="30">
        <v>22.5</v>
      </c>
      <c r="J63" s="30"/>
      <c r="K63" s="30">
        <v>28.6</v>
      </c>
      <c r="L63" s="30"/>
      <c r="M63" s="30">
        <v>24.32</v>
      </c>
    </row>
    <row r="64" spans="1:13" ht="18.75">
      <c r="A64" s="31" t="s">
        <v>3</v>
      </c>
      <c r="B64" s="30"/>
      <c r="C64" s="30">
        <v>64.28</v>
      </c>
      <c r="D64" s="30"/>
      <c r="E64" s="30"/>
      <c r="F64" s="30"/>
      <c r="G64" s="30">
        <v>13.95</v>
      </c>
      <c r="H64" s="30"/>
      <c r="I64" s="30">
        <v>12.6</v>
      </c>
      <c r="J64" s="30"/>
      <c r="K64" s="30">
        <v>16.579999999999998</v>
      </c>
      <c r="L64" s="30"/>
      <c r="M64" s="30">
        <v>16.37</v>
      </c>
    </row>
    <row r="65" spans="1:13" ht="18.75">
      <c r="A65" s="31" t="s">
        <v>4</v>
      </c>
      <c r="B65" s="30"/>
      <c r="C65" s="30">
        <v>22.49</v>
      </c>
      <c r="D65" s="30"/>
      <c r="E65" s="30">
        <v>23.66</v>
      </c>
      <c r="F65" s="30"/>
      <c r="G65" s="30">
        <v>23.36</v>
      </c>
      <c r="H65" s="30"/>
      <c r="I65" s="30">
        <v>25.4</v>
      </c>
      <c r="J65" s="30"/>
      <c r="K65" s="30">
        <v>26.76</v>
      </c>
      <c r="L65" s="30"/>
      <c r="M65" s="30">
        <v>27.43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2.0499999999999998</v>
      </c>
      <c r="C67" s="30">
        <v>6.78</v>
      </c>
      <c r="D67" s="30">
        <v>2.0099999999999998</v>
      </c>
      <c r="E67" s="30">
        <v>7.99</v>
      </c>
      <c r="F67" s="30">
        <v>3.01</v>
      </c>
      <c r="G67" s="30">
        <v>7.62</v>
      </c>
      <c r="H67" s="30">
        <v>1.1299999999999999</v>
      </c>
      <c r="I67" s="30">
        <v>7.18</v>
      </c>
      <c r="J67" s="30">
        <v>1.64</v>
      </c>
      <c r="K67" s="30">
        <v>7.23</v>
      </c>
      <c r="L67" s="30">
        <v>1.48</v>
      </c>
      <c r="M67" s="30">
        <v>7.44</v>
      </c>
    </row>
    <row r="68" spans="1:13" ht="18.75">
      <c r="A68" s="32" t="s">
        <v>5</v>
      </c>
      <c r="B68" s="30">
        <v>2.88</v>
      </c>
      <c r="C68" s="30">
        <v>7.06</v>
      </c>
      <c r="D68" s="30">
        <v>2.15</v>
      </c>
      <c r="E68" s="30">
        <v>7.29</v>
      </c>
      <c r="F68" s="30">
        <v>4.1399999999999997</v>
      </c>
      <c r="G68" s="30">
        <v>7.31</v>
      </c>
      <c r="H68" s="30">
        <v>5.43</v>
      </c>
      <c r="I68" s="30">
        <v>7.3</v>
      </c>
      <c r="J68" s="30">
        <v>2.6</v>
      </c>
      <c r="K68" s="30">
        <v>7.65</v>
      </c>
      <c r="L68" s="30">
        <v>2.73</v>
      </c>
      <c r="M68" s="30">
        <v>7.37</v>
      </c>
    </row>
    <row r="69" spans="1:13" ht="18.75">
      <c r="A69" s="32" t="s">
        <v>6</v>
      </c>
      <c r="B69" s="30">
        <v>2.35</v>
      </c>
      <c r="C69" s="30">
        <v>6.52</v>
      </c>
      <c r="D69" s="30">
        <v>2.23</v>
      </c>
      <c r="E69" s="30">
        <v>7.16</v>
      </c>
      <c r="F69" s="30">
        <v>13.3</v>
      </c>
      <c r="G69" s="30">
        <v>6.82</v>
      </c>
      <c r="H69" s="30">
        <v>4.78</v>
      </c>
      <c r="I69" s="30">
        <v>6.06</v>
      </c>
      <c r="J69" s="30">
        <v>8.19</v>
      </c>
      <c r="K69" s="30">
        <v>6.94</v>
      </c>
      <c r="L69" s="30">
        <v>8.86</v>
      </c>
      <c r="M69" s="30">
        <v>7.05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106</v>
      </c>
      <c r="D2" s="223"/>
      <c r="E2" s="223"/>
      <c r="F2" s="224" t="s">
        <v>251</v>
      </c>
      <c r="G2" s="224"/>
      <c r="H2" s="224"/>
      <c r="I2" s="225" t="s">
        <v>256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67845</v>
      </c>
      <c r="D4" s="226"/>
      <c r="E4" s="226"/>
      <c r="F4" s="226">
        <v>69250</v>
      </c>
      <c r="G4" s="226"/>
      <c r="H4" s="226"/>
      <c r="I4" s="226">
        <v>70619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39150</v>
      </c>
      <c r="D5" s="226"/>
      <c r="E5" s="226"/>
      <c r="F5" s="226">
        <v>40320</v>
      </c>
      <c r="G5" s="226"/>
      <c r="H5" s="226"/>
      <c r="I5" s="226">
        <v>41400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C4-'18日'!I4</f>
        <v>675</v>
      </c>
      <c r="D6" s="282"/>
      <c r="E6" s="282"/>
      <c r="F6" s="283">
        <f>F4-C4</f>
        <v>1405</v>
      </c>
      <c r="G6" s="284"/>
      <c r="H6" s="285"/>
      <c r="I6" s="283">
        <f>I4-F4</f>
        <v>1369</v>
      </c>
      <c r="J6" s="284"/>
      <c r="K6" s="285"/>
      <c r="L6" s="288">
        <f>C6+F6+I6</f>
        <v>3449</v>
      </c>
      <c r="M6" s="288">
        <f>C7+F7+I7</f>
        <v>3327</v>
      </c>
    </row>
    <row r="7" spans="1:15" ht="21.95" customHeight="1">
      <c r="A7" s="217"/>
      <c r="B7" s="6" t="s">
        <v>16</v>
      </c>
      <c r="C7" s="282">
        <f>C5-'18日'!I5</f>
        <v>1077</v>
      </c>
      <c r="D7" s="282"/>
      <c r="E7" s="282"/>
      <c r="F7" s="283">
        <f>F5-C5</f>
        <v>1170</v>
      </c>
      <c r="G7" s="284"/>
      <c r="H7" s="285"/>
      <c r="I7" s="283">
        <f>I5-F5</f>
        <v>1080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50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0</v>
      </c>
      <c r="D10" s="226"/>
      <c r="E10" s="226"/>
      <c r="F10" s="226">
        <v>0</v>
      </c>
      <c r="G10" s="226"/>
      <c r="H10" s="226"/>
      <c r="I10" s="226">
        <v>47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59" t="s">
        <v>249</v>
      </c>
      <c r="D11" s="159" t="s">
        <v>249</v>
      </c>
      <c r="E11" s="159" t="s">
        <v>249</v>
      </c>
      <c r="F11" s="161" t="s">
        <v>249</v>
      </c>
      <c r="G11" s="161" t="s">
        <v>249</v>
      </c>
      <c r="H11" s="161" t="s">
        <v>249</v>
      </c>
      <c r="I11" s="162" t="s">
        <v>249</v>
      </c>
      <c r="J11" s="162" t="s">
        <v>249</v>
      </c>
      <c r="K11" s="162" t="s">
        <v>249</v>
      </c>
    </row>
    <row r="12" spans="1:15" ht="21.95" customHeight="1">
      <c r="A12" s="262"/>
      <c r="B12" s="43" t="s">
        <v>23</v>
      </c>
      <c r="C12" s="159" t="s">
        <v>249</v>
      </c>
      <c r="D12" s="159" t="s">
        <v>249</v>
      </c>
      <c r="E12" s="159" t="s">
        <v>249</v>
      </c>
      <c r="F12" s="161" t="s">
        <v>249</v>
      </c>
      <c r="G12" s="161" t="s">
        <v>249</v>
      </c>
      <c r="H12" s="161" t="s">
        <v>249</v>
      </c>
      <c r="I12" s="162" t="s">
        <v>249</v>
      </c>
      <c r="J12" s="162" t="s">
        <v>249</v>
      </c>
      <c r="K12" s="162" t="s">
        <v>249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64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390</v>
      </c>
      <c r="D15" s="41">
        <v>390</v>
      </c>
      <c r="E15" s="41">
        <v>390</v>
      </c>
      <c r="F15" s="160">
        <v>390</v>
      </c>
      <c r="G15" s="160">
        <v>390</v>
      </c>
      <c r="H15" s="160">
        <v>390</v>
      </c>
      <c r="I15" s="41">
        <v>390</v>
      </c>
      <c r="J15" s="163">
        <v>390</v>
      </c>
      <c r="K15" s="164">
        <v>390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59" t="s">
        <v>249</v>
      </c>
      <c r="D17" s="159" t="s">
        <v>249</v>
      </c>
      <c r="E17" s="159" t="s">
        <v>249</v>
      </c>
      <c r="F17" s="161" t="s">
        <v>249</v>
      </c>
      <c r="G17" s="161" t="s">
        <v>249</v>
      </c>
      <c r="H17" s="161" t="s">
        <v>249</v>
      </c>
      <c r="I17" s="162" t="s">
        <v>249</v>
      </c>
      <c r="J17" s="162" t="s">
        <v>249</v>
      </c>
      <c r="K17" s="162" t="s">
        <v>249</v>
      </c>
    </row>
    <row r="18" spans="1:11" ht="21.95" customHeight="1">
      <c r="A18" s="234"/>
      <c r="B18" s="42" t="s">
        <v>23</v>
      </c>
      <c r="C18" s="159" t="s">
        <v>249</v>
      </c>
      <c r="D18" s="159" t="s">
        <v>249</v>
      </c>
      <c r="E18" s="159" t="s">
        <v>249</v>
      </c>
      <c r="F18" s="161" t="s">
        <v>249</v>
      </c>
      <c r="G18" s="161" t="s">
        <v>249</v>
      </c>
      <c r="H18" s="161" t="s">
        <v>249</v>
      </c>
      <c r="I18" s="162" t="s">
        <v>249</v>
      </c>
      <c r="J18" s="162" t="s">
        <v>249</v>
      </c>
      <c r="K18" s="162" t="s">
        <v>249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500</v>
      </c>
      <c r="D21" s="41">
        <v>500</v>
      </c>
      <c r="E21" s="41">
        <v>500</v>
      </c>
      <c r="F21" s="160">
        <v>500</v>
      </c>
      <c r="G21" s="160">
        <v>500</v>
      </c>
      <c r="H21" s="160">
        <v>500</v>
      </c>
      <c r="I21" s="41">
        <v>500</v>
      </c>
      <c r="J21" s="163">
        <v>500</v>
      </c>
      <c r="K21" s="164">
        <v>500</v>
      </c>
    </row>
    <row r="22" spans="1:11" ht="21.95" customHeight="1">
      <c r="A22" s="232"/>
      <c r="B22" s="9" t="s">
        <v>33</v>
      </c>
      <c r="C22" s="233" t="s">
        <v>34</v>
      </c>
      <c r="D22" s="233"/>
      <c r="E22" s="233"/>
      <c r="F22" s="233" t="s">
        <v>34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2280</v>
      </c>
      <c r="D23" s="231"/>
      <c r="E23" s="231"/>
      <c r="F23" s="231">
        <v>2280</v>
      </c>
      <c r="G23" s="231"/>
      <c r="H23" s="231"/>
      <c r="I23" s="231">
        <v>2050</v>
      </c>
      <c r="J23" s="231"/>
      <c r="K23" s="231"/>
    </row>
    <row r="24" spans="1:11" ht="21.95" customHeight="1">
      <c r="A24" s="237"/>
      <c r="B24" s="10" t="s">
        <v>37</v>
      </c>
      <c r="C24" s="231">
        <v>1100</v>
      </c>
      <c r="D24" s="231"/>
      <c r="E24" s="231"/>
      <c r="F24" s="231">
        <v>1100</v>
      </c>
      <c r="G24" s="231"/>
      <c r="H24" s="231"/>
      <c r="I24" s="231">
        <v>940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30</v>
      </c>
      <c r="D25" s="231"/>
      <c r="E25" s="231"/>
      <c r="F25" s="231">
        <v>30</v>
      </c>
      <c r="G25" s="231"/>
      <c r="H25" s="231"/>
      <c r="I25" s="231">
        <v>30</v>
      </c>
      <c r="J25" s="231"/>
      <c r="K25" s="231"/>
    </row>
    <row r="26" spans="1:11" ht="21.95" customHeight="1">
      <c r="A26" s="236"/>
      <c r="B26" s="8" t="s">
        <v>40</v>
      </c>
      <c r="C26" s="231">
        <v>135</v>
      </c>
      <c r="D26" s="231"/>
      <c r="E26" s="231"/>
      <c r="F26" s="231">
        <v>135</v>
      </c>
      <c r="G26" s="231"/>
      <c r="H26" s="231"/>
      <c r="I26" s="231">
        <v>135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253</v>
      </c>
      <c r="D28" s="248"/>
      <c r="E28" s="249"/>
      <c r="F28" s="247" t="s">
        <v>255</v>
      </c>
      <c r="G28" s="248"/>
      <c r="H28" s="249"/>
      <c r="I28" s="247" t="s">
        <v>258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138</v>
      </c>
      <c r="D31" s="259"/>
      <c r="E31" s="260"/>
      <c r="F31" s="258" t="s">
        <v>252</v>
      </c>
      <c r="G31" s="259"/>
      <c r="H31" s="260"/>
      <c r="I31" s="258" t="s">
        <v>257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7.92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>
        <v>2.0299999999999998</v>
      </c>
      <c r="I59" s="29"/>
      <c r="J59" s="29">
        <v>1.37</v>
      </c>
      <c r="K59" s="29"/>
      <c r="L59" s="29">
        <v>1.1200000000000001</v>
      </c>
      <c r="M59" s="29"/>
    </row>
    <row r="60" spans="1:13" ht="18.75">
      <c r="A60" s="28" t="s">
        <v>1</v>
      </c>
      <c r="B60" s="29">
        <v>0.8</v>
      </c>
      <c r="C60" s="29"/>
      <c r="D60" s="29">
        <v>1.39</v>
      </c>
      <c r="E60" s="29"/>
      <c r="F60" s="29">
        <v>2.0499999999999998</v>
      </c>
      <c r="G60" s="29"/>
      <c r="H60" s="29">
        <v>7.69</v>
      </c>
      <c r="I60" s="29"/>
      <c r="J60" s="29"/>
      <c r="K60" s="29"/>
      <c r="L60" s="29">
        <v>0.69</v>
      </c>
      <c r="M60" s="29"/>
    </row>
    <row r="61" spans="1:13" ht="18.75">
      <c r="A61" s="28" t="s">
        <v>2</v>
      </c>
      <c r="B61" s="29">
        <v>0.6</v>
      </c>
      <c r="C61" s="29"/>
      <c r="D61" s="29">
        <v>0.64</v>
      </c>
      <c r="E61" s="29"/>
      <c r="F61" s="29">
        <v>0.66</v>
      </c>
      <c r="G61" s="29"/>
      <c r="H61" s="29">
        <v>2.36</v>
      </c>
      <c r="I61" s="29"/>
      <c r="J61" s="29">
        <v>12.6</v>
      </c>
      <c r="K61" s="29"/>
      <c r="L61" s="29"/>
      <c r="M61" s="29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18.16</v>
      </c>
      <c r="D63" s="30"/>
      <c r="E63" s="30">
        <v>17.89</v>
      </c>
      <c r="F63" s="30"/>
      <c r="G63" s="30">
        <v>17.12</v>
      </c>
      <c r="H63" s="30"/>
      <c r="I63" s="30">
        <v>19.36</v>
      </c>
      <c r="J63" s="30"/>
      <c r="K63" s="30">
        <v>17.100000000000001</v>
      </c>
      <c r="L63" s="30"/>
      <c r="M63" s="30">
        <v>15.3</v>
      </c>
    </row>
    <row r="64" spans="1:13" ht="18.75">
      <c r="A64" s="31" t="s">
        <v>3</v>
      </c>
      <c r="B64" s="30"/>
      <c r="C64" s="30">
        <v>129</v>
      </c>
      <c r="D64" s="30"/>
      <c r="E64" s="30">
        <v>2.2000000000000002</v>
      </c>
      <c r="F64" s="30"/>
      <c r="G64" s="30">
        <v>1.41</v>
      </c>
      <c r="H64" s="30"/>
      <c r="I64" s="30">
        <v>2.69</v>
      </c>
      <c r="J64" s="30"/>
      <c r="K64" s="30">
        <v>2.2999999999999998</v>
      </c>
      <c r="L64" s="30"/>
      <c r="M64" s="30">
        <v>4.7</v>
      </c>
    </row>
    <row r="65" spans="1:13" ht="18.75">
      <c r="A65" s="31" t="s">
        <v>4</v>
      </c>
      <c r="B65" s="30"/>
      <c r="C65" s="30">
        <v>38.1</v>
      </c>
      <c r="D65" s="30"/>
      <c r="E65" s="30"/>
      <c r="F65" s="30"/>
      <c r="G65" s="30">
        <v>19.350000000000001</v>
      </c>
      <c r="H65" s="30"/>
      <c r="I65" s="30">
        <v>18.36</v>
      </c>
      <c r="J65" s="30"/>
      <c r="K65" s="30">
        <v>23.6</v>
      </c>
      <c r="L65" s="30"/>
      <c r="M65" s="30">
        <v>18.2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3.7</v>
      </c>
      <c r="C67" s="30">
        <v>9.89</v>
      </c>
      <c r="D67" s="30">
        <v>4.3</v>
      </c>
      <c r="E67" s="30">
        <v>9.3800000000000008</v>
      </c>
      <c r="F67" s="30">
        <v>4.5999999999999996</v>
      </c>
      <c r="G67" s="30">
        <v>9.65</v>
      </c>
      <c r="H67" s="30">
        <v>3.8</v>
      </c>
      <c r="I67" s="30">
        <v>8.25</v>
      </c>
      <c r="J67" s="21">
        <v>5.18</v>
      </c>
      <c r="K67" s="21">
        <v>9.1</v>
      </c>
      <c r="L67" s="21">
        <v>5.22</v>
      </c>
      <c r="M67" s="21">
        <v>8.9</v>
      </c>
    </row>
    <row r="68" spans="1:13" ht="18.75">
      <c r="A68" s="32" t="s">
        <v>5</v>
      </c>
      <c r="B68" s="30">
        <v>5.2</v>
      </c>
      <c r="C68" s="30">
        <v>9.6</v>
      </c>
      <c r="D68" s="30">
        <v>4.8</v>
      </c>
      <c r="E68" s="30">
        <v>9.9600000000000009</v>
      </c>
      <c r="F68" s="30">
        <v>4.0999999999999996</v>
      </c>
      <c r="G68" s="30">
        <v>9.99</v>
      </c>
      <c r="H68" s="30">
        <v>8.6300000000000008</v>
      </c>
      <c r="I68" s="30">
        <v>9.52</v>
      </c>
      <c r="J68" s="21">
        <v>4.66</v>
      </c>
      <c r="K68" s="21">
        <v>10</v>
      </c>
      <c r="L68" s="21">
        <v>4.78</v>
      </c>
      <c r="M68" s="21">
        <v>9.3000000000000007</v>
      </c>
    </row>
    <row r="69" spans="1:13" ht="18.75">
      <c r="A69" s="32" t="s">
        <v>6</v>
      </c>
      <c r="B69" s="30">
        <v>9.6</v>
      </c>
      <c r="C69" s="30">
        <v>8.17</v>
      </c>
      <c r="D69" s="30">
        <v>9.1999999999999993</v>
      </c>
      <c r="E69" s="30">
        <v>12.64</v>
      </c>
      <c r="F69" s="30">
        <v>8.3000000000000007</v>
      </c>
      <c r="G69" s="30">
        <v>7.77</v>
      </c>
      <c r="H69" s="30">
        <v>7.24</v>
      </c>
      <c r="I69" s="30">
        <v>7.96</v>
      </c>
      <c r="J69" s="21">
        <v>4.13</v>
      </c>
      <c r="K69" s="21">
        <v>7.6</v>
      </c>
      <c r="L69" s="21">
        <v>4.3600000000000003</v>
      </c>
      <c r="M69" s="21">
        <v>7.9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71060</v>
      </c>
      <c r="D4" s="226"/>
      <c r="E4" s="226"/>
      <c r="F4" s="226">
        <v>71650</v>
      </c>
      <c r="G4" s="226"/>
      <c r="H4" s="226"/>
      <c r="I4" s="226">
        <v>72650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42550</v>
      </c>
      <c r="D5" s="226"/>
      <c r="E5" s="226"/>
      <c r="F5" s="226">
        <v>43800</v>
      </c>
      <c r="G5" s="226"/>
      <c r="H5" s="226"/>
      <c r="I5" s="226">
        <v>44980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C4-'19日'!I4</f>
        <v>441</v>
      </c>
      <c r="D6" s="282"/>
      <c r="E6" s="282"/>
      <c r="F6" s="283">
        <f>F4-C4</f>
        <v>590</v>
      </c>
      <c r="G6" s="284"/>
      <c r="H6" s="285"/>
      <c r="I6" s="283">
        <f>I4-F4</f>
        <v>1000</v>
      </c>
      <c r="J6" s="284"/>
      <c r="K6" s="285"/>
      <c r="L6" s="288">
        <f>C6+F6+I6</f>
        <v>2031</v>
      </c>
      <c r="M6" s="288">
        <f>C7+F7+I7</f>
        <v>3580</v>
      </c>
    </row>
    <row r="7" spans="1:15" ht="21.95" customHeight="1">
      <c r="A7" s="217"/>
      <c r="B7" s="6" t="s">
        <v>16</v>
      </c>
      <c r="C7" s="282">
        <f>C5-'19日'!I5</f>
        <v>1150</v>
      </c>
      <c r="D7" s="282"/>
      <c r="E7" s="282"/>
      <c r="F7" s="283">
        <f>F5-C5</f>
        <v>1250</v>
      </c>
      <c r="G7" s="284"/>
      <c r="H7" s="285"/>
      <c r="I7" s="283">
        <f>I5-F5</f>
        <v>1180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49</v>
      </c>
      <c r="G9" s="226"/>
      <c r="H9" s="226"/>
      <c r="I9" s="226">
        <v>46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2</v>
      </c>
      <c r="D10" s="226"/>
      <c r="E10" s="226"/>
      <c r="F10" s="226">
        <v>4</v>
      </c>
      <c r="G10" s="226"/>
      <c r="H10" s="226"/>
      <c r="I10" s="226">
        <v>23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66" t="s">
        <v>249</v>
      </c>
      <c r="D11" s="166" t="s">
        <v>259</v>
      </c>
      <c r="E11" s="166" t="s">
        <v>259</v>
      </c>
      <c r="F11" s="168" t="s">
        <v>259</v>
      </c>
      <c r="G11" s="168" t="s">
        <v>259</v>
      </c>
      <c r="H11" s="168" t="s">
        <v>259</v>
      </c>
      <c r="I11" s="170" t="s">
        <v>259</v>
      </c>
      <c r="J11" s="170" t="s">
        <v>259</v>
      </c>
      <c r="K11" s="170" t="s">
        <v>259</v>
      </c>
    </row>
    <row r="12" spans="1:15" ht="21.95" customHeight="1">
      <c r="A12" s="262"/>
      <c r="B12" s="43" t="s">
        <v>23</v>
      </c>
      <c r="C12" s="166" t="s">
        <v>249</v>
      </c>
      <c r="D12" s="166">
        <v>65</v>
      </c>
      <c r="E12" s="166">
        <v>65</v>
      </c>
      <c r="F12" s="168">
        <v>65</v>
      </c>
      <c r="G12" s="168">
        <v>65</v>
      </c>
      <c r="H12" s="168">
        <v>65</v>
      </c>
      <c r="I12" s="170">
        <v>65</v>
      </c>
      <c r="J12" s="170">
        <v>65</v>
      </c>
      <c r="K12" s="170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65">
        <v>390</v>
      </c>
      <c r="D15" s="165">
        <v>390</v>
      </c>
      <c r="E15" s="165">
        <v>360</v>
      </c>
      <c r="F15" s="41">
        <v>360</v>
      </c>
      <c r="G15" s="41">
        <v>310</v>
      </c>
      <c r="H15" s="41">
        <v>280</v>
      </c>
      <c r="I15" s="169">
        <v>280</v>
      </c>
      <c r="J15" s="41">
        <v>250</v>
      </c>
      <c r="K15" s="41">
        <v>530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262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66" t="s">
        <v>249</v>
      </c>
      <c r="D17" s="166" t="s">
        <v>259</v>
      </c>
      <c r="E17" s="166" t="s">
        <v>259</v>
      </c>
      <c r="F17" s="168" t="s">
        <v>259</v>
      </c>
      <c r="G17" s="168" t="s">
        <v>259</v>
      </c>
      <c r="H17" s="168" t="s">
        <v>259</v>
      </c>
      <c r="I17" s="170" t="s">
        <v>259</v>
      </c>
      <c r="J17" s="170" t="s">
        <v>259</v>
      </c>
      <c r="K17" s="170" t="s">
        <v>259</v>
      </c>
    </row>
    <row r="18" spans="1:11" ht="21.95" customHeight="1">
      <c r="A18" s="234"/>
      <c r="B18" s="42" t="s">
        <v>23</v>
      </c>
      <c r="C18" s="166" t="s">
        <v>249</v>
      </c>
      <c r="D18" s="166">
        <v>90</v>
      </c>
      <c r="E18" s="166">
        <v>90</v>
      </c>
      <c r="F18" s="168">
        <v>90</v>
      </c>
      <c r="G18" s="168">
        <v>90</v>
      </c>
      <c r="H18" s="168">
        <v>90</v>
      </c>
      <c r="I18" s="170">
        <v>90</v>
      </c>
      <c r="J18" s="170">
        <v>90</v>
      </c>
      <c r="K18" s="170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65">
        <v>500</v>
      </c>
      <c r="D21" s="165">
        <v>500</v>
      </c>
      <c r="E21" s="165">
        <v>430</v>
      </c>
      <c r="F21" s="41">
        <v>430</v>
      </c>
      <c r="G21" s="41">
        <v>330</v>
      </c>
      <c r="H21" s="41">
        <v>490</v>
      </c>
      <c r="I21" s="169">
        <v>490</v>
      </c>
      <c r="J21" s="41">
        <v>390</v>
      </c>
      <c r="K21" s="41">
        <v>270</v>
      </c>
    </row>
    <row r="22" spans="1:11" ht="34.5" customHeight="1">
      <c r="A22" s="232"/>
      <c r="B22" s="9" t="s">
        <v>33</v>
      </c>
      <c r="C22" s="233" t="s">
        <v>34</v>
      </c>
      <c r="D22" s="233"/>
      <c r="E22" s="233"/>
      <c r="F22" s="233" t="s">
        <v>261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1900</v>
      </c>
      <c r="D23" s="231"/>
      <c r="E23" s="231"/>
      <c r="F23" s="231">
        <v>1900</v>
      </c>
      <c r="G23" s="231"/>
      <c r="H23" s="231"/>
      <c r="I23" s="231">
        <v>1900</v>
      </c>
      <c r="J23" s="231"/>
      <c r="K23" s="231"/>
    </row>
    <row r="24" spans="1:11" ht="21.95" customHeight="1">
      <c r="A24" s="237"/>
      <c r="B24" s="10" t="s">
        <v>37</v>
      </c>
      <c r="C24" s="231">
        <v>940</v>
      </c>
      <c r="D24" s="231"/>
      <c r="E24" s="231"/>
      <c r="F24" s="231">
        <v>2720</v>
      </c>
      <c r="G24" s="231"/>
      <c r="H24" s="231"/>
      <c r="I24" s="231">
        <v>2720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30</v>
      </c>
      <c r="D25" s="231"/>
      <c r="E25" s="231"/>
      <c r="F25" s="231">
        <v>30</v>
      </c>
      <c r="G25" s="231"/>
      <c r="H25" s="231"/>
      <c r="I25" s="231">
        <v>30</v>
      </c>
      <c r="J25" s="231"/>
      <c r="K25" s="231"/>
    </row>
    <row r="26" spans="1:11" ht="21.95" customHeight="1">
      <c r="A26" s="236"/>
      <c r="B26" s="8" t="s">
        <v>40</v>
      </c>
      <c r="C26" s="231">
        <v>135</v>
      </c>
      <c r="D26" s="231"/>
      <c r="E26" s="231"/>
      <c r="F26" s="231">
        <v>133</v>
      </c>
      <c r="G26" s="231"/>
      <c r="H26" s="231"/>
      <c r="I26" s="231">
        <v>133</v>
      </c>
      <c r="J26" s="231"/>
      <c r="K26" s="231"/>
    </row>
    <row r="27" spans="1:11" ht="21.95" customHeight="1">
      <c r="A27" s="236"/>
      <c r="B27" s="8" t="s">
        <v>41</v>
      </c>
      <c r="C27" s="231">
        <v>6</v>
      </c>
      <c r="D27" s="231"/>
      <c r="E27" s="231"/>
      <c r="F27" s="231">
        <v>6</v>
      </c>
      <c r="G27" s="231"/>
      <c r="H27" s="231"/>
      <c r="I27" s="231">
        <v>6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260</v>
      </c>
      <c r="D28" s="248"/>
      <c r="E28" s="249"/>
      <c r="F28" s="247" t="s">
        <v>270</v>
      </c>
      <c r="G28" s="248"/>
      <c r="H28" s="249"/>
      <c r="I28" s="247" t="s">
        <v>263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124</v>
      </c>
      <c r="D31" s="259"/>
      <c r="E31" s="260"/>
      <c r="F31" s="258" t="s">
        <v>138</v>
      </c>
      <c r="G31" s="259"/>
      <c r="H31" s="260"/>
      <c r="I31" s="258" t="s">
        <v>96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89</v>
      </c>
      <c r="F56" s="22" t="s">
        <v>81</v>
      </c>
      <c r="G56" s="23">
        <v>78.400000000000006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2.8</v>
      </c>
      <c r="C59" s="30"/>
      <c r="D59" s="33">
        <v>2.76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5.7</v>
      </c>
      <c r="C60" s="30"/>
      <c r="D60" s="33">
        <v>11.4</v>
      </c>
      <c r="E60" s="30"/>
      <c r="F60" s="30">
        <v>0.64</v>
      </c>
      <c r="G60" s="34"/>
      <c r="H60" s="30">
        <v>1.04</v>
      </c>
      <c r="I60" s="30"/>
      <c r="J60" s="21">
        <v>1.84</v>
      </c>
      <c r="K60" s="21"/>
      <c r="L60" s="21">
        <v>27.04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5.0999999999999996</v>
      </c>
      <c r="G61" s="34"/>
      <c r="H61" s="30">
        <v>5.0999999999999996</v>
      </c>
      <c r="I61" s="30"/>
      <c r="J61" s="21">
        <v>4.95</v>
      </c>
      <c r="K61" s="21"/>
      <c r="L61" s="21">
        <v>5.98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15.91</v>
      </c>
      <c r="D63" s="33"/>
      <c r="E63" s="30">
        <v>17.88</v>
      </c>
      <c r="F63" s="30"/>
      <c r="G63" s="34">
        <v>18.059999999999999</v>
      </c>
      <c r="H63" s="30"/>
      <c r="I63" s="30">
        <v>16.850000000000001</v>
      </c>
      <c r="J63" s="21"/>
      <c r="K63" s="21">
        <v>19.89</v>
      </c>
      <c r="M63" s="21">
        <v>16.82</v>
      </c>
    </row>
    <row r="64" spans="1:13" ht="18.75">
      <c r="A64" s="31" t="s">
        <v>3</v>
      </c>
      <c r="B64" s="30"/>
      <c r="C64" s="30">
        <v>5.79</v>
      </c>
      <c r="D64" s="33"/>
      <c r="E64" s="30">
        <v>2.94</v>
      </c>
      <c r="F64" s="30"/>
      <c r="G64" s="38">
        <v>4.41</v>
      </c>
      <c r="H64" s="30"/>
      <c r="I64" s="30">
        <v>3.1</v>
      </c>
      <c r="J64" s="21"/>
      <c r="K64" s="21">
        <v>3.4</v>
      </c>
      <c r="L64" s="21"/>
      <c r="M64" s="21">
        <v>3.41</v>
      </c>
    </row>
    <row r="65" spans="1:13" ht="18.75">
      <c r="A65" s="31" t="s">
        <v>4</v>
      </c>
      <c r="B65" s="30"/>
      <c r="C65" s="30">
        <v>18.52</v>
      </c>
      <c r="D65" s="33"/>
      <c r="E65" s="30">
        <v>21.6</v>
      </c>
      <c r="F65" s="30"/>
      <c r="G65" s="34">
        <v>22.53</v>
      </c>
      <c r="H65" s="30"/>
      <c r="I65" s="30">
        <v>22.38</v>
      </c>
      <c r="J65" s="21"/>
      <c r="K65" s="21">
        <v>22.46</v>
      </c>
      <c r="M65" s="21">
        <v>22.45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6.92</v>
      </c>
      <c r="C67" s="30">
        <v>7.96</v>
      </c>
      <c r="D67" s="21">
        <v>5.36</v>
      </c>
      <c r="E67" s="30">
        <v>9.67</v>
      </c>
      <c r="F67" s="30">
        <v>4.8</v>
      </c>
      <c r="G67" s="34">
        <v>9.65</v>
      </c>
      <c r="H67" s="30">
        <v>4.5</v>
      </c>
      <c r="I67" s="30">
        <v>8.9600000000000009</v>
      </c>
      <c r="J67" s="21">
        <v>3.86</v>
      </c>
      <c r="K67" s="21">
        <v>9.3699999999999992</v>
      </c>
      <c r="L67" s="21">
        <v>3.71</v>
      </c>
      <c r="M67" s="21">
        <v>9.24</v>
      </c>
    </row>
    <row r="68" spans="1:13" ht="18.75">
      <c r="A68" s="32" t="s">
        <v>5</v>
      </c>
      <c r="B68" s="167">
        <v>3.74</v>
      </c>
      <c r="C68" s="30">
        <v>9.84</v>
      </c>
      <c r="D68" s="21">
        <v>4.04</v>
      </c>
      <c r="E68" s="30">
        <v>9.94</v>
      </c>
      <c r="F68" s="30">
        <v>1.64</v>
      </c>
      <c r="G68" s="34">
        <v>10.38</v>
      </c>
      <c r="H68" s="30">
        <v>2.2999999999999998</v>
      </c>
      <c r="I68" s="30">
        <v>9.17</v>
      </c>
      <c r="J68" s="21">
        <v>3.63</v>
      </c>
      <c r="K68" s="21">
        <v>9.89</v>
      </c>
      <c r="L68" s="21">
        <v>3.39</v>
      </c>
      <c r="M68" s="21">
        <v>10.210000000000001</v>
      </c>
    </row>
    <row r="69" spans="1:13" ht="18.75">
      <c r="A69" s="32" t="s">
        <v>6</v>
      </c>
      <c r="B69" s="167">
        <v>7.8</v>
      </c>
      <c r="C69" s="30">
        <v>9.74</v>
      </c>
      <c r="D69" s="21">
        <v>5.62</v>
      </c>
      <c r="E69" s="30">
        <v>8.41</v>
      </c>
      <c r="F69" s="30">
        <v>3.2</v>
      </c>
      <c r="G69" s="34">
        <v>7.93</v>
      </c>
      <c r="H69" s="30">
        <v>3.7</v>
      </c>
      <c r="I69" s="30">
        <v>7.48</v>
      </c>
      <c r="J69" s="21">
        <v>5.72</v>
      </c>
      <c r="K69" s="21">
        <v>8.25</v>
      </c>
      <c r="L69" s="21">
        <v>6.14</v>
      </c>
      <c r="M69" s="21">
        <v>7.74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73809</v>
      </c>
      <c r="D4" s="226"/>
      <c r="E4" s="226"/>
      <c r="F4" s="226">
        <v>75350</v>
      </c>
      <c r="G4" s="226"/>
      <c r="H4" s="226"/>
      <c r="I4" s="226">
        <v>76590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46128</v>
      </c>
      <c r="D5" s="226"/>
      <c r="E5" s="226"/>
      <c r="F5" s="226">
        <v>47100</v>
      </c>
      <c r="G5" s="226"/>
      <c r="H5" s="226"/>
      <c r="I5" s="226">
        <v>48290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C4-'20日'!I4</f>
        <v>1159</v>
      </c>
      <c r="D6" s="282"/>
      <c r="E6" s="282"/>
      <c r="F6" s="283">
        <f>F4-C4</f>
        <v>1541</v>
      </c>
      <c r="G6" s="284"/>
      <c r="H6" s="285"/>
      <c r="I6" s="283">
        <f>I4-F4</f>
        <v>1240</v>
      </c>
      <c r="J6" s="284"/>
      <c r="K6" s="285"/>
      <c r="L6" s="288">
        <f>C6+F6+I6</f>
        <v>3940</v>
      </c>
      <c r="M6" s="288">
        <f>C7+F7+I7</f>
        <v>3310</v>
      </c>
    </row>
    <row r="7" spans="1:15" ht="21.95" customHeight="1">
      <c r="A7" s="217"/>
      <c r="B7" s="6" t="s">
        <v>16</v>
      </c>
      <c r="C7" s="282">
        <f>C5-'20日'!I5</f>
        <v>1148</v>
      </c>
      <c r="D7" s="282"/>
      <c r="E7" s="282"/>
      <c r="F7" s="283">
        <f>F5-C5</f>
        <v>972</v>
      </c>
      <c r="G7" s="284"/>
      <c r="H7" s="285"/>
      <c r="I7" s="283">
        <f>I5-F5</f>
        <v>1190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150</v>
      </c>
      <c r="G8" s="226"/>
      <c r="H8" s="226"/>
      <c r="I8" s="226">
        <v>150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50</v>
      </c>
      <c r="D9" s="226"/>
      <c r="E9" s="226"/>
      <c r="F9" s="226">
        <v>51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50</v>
      </c>
      <c r="D10" s="226"/>
      <c r="E10" s="226"/>
      <c r="F10" s="226">
        <v>50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71" t="s">
        <v>259</v>
      </c>
      <c r="D11" s="171" t="s">
        <v>259</v>
      </c>
      <c r="E11" s="171" t="s">
        <v>259</v>
      </c>
      <c r="F11" s="173" t="s">
        <v>259</v>
      </c>
      <c r="G11" s="173" t="s">
        <v>259</v>
      </c>
      <c r="H11" s="173" t="s">
        <v>259</v>
      </c>
      <c r="I11" s="175" t="s">
        <v>259</v>
      </c>
      <c r="J11" s="175" t="s">
        <v>259</v>
      </c>
      <c r="K11" s="175" t="s">
        <v>259</v>
      </c>
    </row>
    <row r="12" spans="1:15" ht="21.95" customHeight="1">
      <c r="A12" s="262"/>
      <c r="B12" s="43" t="s">
        <v>23</v>
      </c>
      <c r="C12" s="171">
        <v>65</v>
      </c>
      <c r="D12" s="171">
        <v>65</v>
      </c>
      <c r="E12" s="171">
        <v>65</v>
      </c>
      <c r="F12" s="173">
        <v>65</v>
      </c>
      <c r="G12" s="173">
        <v>65</v>
      </c>
      <c r="H12" s="173">
        <v>65</v>
      </c>
      <c r="I12" s="175">
        <v>65</v>
      </c>
      <c r="J12" s="175">
        <v>65</v>
      </c>
      <c r="K12" s="175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530</v>
      </c>
      <c r="D15" s="41">
        <v>490</v>
      </c>
      <c r="E15" s="41">
        <v>450</v>
      </c>
      <c r="F15" s="172">
        <v>450</v>
      </c>
      <c r="G15" s="41">
        <v>420</v>
      </c>
      <c r="H15" s="41">
        <v>370</v>
      </c>
      <c r="I15" s="174">
        <v>370</v>
      </c>
      <c r="J15" s="41">
        <v>340</v>
      </c>
      <c r="K15" s="41">
        <v>310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71" t="s">
        <v>259</v>
      </c>
      <c r="D17" s="171" t="s">
        <v>259</v>
      </c>
      <c r="E17" s="171" t="s">
        <v>259</v>
      </c>
      <c r="F17" s="173" t="s">
        <v>259</v>
      </c>
      <c r="G17" s="173" t="s">
        <v>259</v>
      </c>
      <c r="H17" s="173" t="s">
        <v>259</v>
      </c>
      <c r="I17" s="175" t="s">
        <v>259</v>
      </c>
      <c r="J17" s="175" t="s">
        <v>259</v>
      </c>
      <c r="K17" s="175" t="s">
        <v>259</v>
      </c>
    </row>
    <row r="18" spans="1:11" ht="21.95" customHeight="1">
      <c r="A18" s="234"/>
      <c r="B18" s="42" t="s">
        <v>23</v>
      </c>
      <c r="C18" s="171">
        <v>90</v>
      </c>
      <c r="D18" s="171">
        <v>90</v>
      </c>
      <c r="E18" s="171">
        <v>90</v>
      </c>
      <c r="F18" s="173">
        <v>90</v>
      </c>
      <c r="G18" s="173">
        <v>90</v>
      </c>
      <c r="H18" s="173">
        <v>90</v>
      </c>
      <c r="I18" s="175">
        <v>90</v>
      </c>
      <c r="J18" s="175">
        <v>90</v>
      </c>
      <c r="K18" s="175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270</v>
      </c>
      <c r="D21" s="41">
        <v>480</v>
      </c>
      <c r="E21" s="41">
        <v>380</v>
      </c>
      <c r="F21" s="172">
        <v>380</v>
      </c>
      <c r="G21" s="41">
        <v>280</v>
      </c>
      <c r="H21" s="41">
        <v>500</v>
      </c>
      <c r="I21" s="174">
        <v>500</v>
      </c>
      <c r="J21" s="41">
        <v>400</v>
      </c>
      <c r="K21" s="41">
        <v>300</v>
      </c>
    </row>
    <row r="22" spans="1:11" ht="21.95" customHeight="1">
      <c r="A22" s="232"/>
      <c r="B22" s="9" t="s">
        <v>33</v>
      </c>
      <c r="C22" s="233" t="s">
        <v>264</v>
      </c>
      <c r="D22" s="233"/>
      <c r="E22" s="233"/>
      <c r="F22" s="233" t="s">
        <v>266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f>810+850</f>
        <v>1660</v>
      </c>
      <c r="D23" s="231"/>
      <c r="E23" s="231"/>
      <c r="F23" s="231">
        <v>1620</v>
      </c>
      <c r="G23" s="231"/>
      <c r="H23" s="231"/>
      <c r="I23" s="231">
        <v>1510</v>
      </c>
      <c r="J23" s="231"/>
      <c r="K23" s="231"/>
    </row>
    <row r="24" spans="1:11" ht="21.95" customHeight="1">
      <c r="A24" s="237"/>
      <c r="B24" s="10" t="s">
        <v>37</v>
      </c>
      <c r="C24" s="231">
        <f>1300+1280</f>
        <v>2580</v>
      </c>
      <c r="D24" s="231"/>
      <c r="E24" s="231"/>
      <c r="F24" s="231">
        <v>2470</v>
      </c>
      <c r="G24" s="231"/>
      <c r="H24" s="231"/>
      <c r="I24" s="231">
        <v>2470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30</v>
      </c>
      <c r="D25" s="231"/>
      <c r="E25" s="231"/>
      <c r="F25" s="231">
        <v>30</v>
      </c>
      <c r="G25" s="231"/>
      <c r="H25" s="231"/>
      <c r="I25" s="231">
        <v>30</v>
      </c>
      <c r="J25" s="231"/>
      <c r="K25" s="231"/>
    </row>
    <row r="26" spans="1:11" ht="21.95" customHeight="1">
      <c r="A26" s="236"/>
      <c r="B26" s="8" t="s">
        <v>40</v>
      </c>
      <c r="C26" s="231">
        <v>131</v>
      </c>
      <c r="D26" s="231"/>
      <c r="E26" s="231"/>
      <c r="F26" s="231">
        <v>129</v>
      </c>
      <c r="G26" s="231"/>
      <c r="H26" s="231"/>
      <c r="I26" s="231">
        <v>129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267</v>
      </c>
      <c r="D28" s="248"/>
      <c r="E28" s="249"/>
      <c r="F28" s="247" t="s">
        <v>268</v>
      </c>
      <c r="G28" s="248"/>
      <c r="H28" s="249"/>
      <c r="I28" s="247" t="s">
        <v>274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103</v>
      </c>
      <c r="D31" s="259"/>
      <c r="E31" s="260"/>
      <c r="F31" s="258" t="s">
        <v>265</v>
      </c>
      <c r="G31" s="259"/>
      <c r="H31" s="260"/>
      <c r="I31" s="258" t="s">
        <v>269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/>
      <c r="I35" s="44">
        <v>9.1</v>
      </c>
      <c r="J35" s="21">
        <v>9.23</v>
      </c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/>
      <c r="I36" s="44">
        <v>6.75</v>
      </c>
      <c r="J36" s="21">
        <v>6.71</v>
      </c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/>
      <c r="I37" s="44">
        <v>22.9</v>
      </c>
      <c r="J37" s="21">
        <v>22.4</v>
      </c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/>
      <c r="I38" s="44">
        <v>15.2</v>
      </c>
      <c r="J38" s="21">
        <v>9.8699999999999992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>
        <v>0.5</v>
      </c>
      <c r="J39" s="21">
        <v>0.5</v>
      </c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/>
      <c r="I40" s="44">
        <v>10.61</v>
      </c>
      <c r="J40" s="21">
        <v>10.51</v>
      </c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/>
      <c r="I41" s="44">
        <v>26.21</v>
      </c>
      <c r="J41" s="21">
        <v>26.49</v>
      </c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/>
      <c r="I42" s="44">
        <v>13.6</v>
      </c>
      <c r="J42" s="21">
        <v>13.7</v>
      </c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/>
      <c r="I43" s="44">
        <v>9.73</v>
      </c>
      <c r="J43" s="21">
        <v>9.49</v>
      </c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/>
      <c r="I44" s="44">
        <v>1418</v>
      </c>
      <c r="J44" s="21">
        <v>1398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>
        <v>6.24</v>
      </c>
      <c r="J45" s="21">
        <v>5.6</v>
      </c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/>
      <c r="I46" s="44">
        <v>119</v>
      </c>
      <c r="J46" s="21">
        <v>107</v>
      </c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/>
      <c r="I47" s="44">
        <v>4.9800000000000004</v>
      </c>
      <c r="J47" s="21">
        <v>5.61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>
        <v>6.74</v>
      </c>
      <c r="J48" s="21">
        <v>4.7</v>
      </c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/>
      <c r="I49" s="44">
        <v>107</v>
      </c>
      <c r="J49" s="21">
        <v>97</v>
      </c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/>
      <c r="I50" s="44">
        <v>5.12</v>
      </c>
      <c r="J50" s="21">
        <v>5.97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7.55</v>
      </c>
      <c r="D56" s="22" t="s">
        <v>80</v>
      </c>
      <c r="E56" s="23">
        <v>85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8.6300000000000008</v>
      </c>
      <c r="C59" s="30"/>
      <c r="D59" s="33">
        <v>17.5</v>
      </c>
      <c r="E59" s="30"/>
      <c r="F59" s="30">
        <v>34.200000000000003</v>
      </c>
      <c r="G59" s="34"/>
      <c r="H59" s="30">
        <v>8.1</v>
      </c>
      <c r="I59" s="30"/>
      <c r="J59" s="21">
        <v>13.19</v>
      </c>
      <c r="K59" s="21"/>
      <c r="L59" s="21"/>
      <c r="M59" s="21"/>
    </row>
    <row r="60" spans="1:13" ht="18.75">
      <c r="A60" s="28" t="s">
        <v>1</v>
      </c>
      <c r="B60" s="29"/>
      <c r="C60" s="30"/>
      <c r="D60" s="33">
        <v>2.1800000000000002</v>
      </c>
      <c r="E60" s="30"/>
      <c r="F60" s="30">
        <v>0.95</v>
      </c>
      <c r="G60" s="34"/>
      <c r="H60" s="30">
        <v>0.17</v>
      </c>
      <c r="I60" s="30"/>
      <c r="J60" s="21">
        <v>0.3</v>
      </c>
      <c r="K60" s="21"/>
      <c r="L60" s="21">
        <v>0.32</v>
      </c>
      <c r="M60" s="21"/>
    </row>
    <row r="61" spans="1:13" ht="18.75">
      <c r="A61" s="28" t="s">
        <v>2</v>
      </c>
      <c r="B61" s="29">
        <v>16.100000000000001</v>
      </c>
      <c r="C61" s="30"/>
      <c r="D61" s="33"/>
      <c r="E61" s="30"/>
      <c r="F61" s="30"/>
      <c r="G61" s="34"/>
      <c r="H61" s="30"/>
      <c r="I61" s="30"/>
      <c r="J61" s="21">
        <v>3.7</v>
      </c>
      <c r="K61" s="21"/>
      <c r="L61" s="21">
        <v>4.24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14.62</v>
      </c>
      <c r="D63" s="33"/>
      <c r="E63" s="30">
        <v>16.649999999999999</v>
      </c>
      <c r="F63" s="30"/>
      <c r="G63" s="34">
        <v>15.03</v>
      </c>
      <c r="H63" s="30"/>
      <c r="I63" s="30">
        <v>15.06</v>
      </c>
      <c r="J63" s="21"/>
      <c r="K63" s="21">
        <v>12.6</v>
      </c>
      <c r="M63" s="21">
        <v>12.93</v>
      </c>
    </row>
    <row r="64" spans="1:13" ht="18.75">
      <c r="A64" s="31" t="s">
        <v>3</v>
      </c>
      <c r="B64" s="30"/>
      <c r="C64" s="30">
        <v>4.6399999999999997</v>
      </c>
      <c r="D64" s="33"/>
      <c r="E64" s="30">
        <v>3.14</v>
      </c>
      <c r="F64" s="30"/>
      <c r="G64" s="38">
        <v>5.54</v>
      </c>
      <c r="H64" s="30"/>
      <c r="I64" s="30">
        <v>7.38</v>
      </c>
      <c r="J64" s="21"/>
      <c r="K64" s="21">
        <v>9.32</v>
      </c>
      <c r="L64" s="21"/>
      <c r="M64" s="21">
        <v>46.93</v>
      </c>
    </row>
    <row r="65" spans="1:13" ht="18.75">
      <c r="A65" s="31" t="s">
        <v>4</v>
      </c>
      <c r="B65" s="30"/>
      <c r="C65" s="30">
        <v>18.89</v>
      </c>
      <c r="D65" s="33"/>
      <c r="E65" s="30">
        <v>23.06</v>
      </c>
      <c r="F65" s="30"/>
      <c r="G65" s="34">
        <v>42.6</v>
      </c>
      <c r="H65" s="30"/>
      <c r="I65" s="30"/>
      <c r="J65" s="21"/>
      <c r="K65" s="21">
        <v>15.1</v>
      </c>
      <c r="M65" s="21">
        <v>15.38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6.7</v>
      </c>
      <c r="C67" s="30">
        <v>9.6999999999999993</v>
      </c>
      <c r="D67" s="33">
        <v>5.8</v>
      </c>
      <c r="E67" s="30">
        <v>9.5500000000000007</v>
      </c>
      <c r="F67" s="30">
        <v>7.21</v>
      </c>
      <c r="G67" s="34">
        <v>9.76</v>
      </c>
      <c r="H67" s="30">
        <v>6.9</v>
      </c>
      <c r="I67" s="30">
        <v>9.56</v>
      </c>
      <c r="J67" s="21">
        <v>0.32</v>
      </c>
      <c r="K67" s="21">
        <v>9.48</v>
      </c>
      <c r="L67" s="21">
        <v>1.47</v>
      </c>
      <c r="M67" s="21">
        <v>9.69</v>
      </c>
    </row>
    <row r="68" spans="1:13" ht="18.75">
      <c r="A68" s="32" t="s">
        <v>5</v>
      </c>
      <c r="B68" s="36">
        <v>5.71</v>
      </c>
      <c r="C68" s="30">
        <v>10.45</v>
      </c>
      <c r="D68" s="33">
        <v>4.96</v>
      </c>
      <c r="E68" s="30">
        <v>10.58</v>
      </c>
      <c r="F68" s="30">
        <v>8.25</v>
      </c>
      <c r="G68" s="34">
        <v>10.86</v>
      </c>
      <c r="H68" s="30">
        <v>5.71</v>
      </c>
      <c r="I68" s="30">
        <v>10.89</v>
      </c>
      <c r="J68" s="21">
        <v>1.89</v>
      </c>
      <c r="K68" s="21">
        <v>10.87</v>
      </c>
      <c r="L68" s="21">
        <v>1.99</v>
      </c>
      <c r="M68" s="21">
        <v>11.13</v>
      </c>
    </row>
    <row r="69" spans="1:13" ht="18.75">
      <c r="A69" s="32" t="s">
        <v>6</v>
      </c>
      <c r="B69" s="36">
        <v>9.2799999999999994</v>
      </c>
      <c r="C69" s="30">
        <v>8.2100000000000009</v>
      </c>
      <c r="D69" s="33">
        <v>9.2899999999999991</v>
      </c>
      <c r="E69" s="30">
        <v>8.01</v>
      </c>
      <c r="F69" s="30">
        <v>14.8</v>
      </c>
      <c r="G69" s="34">
        <v>8.43</v>
      </c>
      <c r="H69" s="30"/>
      <c r="I69" s="30"/>
      <c r="J69" s="21">
        <v>2.78</v>
      </c>
      <c r="K69" s="21">
        <v>8.3800000000000008</v>
      </c>
      <c r="L69" s="21">
        <v>2.82</v>
      </c>
      <c r="M69" s="21">
        <v>8.2200000000000006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144</v>
      </c>
      <c r="D2" s="223"/>
      <c r="E2" s="223"/>
      <c r="F2" s="224" t="s">
        <v>149</v>
      </c>
      <c r="G2" s="224"/>
      <c r="H2" s="224"/>
      <c r="I2" s="225" t="s">
        <v>231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77812</v>
      </c>
      <c r="D4" s="226"/>
      <c r="E4" s="226"/>
      <c r="F4" s="226">
        <v>78790</v>
      </c>
      <c r="G4" s="226"/>
      <c r="H4" s="226"/>
      <c r="I4" s="226">
        <v>80010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49258</v>
      </c>
      <c r="D5" s="226"/>
      <c r="E5" s="226"/>
      <c r="F5" s="226">
        <v>50530</v>
      </c>
      <c r="G5" s="226"/>
      <c r="H5" s="226"/>
      <c r="I5" s="226">
        <v>51640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C4-'21日'!I4</f>
        <v>1222</v>
      </c>
      <c r="D6" s="282"/>
      <c r="E6" s="282"/>
      <c r="F6" s="283">
        <f>F4-C4</f>
        <v>978</v>
      </c>
      <c r="G6" s="284"/>
      <c r="H6" s="285"/>
      <c r="I6" s="283">
        <f>I4-F4</f>
        <v>1220</v>
      </c>
      <c r="J6" s="284"/>
      <c r="K6" s="285"/>
      <c r="L6" s="288">
        <f>C6+F6+I6</f>
        <v>3420</v>
      </c>
      <c r="M6" s="288">
        <f>C7+F7+I7</f>
        <v>3350</v>
      </c>
    </row>
    <row r="7" spans="1:15" ht="21.95" customHeight="1">
      <c r="A7" s="217"/>
      <c r="B7" s="6" t="s">
        <v>16</v>
      </c>
      <c r="C7" s="282">
        <f>C5-'21日'!I5</f>
        <v>968</v>
      </c>
      <c r="D7" s="282"/>
      <c r="E7" s="282"/>
      <c r="F7" s="283">
        <f>F5-C5</f>
        <v>1272</v>
      </c>
      <c r="G7" s="284"/>
      <c r="H7" s="285"/>
      <c r="I7" s="283">
        <f>I5-F5</f>
        <v>1110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180</v>
      </c>
      <c r="D8" s="226"/>
      <c r="E8" s="226"/>
      <c r="F8" s="226">
        <v>100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45</v>
      </c>
      <c r="D9" s="226"/>
      <c r="E9" s="226"/>
      <c r="F9" s="226">
        <v>50</v>
      </c>
      <c r="G9" s="226"/>
      <c r="H9" s="226"/>
      <c r="I9" s="226">
        <v>45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45</v>
      </c>
      <c r="D10" s="226"/>
      <c r="E10" s="226"/>
      <c r="F10" s="226">
        <v>50</v>
      </c>
      <c r="G10" s="226"/>
      <c r="H10" s="226"/>
      <c r="I10" s="226">
        <v>45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76" t="s">
        <v>259</v>
      </c>
      <c r="D11" s="176" t="s">
        <v>259</v>
      </c>
      <c r="E11" s="176" t="s">
        <v>259</v>
      </c>
      <c r="F11" s="178" t="s">
        <v>259</v>
      </c>
      <c r="G11" s="178" t="s">
        <v>259</v>
      </c>
      <c r="H11" s="178" t="s">
        <v>259</v>
      </c>
      <c r="I11" s="179" t="s">
        <v>259</v>
      </c>
      <c r="J11" s="179" t="s">
        <v>259</v>
      </c>
      <c r="K11" s="179" t="s">
        <v>259</v>
      </c>
    </row>
    <row r="12" spans="1:15" ht="21.95" customHeight="1">
      <c r="A12" s="262"/>
      <c r="B12" s="43" t="s">
        <v>23</v>
      </c>
      <c r="C12" s="176">
        <v>65</v>
      </c>
      <c r="D12" s="176">
        <v>65</v>
      </c>
      <c r="E12" s="176">
        <v>65</v>
      </c>
      <c r="F12" s="178">
        <v>65</v>
      </c>
      <c r="G12" s="178">
        <v>65</v>
      </c>
      <c r="H12" s="178">
        <v>65</v>
      </c>
      <c r="I12" s="179">
        <v>65</v>
      </c>
      <c r="J12" s="179">
        <v>65</v>
      </c>
      <c r="K12" s="179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310</v>
      </c>
      <c r="D15" s="41">
        <v>270</v>
      </c>
      <c r="E15" s="41">
        <v>500</v>
      </c>
      <c r="F15" s="177">
        <v>500</v>
      </c>
      <c r="G15" s="41">
        <v>470</v>
      </c>
      <c r="H15" s="41">
        <v>450</v>
      </c>
      <c r="I15" s="41">
        <v>450</v>
      </c>
      <c r="J15" s="41">
        <v>400</v>
      </c>
      <c r="K15" s="41">
        <v>370</v>
      </c>
    </row>
    <row r="16" spans="1:15" ht="21.95" customHeight="1">
      <c r="A16" s="236"/>
      <c r="B16" s="9" t="s">
        <v>28</v>
      </c>
      <c r="C16" s="233" t="s">
        <v>272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76" t="s">
        <v>259</v>
      </c>
      <c r="D17" s="176" t="s">
        <v>259</v>
      </c>
      <c r="E17" s="176" t="s">
        <v>259</v>
      </c>
      <c r="F17" s="178" t="s">
        <v>259</v>
      </c>
      <c r="G17" s="178" t="s">
        <v>259</v>
      </c>
      <c r="H17" s="178" t="s">
        <v>259</v>
      </c>
      <c r="I17" s="179" t="s">
        <v>259</v>
      </c>
      <c r="J17" s="179" t="s">
        <v>259</v>
      </c>
      <c r="K17" s="179" t="s">
        <v>259</v>
      </c>
    </row>
    <row r="18" spans="1:11" ht="21.95" customHeight="1">
      <c r="A18" s="234"/>
      <c r="B18" s="42" t="s">
        <v>23</v>
      </c>
      <c r="C18" s="176">
        <v>90</v>
      </c>
      <c r="D18" s="176">
        <v>90</v>
      </c>
      <c r="E18" s="176">
        <v>90</v>
      </c>
      <c r="F18" s="178">
        <v>90</v>
      </c>
      <c r="G18" s="178">
        <v>90</v>
      </c>
      <c r="H18" s="178">
        <v>90</v>
      </c>
      <c r="I18" s="179">
        <v>90</v>
      </c>
      <c r="J18" s="179">
        <v>90</v>
      </c>
      <c r="K18" s="179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300</v>
      </c>
      <c r="D21" s="41">
        <v>230</v>
      </c>
      <c r="E21" s="41">
        <v>440</v>
      </c>
      <c r="F21" s="177">
        <v>440</v>
      </c>
      <c r="G21" s="41">
        <v>530</v>
      </c>
      <c r="H21" s="41">
        <v>440</v>
      </c>
      <c r="I21" s="41">
        <v>440</v>
      </c>
      <c r="J21" s="41">
        <v>340</v>
      </c>
      <c r="K21" s="41">
        <v>270</v>
      </c>
    </row>
    <row r="22" spans="1:11" ht="21.95" customHeight="1">
      <c r="A22" s="232"/>
      <c r="B22" s="9" t="s">
        <v>33</v>
      </c>
      <c r="C22" s="233" t="s">
        <v>271</v>
      </c>
      <c r="D22" s="233"/>
      <c r="E22" s="233"/>
      <c r="F22" s="233" t="s">
        <v>34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1510</v>
      </c>
      <c r="D23" s="231"/>
      <c r="E23" s="231"/>
      <c r="F23" s="231">
        <v>1340</v>
      </c>
      <c r="G23" s="231"/>
      <c r="H23" s="231"/>
      <c r="I23" s="231">
        <v>1200</v>
      </c>
      <c r="J23" s="231"/>
      <c r="K23" s="231"/>
    </row>
    <row r="24" spans="1:11" ht="21.95" customHeight="1">
      <c r="A24" s="237"/>
      <c r="B24" s="10" t="s">
        <v>37</v>
      </c>
      <c r="C24" s="231">
        <v>2330</v>
      </c>
      <c r="D24" s="231"/>
      <c r="E24" s="231"/>
      <c r="F24" s="231">
        <v>2230</v>
      </c>
      <c r="G24" s="231"/>
      <c r="H24" s="231"/>
      <c r="I24" s="231">
        <v>2230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29</v>
      </c>
      <c r="D25" s="231"/>
      <c r="E25" s="231"/>
      <c r="F25" s="231">
        <v>29</v>
      </c>
      <c r="G25" s="231"/>
      <c r="H25" s="231"/>
      <c r="I25" s="231">
        <v>29</v>
      </c>
      <c r="J25" s="231"/>
      <c r="K25" s="231"/>
    </row>
    <row r="26" spans="1:11" ht="21.95" customHeight="1">
      <c r="A26" s="236"/>
      <c r="B26" s="8" t="s">
        <v>40</v>
      </c>
      <c r="C26" s="231">
        <v>128</v>
      </c>
      <c r="D26" s="231"/>
      <c r="E26" s="231"/>
      <c r="F26" s="231">
        <v>128</v>
      </c>
      <c r="G26" s="231"/>
      <c r="H26" s="231"/>
      <c r="I26" s="231">
        <v>128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275</v>
      </c>
      <c r="D28" s="248"/>
      <c r="E28" s="249"/>
      <c r="F28" s="247" t="s">
        <v>276</v>
      </c>
      <c r="G28" s="248"/>
      <c r="H28" s="249"/>
      <c r="I28" s="247" t="s">
        <v>277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145</v>
      </c>
      <c r="D31" s="259"/>
      <c r="E31" s="260"/>
      <c r="F31" s="258" t="s">
        <v>273</v>
      </c>
      <c r="G31" s="259"/>
      <c r="H31" s="260"/>
      <c r="I31" s="258" t="s">
        <v>138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9.27</v>
      </c>
      <c r="F35" s="44">
        <v>9.3000000000000007</v>
      </c>
      <c r="G35" s="44">
        <v>9.7100000000000009</v>
      </c>
      <c r="H35" s="41">
        <v>9.66</v>
      </c>
      <c r="I35" s="44">
        <v>9.6300000000000008</v>
      </c>
      <c r="J35" s="21">
        <v>9.5399999999999991</v>
      </c>
    </row>
    <row r="36" spans="1:10" ht="15.75">
      <c r="A36" s="270"/>
      <c r="B36" s="277"/>
      <c r="C36" s="12" t="s">
        <v>56</v>
      </c>
      <c r="D36" s="12" t="s">
        <v>57</v>
      </c>
      <c r="E36" s="44">
        <v>7.82</v>
      </c>
      <c r="F36" s="44">
        <v>8.06</v>
      </c>
      <c r="G36" s="44">
        <v>7.82</v>
      </c>
      <c r="H36" s="41">
        <v>8.1</v>
      </c>
      <c r="I36" s="44">
        <v>7.6</v>
      </c>
      <c r="J36" s="21">
        <v>6.4</v>
      </c>
    </row>
    <row r="37" spans="1:10" ht="18.75">
      <c r="A37" s="270"/>
      <c r="B37" s="277"/>
      <c r="C37" s="13" t="s">
        <v>58</v>
      </c>
      <c r="D37" s="12" t="s">
        <v>59</v>
      </c>
      <c r="E37" s="44">
        <v>22.6</v>
      </c>
      <c r="F37" s="44">
        <v>23.4</v>
      </c>
      <c r="G37" s="35">
        <v>21</v>
      </c>
      <c r="H37" s="41">
        <v>24.1</v>
      </c>
      <c r="I37" s="44">
        <v>23.3</v>
      </c>
      <c r="J37" s="21">
        <v>22.1</v>
      </c>
    </row>
    <row r="38" spans="1:10" ht="16.5">
      <c r="A38" s="270"/>
      <c r="B38" s="277"/>
      <c r="C38" s="14" t="s">
        <v>60</v>
      </c>
      <c r="D38" s="12" t="s">
        <v>61</v>
      </c>
      <c r="E38" s="35">
        <v>7.36</v>
      </c>
      <c r="F38" s="35">
        <v>4.8600000000000003</v>
      </c>
      <c r="G38" s="35">
        <v>5.59</v>
      </c>
      <c r="H38" s="37">
        <v>4.82</v>
      </c>
      <c r="I38" s="44">
        <v>5.7</v>
      </c>
      <c r="J38" s="21">
        <v>5.3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0.7</v>
      </c>
      <c r="F39" s="44">
        <v>0.9</v>
      </c>
      <c r="G39" s="44">
        <v>0.2</v>
      </c>
      <c r="H39" s="41">
        <v>0.2</v>
      </c>
      <c r="I39" s="44">
        <v>0.6</v>
      </c>
      <c r="J39" s="21">
        <v>0.6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10.69</v>
      </c>
      <c r="F40" s="44">
        <v>10.58</v>
      </c>
      <c r="G40" s="44">
        <v>10.81</v>
      </c>
      <c r="H40" s="41">
        <v>10.45</v>
      </c>
      <c r="I40" s="44">
        <v>10.47</v>
      </c>
      <c r="J40" s="21">
        <v>10.5</v>
      </c>
    </row>
    <row r="41" spans="1:10" ht="15.75">
      <c r="A41" s="270"/>
      <c r="B41" s="277"/>
      <c r="C41" s="12" t="s">
        <v>56</v>
      </c>
      <c r="D41" s="12" t="s">
        <v>64</v>
      </c>
      <c r="E41" s="44">
        <v>23.7</v>
      </c>
      <c r="F41" s="44">
        <v>24.6</v>
      </c>
      <c r="G41" s="44">
        <v>20.89</v>
      </c>
      <c r="H41" s="41">
        <v>20.22</v>
      </c>
      <c r="I41" s="44">
        <v>22</v>
      </c>
      <c r="J41" s="21">
        <v>24.2</v>
      </c>
    </row>
    <row r="42" spans="1:10" ht="15.75">
      <c r="A42" s="270"/>
      <c r="B42" s="277"/>
      <c r="C42" s="15" t="s">
        <v>65</v>
      </c>
      <c r="D42" s="16" t="s">
        <v>66</v>
      </c>
      <c r="E42" s="44">
        <v>13.8</v>
      </c>
      <c r="F42" s="44">
        <v>14.1</v>
      </c>
      <c r="G42" s="44">
        <v>13.5</v>
      </c>
      <c r="H42" s="41">
        <v>12.3</v>
      </c>
      <c r="I42" s="44">
        <v>8.56</v>
      </c>
      <c r="J42" s="21">
        <v>6.09</v>
      </c>
    </row>
    <row r="43" spans="1:10" ht="16.5">
      <c r="A43" s="270"/>
      <c r="B43" s="277"/>
      <c r="C43" s="15" t="s">
        <v>67</v>
      </c>
      <c r="D43" s="17" t="s">
        <v>68</v>
      </c>
      <c r="E43" s="44">
        <v>8.2799999999999994</v>
      </c>
      <c r="F43" s="44">
        <v>8.7100000000000009</v>
      </c>
      <c r="G43" s="44">
        <v>9.9</v>
      </c>
      <c r="H43" s="41">
        <v>9.5</v>
      </c>
      <c r="I43" s="44">
        <v>9.4</v>
      </c>
      <c r="J43" s="21">
        <v>9.6999999999999993</v>
      </c>
    </row>
    <row r="44" spans="1:10" ht="18.75">
      <c r="A44" s="270"/>
      <c r="B44" s="277"/>
      <c r="C44" s="13" t="s">
        <v>58</v>
      </c>
      <c r="D44" s="12" t="s">
        <v>69</v>
      </c>
      <c r="E44" s="44">
        <v>1460</v>
      </c>
      <c r="F44" s="44">
        <v>1410</v>
      </c>
      <c r="G44" s="44">
        <v>1411</v>
      </c>
      <c r="H44" s="41">
        <v>1407</v>
      </c>
      <c r="I44" s="44">
        <v>1417</v>
      </c>
      <c r="J44" s="21">
        <v>1408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8.02</v>
      </c>
      <c r="F45" s="44">
        <v>7.93</v>
      </c>
      <c r="G45" s="44">
        <v>2.46</v>
      </c>
      <c r="H45" s="41">
        <v>6.14</v>
      </c>
      <c r="I45" s="44">
        <v>5.8</v>
      </c>
      <c r="J45" s="21">
        <v>5.7</v>
      </c>
    </row>
    <row r="46" spans="1:10" ht="18.75">
      <c r="A46" s="270"/>
      <c r="B46" s="277"/>
      <c r="C46" s="13" t="s">
        <v>58</v>
      </c>
      <c r="D46" s="12" t="s">
        <v>59</v>
      </c>
      <c r="E46" s="44">
        <v>54.3</v>
      </c>
      <c r="F46" s="44">
        <v>56.8</v>
      </c>
      <c r="G46" s="44">
        <v>53.4</v>
      </c>
      <c r="H46" s="41">
        <v>47.7</v>
      </c>
      <c r="I46" s="44">
        <v>41.8</v>
      </c>
      <c r="J46" s="21">
        <v>36.299999999999997</v>
      </c>
    </row>
    <row r="47" spans="1:10" ht="16.5">
      <c r="A47" s="270"/>
      <c r="B47" s="277"/>
      <c r="C47" s="14" t="s">
        <v>60</v>
      </c>
      <c r="D47" s="12" t="s">
        <v>72</v>
      </c>
      <c r="E47" s="44">
        <v>5.96</v>
      </c>
      <c r="F47" s="44">
        <v>4.2</v>
      </c>
      <c r="G47" s="44">
        <v>2.96</v>
      </c>
      <c r="H47" s="41">
        <v>1.5</v>
      </c>
      <c r="I47" s="44">
        <v>2.2999999999999998</v>
      </c>
      <c r="J47" s="21">
        <v>2.8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7.63</v>
      </c>
      <c r="F48" s="44">
        <v>7.54</v>
      </c>
      <c r="G48" s="44">
        <v>5.71</v>
      </c>
      <c r="H48" s="41">
        <v>7.57</v>
      </c>
      <c r="I48" s="44">
        <v>4.9000000000000004</v>
      </c>
      <c r="J48" s="21">
        <v>5.0999999999999996</v>
      </c>
    </row>
    <row r="49" spans="1:13" ht="18.75">
      <c r="A49" s="270"/>
      <c r="B49" s="277"/>
      <c r="C49" s="13" t="s">
        <v>58</v>
      </c>
      <c r="D49" s="12" t="s">
        <v>59</v>
      </c>
      <c r="E49" s="44">
        <v>40.1</v>
      </c>
      <c r="F49" s="44">
        <v>41.6</v>
      </c>
      <c r="G49" s="44">
        <v>46</v>
      </c>
      <c r="H49" s="41">
        <v>35.6</v>
      </c>
      <c r="I49" s="44">
        <v>30.2</v>
      </c>
      <c r="J49" s="21">
        <v>28.3</v>
      </c>
    </row>
    <row r="50" spans="1:13" ht="16.5">
      <c r="A50" s="270"/>
      <c r="B50" s="277"/>
      <c r="C50" s="14" t="s">
        <v>60</v>
      </c>
      <c r="D50" s="12" t="s">
        <v>72</v>
      </c>
      <c r="E50" s="44">
        <v>7.21</v>
      </c>
      <c r="F50" s="44">
        <v>5.71</v>
      </c>
      <c r="G50" s="44">
        <v>8.61</v>
      </c>
      <c r="H50" s="41">
        <v>8.1999999999999993</v>
      </c>
      <c r="I50" s="44">
        <v>7.7</v>
      </c>
      <c r="J50" s="21">
        <v>6.8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7.12</v>
      </c>
      <c r="D56" s="22" t="s">
        <v>80</v>
      </c>
      <c r="E56" s="23">
        <v>76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8.43</v>
      </c>
      <c r="I59" s="30"/>
      <c r="J59" s="21">
        <v>3.7</v>
      </c>
      <c r="K59" s="21"/>
      <c r="L59" s="21">
        <v>5.6</v>
      </c>
      <c r="M59" s="21"/>
    </row>
    <row r="60" spans="1:13" ht="18.75">
      <c r="A60" s="28" t="s">
        <v>1</v>
      </c>
      <c r="B60" s="29">
        <v>0.72</v>
      </c>
      <c r="C60" s="30"/>
      <c r="D60" s="33">
        <v>0.54</v>
      </c>
      <c r="E60" s="30"/>
      <c r="F60" s="30">
        <v>0.72</v>
      </c>
      <c r="G60" s="34"/>
      <c r="H60" s="30"/>
      <c r="I60" s="30"/>
      <c r="J60" s="21">
        <v>9.56</v>
      </c>
      <c r="K60" s="21"/>
      <c r="L60" s="21">
        <v>15.47</v>
      </c>
      <c r="M60" s="21"/>
    </row>
    <row r="61" spans="1:13" ht="18.75">
      <c r="A61" s="28" t="s">
        <v>2</v>
      </c>
      <c r="B61" s="29">
        <v>5.37</v>
      </c>
      <c r="C61" s="30"/>
      <c r="D61" s="33">
        <v>4.37</v>
      </c>
      <c r="E61" s="30"/>
      <c r="F61" s="30">
        <v>4.72</v>
      </c>
      <c r="G61" s="34"/>
      <c r="H61" s="30">
        <v>4.09</v>
      </c>
      <c r="I61" s="30"/>
      <c r="J61" s="21">
        <v>4.59</v>
      </c>
      <c r="K61" s="21"/>
      <c r="L61" s="21">
        <v>24.2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19.600000000000001</v>
      </c>
      <c r="D63" s="33"/>
      <c r="E63" s="30"/>
      <c r="F63" s="30"/>
      <c r="G63" s="34"/>
      <c r="H63" s="30"/>
      <c r="I63" s="30">
        <v>11.84</v>
      </c>
      <c r="J63" s="21"/>
      <c r="K63" s="21">
        <v>9.65</v>
      </c>
      <c r="M63" s="21">
        <v>6.91</v>
      </c>
    </row>
    <row r="64" spans="1:13" ht="18.75">
      <c r="A64" s="31" t="s">
        <v>3</v>
      </c>
      <c r="B64" s="30"/>
      <c r="C64" s="30"/>
      <c r="D64" s="33"/>
      <c r="E64" s="30">
        <v>3.7</v>
      </c>
      <c r="F64" s="30"/>
      <c r="G64" s="38">
        <v>3.95</v>
      </c>
      <c r="H64" s="30"/>
      <c r="I64" s="30">
        <v>3.53</v>
      </c>
      <c r="J64" s="21"/>
      <c r="K64" s="21">
        <v>2.79</v>
      </c>
      <c r="L64" s="21"/>
      <c r="M64" s="21">
        <v>3.36</v>
      </c>
    </row>
    <row r="65" spans="1:13" ht="18.75">
      <c r="A65" s="31" t="s">
        <v>4</v>
      </c>
      <c r="B65" s="30"/>
      <c r="C65" s="30">
        <v>23.8</v>
      </c>
      <c r="D65" s="33"/>
      <c r="E65" s="30">
        <v>22.1</v>
      </c>
      <c r="F65" s="30"/>
      <c r="G65" s="34">
        <v>19.07</v>
      </c>
      <c r="H65" s="30"/>
      <c r="I65" s="30">
        <v>18.600000000000001</v>
      </c>
      <c r="J65" s="21"/>
      <c r="K65" s="21">
        <v>17.98</v>
      </c>
      <c r="M65" s="21">
        <v>16.96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7.27</v>
      </c>
      <c r="C67" s="30">
        <v>10.1</v>
      </c>
      <c r="D67" s="33">
        <v>6.68</v>
      </c>
      <c r="E67" s="30">
        <v>10.1</v>
      </c>
      <c r="F67" s="30">
        <v>1.51</v>
      </c>
      <c r="G67" s="34">
        <v>9.35</v>
      </c>
      <c r="H67" s="30">
        <v>3.7</v>
      </c>
      <c r="I67" s="30">
        <v>8.91</v>
      </c>
      <c r="J67" s="21">
        <v>5.2</v>
      </c>
      <c r="K67" s="21">
        <v>8.99</v>
      </c>
      <c r="L67" s="21">
        <v>4.5999999999999996</v>
      </c>
      <c r="M67" s="21">
        <v>9.11</v>
      </c>
    </row>
    <row r="68" spans="1:13" ht="18.75">
      <c r="A68" s="32" t="s">
        <v>5</v>
      </c>
      <c r="B68" s="36">
        <v>5.43</v>
      </c>
      <c r="C68" s="30">
        <v>10.9</v>
      </c>
      <c r="D68" s="33">
        <v>5.41</v>
      </c>
      <c r="E68" s="30">
        <v>10.6</v>
      </c>
      <c r="F68" s="30">
        <v>3.92</v>
      </c>
      <c r="G68" s="34">
        <v>10.86</v>
      </c>
      <c r="H68" s="30">
        <v>4.22</v>
      </c>
      <c r="I68" s="30">
        <v>10.5</v>
      </c>
      <c r="J68" s="21">
        <v>3.8</v>
      </c>
      <c r="K68" s="21">
        <v>11.12</v>
      </c>
      <c r="L68" s="21">
        <v>3.5</v>
      </c>
      <c r="M68" s="21">
        <v>11.49</v>
      </c>
    </row>
    <row r="69" spans="1:13" ht="18.75">
      <c r="A69" s="32" t="s">
        <v>6</v>
      </c>
      <c r="B69" s="36">
        <v>4.6900000000000004</v>
      </c>
      <c r="C69" s="30">
        <v>8.9</v>
      </c>
      <c r="D69" s="33">
        <v>4.37</v>
      </c>
      <c r="E69" s="30">
        <v>8.6</v>
      </c>
      <c r="F69" s="30">
        <v>11</v>
      </c>
      <c r="G69" s="34">
        <v>7.7</v>
      </c>
      <c r="H69" s="30">
        <v>10.5</v>
      </c>
      <c r="I69" s="30">
        <v>7.7</v>
      </c>
      <c r="J69" s="21">
        <v>6.4</v>
      </c>
      <c r="K69" s="21">
        <v>7.49</v>
      </c>
      <c r="L69" s="21">
        <v>7.2</v>
      </c>
      <c r="M69" s="21">
        <v>7.89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144</v>
      </c>
      <c r="D2" s="223"/>
      <c r="E2" s="223"/>
      <c r="F2" s="224" t="s">
        <v>149</v>
      </c>
      <c r="G2" s="224"/>
      <c r="H2" s="224"/>
      <c r="I2" s="225" t="s">
        <v>150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81416</v>
      </c>
      <c r="D4" s="226"/>
      <c r="E4" s="226"/>
      <c r="F4" s="226">
        <v>82544</v>
      </c>
      <c r="G4" s="226"/>
      <c r="H4" s="226"/>
      <c r="I4" s="226">
        <v>83690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52751</v>
      </c>
      <c r="D5" s="226"/>
      <c r="E5" s="226"/>
      <c r="F5" s="226">
        <v>53950</v>
      </c>
      <c r="G5" s="226"/>
      <c r="H5" s="226"/>
      <c r="I5" s="226">
        <v>54920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C4-'22日'!I4</f>
        <v>1406</v>
      </c>
      <c r="D6" s="282"/>
      <c r="E6" s="282"/>
      <c r="F6" s="283">
        <f>F4-C4</f>
        <v>1128</v>
      </c>
      <c r="G6" s="284"/>
      <c r="H6" s="285"/>
      <c r="I6" s="283">
        <f>I4-F4</f>
        <v>1146</v>
      </c>
      <c r="J6" s="284"/>
      <c r="K6" s="285"/>
      <c r="L6" s="288">
        <f>C6+F6+I6</f>
        <v>3680</v>
      </c>
      <c r="M6" s="288">
        <f>C7+F7+I7</f>
        <v>3280</v>
      </c>
    </row>
    <row r="7" spans="1:15" ht="21.95" customHeight="1">
      <c r="A7" s="217"/>
      <c r="B7" s="6" t="s">
        <v>16</v>
      </c>
      <c r="C7" s="282">
        <f>C5-'22日'!I5</f>
        <v>1111</v>
      </c>
      <c r="D7" s="282"/>
      <c r="E7" s="282"/>
      <c r="F7" s="283">
        <f>F5-C5</f>
        <v>1199</v>
      </c>
      <c r="G7" s="284"/>
      <c r="H7" s="285"/>
      <c r="I7" s="283">
        <f>I5-F5</f>
        <v>970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48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48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80" t="s">
        <v>259</v>
      </c>
      <c r="D11" s="180" t="s">
        <v>259</v>
      </c>
      <c r="E11" s="180" t="s">
        <v>259</v>
      </c>
      <c r="F11" s="182" t="s">
        <v>259</v>
      </c>
      <c r="G11" s="182" t="s">
        <v>259</v>
      </c>
      <c r="H11" s="182" t="s">
        <v>259</v>
      </c>
      <c r="I11" s="183" t="s">
        <v>259</v>
      </c>
      <c r="J11" s="183" t="s">
        <v>259</v>
      </c>
      <c r="K11" s="183" t="s">
        <v>259</v>
      </c>
    </row>
    <row r="12" spans="1:15" ht="21.95" customHeight="1">
      <c r="A12" s="262"/>
      <c r="B12" s="43" t="s">
        <v>23</v>
      </c>
      <c r="C12" s="180">
        <v>65</v>
      </c>
      <c r="D12" s="180">
        <v>65</v>
      </c>
      <c r="E12" s="180">
        <v>65</v>
      </c>
      <c r="F12" s="182">
        <v>65</v>
      </c>
      <c r="G12" s="182">
        <v>65</v>
      </c>
      <c r="H12" s="182">
        <v>65</v>
      </c>
      <c r="I12" s="183">
        <v>65</v>
      </c>
      <c r="J12" s="183">
        <v>65</v>
      </c>
      <c r="K12" s="183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400</v>
      </c>
      <c r="D15" s="41">
        <v>370</v>
      </c>
      <c r="E15" s="41">
        <v>330</v>
      </c>
      <c r="F15" s="181">
        <v>330</v>
      </c>
      <c r="G15" s="41">
        <v>300</v>
      </c>
      <c r="H15" s="41">
        <v>280</v>
      </c>
      <c r="I15" s="41">
        <v>280</v>
      </c>
      <c r="J15" s="41">
        <v>500</v>
      </c>
      <c r="K15" s="41">
        <v>480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282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80" t="s">
        <v>259</v>
      </c>
      <c r="D17" s="180" t="s">
        <v>259</v>
      </c>
      <c r="E17" s="180" t="s">
        <v>259</v>
      </c>
      <c r="F17" s="182" t="s">
        <v>259</v>
      </c>
      <c r="G17" s="182" t="s">
        <v>259</v>
      </c>
      <c r="H17" s="182" t="s">
        <v>259</v>
      </c>
      <c r="I17" s="183" t="s">
        <v>259</v>
      </c>
      <c r="J17" s="183" t="s">
        <v>259</v>
      </c>
      <c r="K17" s="183" t="s">
        <v>259</v>
      </c>
    </row>
    <row r="18" spans="1:11" ht="21.95" customHeight="1">
      <c r="A18" s="234"/>
      <c r="B18" s="42" t="s">
        <v>23</v>
      </c>
      <c r="C18" s="180">
        <v>90</v>
      </c>
      <c r="D18" s="180">
        <v>90</v>
      </c>
      <c r="E18" s="180">
        <v>90</v>
      </c>
      <c r="F18" s="182">
        <v>90</v>
      </c>
      <c r="G18" s="182">
        <v>90</v>
      </c>
      <c r="H18" s="182">
        <v>90</v>
      </c>
      <c r="I18" s="183">
        <v>90</v>
      </c>
      <c r="J18" s="183">
        <v>90</v>
      </c>
      <c r="K18" s="183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270</v>
      </c>
      <c r="D21" s="41">
        <v>480</v>
      </c>
      <c r="E21" s="41">
        <v>400</v>
      </c>
      <c r="F21" s="181">
        <v>400</v>
      </c>
      <c r="G21" s="41">
        <v>300</v>
      </c>
      <c r="H21" s="41">
        <v>530</v>
      </c>
      <c r="I21" s="41">
        <v>530</v>
      </c>
      <c r="J21" s="41">
        <v>430</v>
      </c>
      <c r="K21" s="41">
        <v>340</v>
      </c>
    </row>
    <row r="22" spans="1:11" ht="21.95" customHeight="1">
      <c r="A22" s="232"/>
      <c r="B22" s="9" t="s">
        <v>33</v>
      </c>
      <c r="C22" s="233" t="s">
        <v>278</v>
      </c>
      <c r="D22" s="233"/>
      <c r="E22" s="233"/>
      <c r="F22" s="233" t="s">
        <v>280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1200</v>
      </c>
      <c r="D23" s="231"/>
      <c r="E23" s="231"/>
      <c r="F23" s="231">
        <f>590+600</f>
        <v>1190</v>
      </c>
      <c r="G23" s="231"/>
      <c r="H23" s="231"/>
      <c r="I23" s="231">
        <v>1010</v>
      </c>
      <c r="J23" s="231"/>
      <c r="K23" s="231"/>
    </row>
    <row r="24" spans="1:11" ht="21.95" customHeight="1">
      <c r="A24" s="237"/>
      <c r="B24" s="10" t="s">
        <v>37</v>
      </c>
      <c r="C24" s="231">
        <v>2230</v>
      </c>
      <c r="D24" s="231"/>
      <c r="E24" s="231"/>
      <c r="F24" s="231">
        <f>1040+1080</f>
        <v>2120</v>
      </c>
      <c r="G24" s="231"/>
      <c r="H24" s="231"/>
      <c r="I24" s="231">
        <v>2020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29</v>
      </c>
      <c r="D25" s="231"/>
      <c r="E25" s="231"/>
      <c r="F25" s="231">
        <v>29</v>
      </c>
      <c r="G25" s="231"/>
      <c r="H25" s="231"/>
      <c r="I25" s="231">
        <v>28</v>
      </c>
      <c r="J25" s="231"/>
      <c r="K25" s="231"/>
    </row>
    <row r="26" spans="1:11" ht="21.95" customHeight="1">
      <c r="A26" s="236"/>
      <c r="B26" s="8" t="s">
        <v>40</v>
      </c>
      <c r="C26" s="231">
        <v>126</v>
      </c>
      <c r="D26" s="231"/>
      <c r="E26" s="231"/>
      <c r="F26" s="231">
        <v>424</v>
      </c>
      <c r="G26" s="231"/>
      <c r="H26" s="231"/>
      <c r="I26" s="231">
        <v>424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279</v>
      </c>
      <c r="D28" s="248"/>
      <c r="E28" s="249"/>
      <c r="F28" s="247" t="s">
        <v>317</v>
      </c>
      <c r="G28" s="248"/>
      <c r="H28" s="249"/>
      <c r="I28" s="247" t="s">
        <v>281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145</v>
      </c>
      <c r="D31" s="259"/>
      <c r="E31" s="260"/>
      <c r="F31" s="258" t="s">
        <v>158</v>
      </c>
      <c r="G31" s="259"/>
      <c r="H31" s="260"/>
      <c r="I31" s="258" t="s">
        <v>138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9.39</v>
      </c>
      <c r="F35" s="44">
        <v>9.36</v>
      </c>
      <c r="G35" s="44">
        <v>9.52</v>
      </c>
      <c r="H35" s="41">
        <v>9.44</v>
      </c>
      <c r="I35" s="44">
        <v>9.18</v>
      </c>
      <c r="J35" s="21">
        <v>9.1999999999999993</v>
      </c>
    </row>
    <row r="36" spans="1:10" ht="15.75">
      <c r="A36" s="270"/>
      <c r="B36" s="277"/>
      <c r="C36" s="12" t="s">
        <v>56</v>
      </c>
      <c r="D36" s="12" t="s">
        <v>57</v>
      </c>
      <c r="E36" s="44">
        <v>8.1300000000000008</v>
      </c>
      <c r="F36" s="44">
        <v>8.06</v>
      </c>
      <c r="G36" s="44">
        <v>8.89</v>
      </c>
      <c r="H36" s="41">
        <v>4.62</v>
      </c>
      <c r="I36" s="44">
        <v>5.7</v>
      </c>
      <c r="J36" s="21">
        <v>4.9000000000000004</v>
      </c>
    </row>
    <row r="37" spans="1:10" ht="18.75">
      <c r="A37" s="270"/>
      <c r="B37" s="277"/>
      <c r="C37" s="13" t="s">
        <v>58</v>
      </c>
      <c r="D37" s="12" t="s">
        <v>59</v>
      </c>
      <c r="E37" s="44">
        <v>23.4</v>
      </c>
      <c r="F37" s="44">
        <v>22.1</v>
      </c>
      <c r="G37" s="35">
        <v>24.6</v>
      </c>
      <c r="H37" s="41">
        <v>8.2100000000000009</v>
      </c>
      <c r="I37" s="44">
        <v>19.600000000000001</v>
      </c>
      <c r="J37" s="21">
        <v>18.600000000000001</v>
      </c>
    </row>
    <row r="38" spans="1:10" ht="16.5">
      <c r="A38" s="270"/>
      <c r="B38" s="277"/>
      <c r="C38" s="14" t="s">
        <v>60</v>
      </c>
      <c r="D38" s="12" t="s">
        <v>61</v>
      </c>
      <c r="E38" s="35">
        <v>5.26</v>
      </c>
      <c r="F38" s="35">
        <v>3.83</v>
      </c>
      <c r="G38" s="35">
        <v>5.03</v>
      </c>
      <c r="H38" s="37">
        <v>21.8</v>
      </c>
      <c r="I38" s="44">
        <v>7.3</v>
      </c>
      <c r="J38" s="21">
        <v>5.2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0.8</v>
      </c>
      <c r="F39" s="44">
        <v>0.7</v>
      </c>
      <c r="G39" s="44">
        <v>0.2</v>
      </c>
      <c r="H39" s="41">
        <v>0.2</v>
      </c>
      <c r="I39" s="44">
        <v>0.6</v>
      </c>
      <c r="J39" s="21">
        <v>0.6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10.26</v>
      </c>
      <c r="F40" s="44">
        <v>10.36</v>
      </c>
      <c r="G40" s="44">
        <v>10.44</v>
      </c>
      <c r="H40" s="41">
        <v>10.39</v>
      </c>
      <c r="I40" s="44">
        <v>10.3</v>
      </c>
      <c r="J40" s="21">
        <v>10.3</v>
      </c>
    </row>
    <row r="41" spans="1:10" ht="15.75">
      <c r="A41" s="270"/>
      <c r="B41" s="277"/>
      <c r="C41" s="12" t="s">
        <v>56</v>
      </c>
      <c r="D41" s="12" t="s">
        <v>64</v>
      </c>
      <c r="E41" s="44">
        <v>25.2</v>
      </c>
      <c r="F41" s="44">
        <v>25.6</v>
      </c>
      <c r="G41" s="44">
        <v>13.52</v>
      </c>
      <c r="H41" s="41">
        <v>20.5</v>
      </c>
      <c r="I41" s="44">
        <v>42.4</v>
      </c>
      <c r="J41" s="21">
        <v>37.5</v>
      </c>
    </row>
    <row r="42" spans="1:10" ht="15.75">
      <c r="A42" s="270"/>
      <c r="B42" s="277"/>
      <c r="C42" s="15" t="s">
        <v>65</v>
      </c>
      <c r="D42" s="16" t="s">
        <v>66</v>
      </c>
      <c r="E42" s="44">
        <v>5.37</v>
      </c>
      <c r="F42" s="44">
        <v>5.81</v>
      </c>
      <c r="G42" s="44">
        <v>6.02</v>
      </c>
      <c r="H42" s="41">
        <v>6.19</v>
      </c>
      <c r="I42" s="44">
        <v>6.1</v>
      </c>
      <c r="J42" s="21">
        <v>6.14</v>
      </c>
    </row>
    <row r="43" spans="1:10" ht="16.5">
      <c r="A43" s="270"/>
      <c r="B43" s="277"/>
      <c r="C43" s="15" t="s">
        <v>67</v>
      </c>
      <c r="D43" s="17" t="s">
        <v>68</v>
      </c>
      <c r="E43" s="44">
        <v>8.86</v>
      </c>
      <c r="F43" s="44">
        <v>8.16</v>
      </c>
      <c r="G43" s="44">
        <v>7.88</v>
      </c>
      <c r="H43" s="41">
        <v>6.8</v>
      </c>
      <c r="I43" s="44">
        <v>9.5</v>
      </c>
      <c r="J43" s="21">
        <v>9.1</v>
      </c>
    </row>
    <row r="44" spans="1:10" ht="18.75">
      <c r="A44" s="270"/>
      <c r="B44" s="277"/>
      <c r="C44" s="13" t="s">
        <v>58</v>
      </c>
      <c r="D44" s="12" t="s">
        <v>69</v>
      </c>
      <c r="E44" s="44">
        <v>1450</v>
      </c>
      <c r="F44" s="44">
        <v>1410</v>
      </c>
      <c r="G44" s="44">
        <v>1407</v>
      </c>
      <c r="H44" s="41">
        <v>560</v>
      </c>
      <c r="I44" s="44">
        <v>758</v>
      </c>
      <c r="J44" s="21">
        <v>791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7.81</v>
      </c>
      <c r="F45" s="44">
        <v>7.89</v>
      </c>
      <c r="G45" s="44">
        <v>8.52</v>
      </c>
      <c r="H45" s="41">
        <v>7.39</v>
      </c>
      <c r="I45" s="44">
        <v>6.6</v>
      </c>
      <c r="J45" s="21">
        <v>5.8</v>
      </c>
    </row>
    <row r="46" spans="1:10" ht="18.75">
      <c r="A46" s="270"/>
      <c r="B46" s="277"/>
      <c r="C46" s="13" t="s">
        <v>58</v>
      </c>
      <c r="D46" s="12" t="s">
        <v>59</v>
      </c>
      <c r="E46" s="44">
        <v>30.3</v>
      </c>
      <c r="F46" s="44">
        <v>30</v>
      </c>
      <c r="G46" s="44">
        <v>29.4</v>
      </c>
      <c r="H46" s="41">
        <v>24</v>
      </c>
      <c r="I46" s="44">
        <v>28.7</v>
      </c>
      <c r="J46" s="21">
        <v>31.5</v>
      </c>
    </row>
    <row r="47" spans="1:10" ht="16.5">
      <c r="A47" s="270"/>
      <c r="B47" s="277"/>
      <c r="C47" s="14" t="s">
        <v>60</v>
      </c>
      <c r="D47" s="12" t="s">
        <v>72</v>
      </c>
      <c r="E47" s="44">
        <v>0.87</v>
      </c>
      <c r="F47" s="44">
        <v>1.67</v>
      </c>
      <c r="G47" s="44">
        <v>1.36</v>
      </c>
      <c r="H47" s="41">
        <v>0.79</v>
      </c>
      <c r="I47" s="44">
        <v>4.3</v>
      </c>
      <c r="J47" s="21">
        <v>4.7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7.46</v>
      </c>
      <c r="F48" s="44">
        <v>7.5</v>
      </c>
      <c r="G48" s="44">
        <v>5.9</v>
      </c>
      <c r="H48" s="41">
        <v>5.67</v>
      </c>
      <c r="I48" s="44">
        <v>7.1</v>
      </c>
      <c r="J48" s="21">
        <v>6.3</v>
      </c>
    </row>
    <row r="49" spans="1:13" ht="18.75">
      <c r="A49" s="270"/>
      <c r="B49" s="277"/>
      <c r="C49" s="13" t="s">
        <v>58</v>
      </c>
      <c r="D49" s="12" t="s">
        <v>59</v>
      </c>
      <c r="E49" s="44">
        <v>23.1</v>
      </c>
      <c r="F49" s="44">
        <v>22.6</v>
      </c>
      <c r="G49" s="44">
        <v>19.8</v>
      </c>
      <c r="H49" s="41">
        <v>7</v>
      </c>
      <c r="I49" s="44">
        <v>8.6</v>
      </c>
      <c r="J49" s="21">
        <v>5.5</v>
      </c>
    </row>
    <row r="50" spans="1:13" ht="16.5">
      <c r="A50" s="270"/>
      <c r="B50" s="277"/>
      <c r="C50" s="14" t="s">
        <v>60</v>
      </c>
      <c r="D50" s="12" t="s">
        <v>72</v>
      </c>
      <c r="E50" s="44">
        <v>5.27</v>
      </c>
      <c r="F50" s="44">
        <v>4.0999999999999996</v>
      </c>
      <c r="G50" s="44">
        <v>8.61</v>
      </c>
      <c r="H50" s="41">
        <v>5.25</v>
      </c>
      <c r="I50" s="44">
        <v>5.8</v>
      </c>
      <c r="J50" s="21">
        <v>5.2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7.25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5.27</v>
      </c>
      <c r="C59" s="30"/>
      <c r="D59" s="33">
        <v>6.33</v>
      </c>
      <c r="E59" s="30"/>
      <c r="F59" s="30">
        <v>10.8</v>
      </c>
      <c r="G59" s="34"/>
      <c r="H59" s="30"/>
      <c r="I59" s="30"/>
      <c r="J59" s="21"/>
      <c r="K59" s="21"/>
      <c r="L59" s="21">
        <v>4.5999999999999996</v>
      </c>
      <c r="M59" s="21"/>
    </row>
    <row r="60" spans="1:13" ht="18.75">
      <c r="A60" s="28" t="s">
        <v>1</v>
      </c>
      <c r="B60" s="29">
        <v>20.3</v>
      </c>
      <c r="C60" s="30"/>
      <c r="D60" s="33">
        <v>25.2</v>
      </c>
      <c r="E60" s="30"/>
      <c r="F60" s="30">
        <v>39.6</v>
      </c>
      <c r="G60" s="34"/>
      <c r="H60" s="30">
        <v>44.95</v>
      </c>
      <c r="I60" s="30"/>
      <c r="J60" s="21">
        <v>52.2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17.7</v>
      </c>
      <c r="I61" s="30"/>
      <c r="J61" s="21">
        <v>20.8</v>
      </c>
      <c r="K61" s="21"/>
      <c r="L61" s="21">
        <v>21.9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18.600000000000001</v>
      </c>
      <c r="D63" s="33"/>
      <c r="E63" s="30">
        <v>20.7</v>
      </c>
      <c r="F63" s="30"/>
      <c r="G63" s="34">
        <v>7.19</v>
      </c>
      <c r="H63" s="30"/>
      <c r="I63" s="30">
        <v>78.7</v>
      </c>
      <c r="J63" s="21"/>
      <c r="K63" s="21">
        <v>67.19</v>
      </c>
      <c r="M63" s="21"/>
    </row>
    <row r="64" spans="1:13" ht="18.75">
      <c r="A64" s="31" t="s">
        <v>3</v>
      </c>
      <c r="B64" s="30"/>
      <c r="C64" s="30">
        <v>7.2</v>
      </c>
      <c r="D64" s="33"/>
      <c r="E64" s="30">
        <v>4.8</v>
      </c>
      <c r="F64" s="30"/>
      <c r="G64" s="38">
        <v>1.65</v>
      </c>
      <c r="H64" s="30"/>
      <c r="I64" s="30">
        <v>25.39</v>
      </c>
      <c r="J64" s="21"/>
      <c r="K64" s="21">
        <v>25.15</v>
      </c>
      <c r="L64" s="21"/>
      <c r="M64" s="21">
        <v>29.55</v>
      </c>
    </row>
    <row r="65" spans="1:13" ht="18.75">
      <c r="A65" s="31" t="s">
        <v>4</v>
      </c>
      <c r="B65" s="30"/>
      <c r="C65" s="30">
        <v>30.1</v>
      </c>
      <c r="D65" s="33"/>
      <c r="E65" s="30">
        <v>27.6</v>
      </c>
      <c r="F65" s="30"/>
      <c r="G65" s="34">
        <v>17.600000000000001</v>
      </c>
      <c r="H65" s="30"/>
      <c r="I65" s="30"/>
      <c r="J65" s="21"/>
      <c r="K65" s="21">
        <v>54.29</v>
      </c>
      <c r="M65" s="21">
        <v>61.4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5.86</v>
      </c>
      <c r="C67" s="30">
        <v>10.9</v>
      </c>
      <c r="D67" s="33">
        <v>5.22</v>
      </c>
      <c r="E67" s="30">
        <v>10.1</v>
      </c>
      <c r="F67" s="30">
        <v>7.14</v>
      </c>
      <c r="G67" s="34">
        <v>9.56</v>
      </c>
      <c r="H67" s="30">
        <v>8.1999999999999993</v>
      </c>
      <c r="I67" s="30">
        <v>8.2100000000000009</v>
      </c>
      <c r="J67" s="21">
        <v>4.4000000000000004</v>
      </c>
      <c r="K67" s="21">
        <v>8.19</v>
      </c>
      <c r="L67" s="21">
        <v>4.8</v>
      </c>
      <c r="M67" s="21">
        <v>8.4</v>
      </c>
    </row>
    <row r="68" spans="1:13" ht="18.75">
      <c r="A68" s="32" t="s">
        <v>5</v>
      </c>
      <c r="B68" s="36">
        <v>5.37</v>
      </c>
      <c r="C68" s="30">
        <v>9.8000000000000007</v>
      </c>
      <c r="D68" s="33">
        <v>4.8899999999999997</v>
      </c>
      <c r="E68" s="30">
        <v>10</v>
      </c>
      <c r="F68" s="30">
        <v>4.1500000000000004</v>
      </c>
      <c r="G68" s="34">
        <v>11.28</v>
      </c>
      <c r="H68" s="30">
        <v>5.66</v>
      </c>
      <c r="I68" s="30">
        <v>10.25</v>
      </c>
      <c r="J68" s="21">
        <v>4</v>
      </c>
      <c r="K68" s="21">
        <v>11.28</v>
      </c>
      <c r="L68" s="21">
        <v>5.0999999999999996</v>
      </c>
      <c r="M68" s="21">
        <v>11.32</v>
      </c>
    </row>
    <row r="69" spans="1:13" ht="18.75">
      <c r="A69" s="32" t="s">
        <v>6</v>
      </c>
      <c r="B69" s="36">
        <v>4.62</v>
      </c>
      <c r="C69" s="30">
        <v>8.1</v>
      </c>
      <c r="D69" s="33">
        <v>4.33</v>
      </c>
      <c r="E69" s="30">
        <v>9.1999999999999993</v>
      </c>
      <c r="F69" s="30">
        <v>11.8</v>
      </c>
      <c r="G69" s="34">
        <v>7.84</v>
      </c>
      <c r="H69" s="30"/>
      <c r="I69" s="30"/>
      <c r="J69" s="21">
        <v>7.9</v>
      </c>
      <c r="K69" s="21">
        <v>6.89</v>
      </c>
      <c r="L69" s="21">
        <v>8.8000000000000007</v>
      </c>
      <c r="M69" s="21">
        <v>6.86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92</v>
      </c>
      <c r="D2" s="223"/>
      <c r="E2" s="223"/>
      <c r="F2" s="224" t="s">
        <v>98</v>
      </c>
      <c r="G2" s="224"/>
      <c r="H2" s="224"/>
      <c r="I2" s="225" t="s">
        <v>286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85200</v>
      </c>
      <c r="D4" s="226"/>
      <c r="E4" s="226"/>
      <c r="F4" s="226">
        <v>86653</v>
      </c>
      <c r="G4" s="226"/>
      <c r="H4" s="226"/>
      <c r="I4" s="226">
        <v>87666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56220</v>
      </c>
      <c r="D5" s="226"/>
      <c r="E5" s="226"/>
      <c r="F5" s="226">
        <v>57304</v>
      </c>
      <c r="G5" s="226"/>
      <c r="H5" s="226"/>
      <c r="I5" s="226">
        <v>58353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C4-'23日'!I4</f>
        <v>1510</v>
      </c>
      <c r="D6" s="282"/>
      <c r="E6" s="282"/>
      <c r="F6" s="283">
        <f>F4-C4</f>
        <v>1453</v>
      </c>
      <c r="G6" s="284"/>
      <c r="H6" s="285"/>
      <c r="I6" s="283">
        <f>I4-F4</f>
        <v>1013</v>
      </c>
      <c r="J6" s="284"/>
      <c r="K6" s="285"/>
      <c r="L6" s="288">
        <f>C6+F6+I6</f>
        <v>3976</v>
      </c>
      <c r="M6" s="288">
        <f>C7+F7+I7</f>
        <v>3433</v>
      </c>
    </row>
    <row r="7" spans="1:15" ht="21.95" customHeight="1">
      <c r="A7" s="217"/>
      <c r="B7" s="6" t="s">
        <v>16</v>
      </c>
      <c r="C7" s="282">
        <f>C5-'23日'!I5</f>
        <v>1300</v>
      </c>
      <c r="D7" s="282"/>
      <c r="E7" s="282"/>
      <c r="F7" s="283">
        <f>F5-C5</f>
        <v>1084</v>
      </c>
      <c r="G7" s="284"/>
      <c r="H7" s="285"/>
      <c r="I7" s="283">
        <f>I5-F5</f>
        <v>1049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44</v>
      </c>
      <c r="D9" s="226"/>
      <c r="E9" s="226"/>
      <c r="F9" s="226">
        <v>48</v>
      </c>
      <c r="G9" s="226"/>
      <c r="H9" s="226"/>
      <c r="I9" s="226">
        <v>45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44</v>
      </c>
      <c r="D10" s="226"/>
      <c r="E10" s="226"/>
      <c r="F10" s="226">
        <v>48</v>
      </c>
      <c r="G10" s="226"/>
      <c r="H10" s="226"/>
      <c r="I10" s="226">
        <v>45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85" t="s">
        <v>259</v>
      </c>
      <c r="D11" s="185" t="s">
        <v>259</v>
      </c>
      <c r="E11" s="185" t="s">
        <v>259</v>
      </c>
      <c r="F11" s="187" t="s">
        <v>259</v>
      </c>
      <c r="G11" s="187" t="s">
        <v>259</v>
      </c>
      <c r="H11" s="187" t="s">
        <v>259</v>
      </c>
      <c r="I11" s="188" t="s">
        <v>259</v>
      </c>
      <c r="J11" s="188" t="s">
        <v>259</v>
      </c>
      <c r="K11" s="188" t="s">
        <v>259</v>
      </c>
    </row>
    <row r="12" spans="1:15" ht="21.95" customHeight="1">
      <c r="A12" s="262"/>
      <c r="B12" s="43" t="s">
        <v>23</v>
      </c>
      <c r="C12" s="185">
        <v>65</v>
      </c>
      <c r="D12" s="185">
        <v>65</v>
      </c>
      <c r="E12" s="185">
        <v>65</v>
      </c>
      <c r="F12" s="187">
        <v>65</v>
      </c>
      <c r="G12" s="187">
        <v>65</v>
      </c>
      <c r="H12" s="187">
        <v>65</v>
      </c>
      <c r="I12" s="188">
        <v>65</v>
      </c>
      <c r="J12" s="188">
        <v>65</v>
      </c>
      <c r="K12" s="188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84">
        <v>480</v>
      </c>
      <c r="D15" s="184">
        <v>440</v>
      </c>
      <c r="E15" s="184">
        <v>410</v>
      </c>
      <c r="F15" s="186">
        <v>410</v>
      </c>
      <c r="G15" s="41">
        <v>370</v>
      </c>
      <c r="H15" s="41">
        <v>340</v>
      </c>
      <c r="I15" s="41">
        <v>340</v>
      </c>
      <c r="J15" s="41">
        <v>540</v>
      </c>
      <c r="K15" s="41">
        <v>500</v>
      </c>
    </row>
    <row r="16" spans="1:15" ht="21.95" customHeight="1">
      <c r="A16" s="236"/>
      <c r="B16" s="9" t="s">
        <v>28</v>
      </c>
      <c r="C16" s="233" t="s">
        <v>283</v>
      </c>
      <c r="D16" s="233"/>
      <c r="E16" s="233"/>
      <c r="F16" s="233" t="s">
        <v>29</v>
      </c>
      <c r="G16" s="233"/>
      <c r="H16" s="233"/>
      <c r="I16" s="233" t="s">
        <v>287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85" t="s">
        <v>259</v>
      </c>
      <c r="D17" s="185" t="s">
        <v>259</v>
      </c>
      <c r="E17" s="185" t="s">
        <v>259</v>
      </c>
      <c r="F17" s="187" t="s">
        <v>259</v>
      </c>
      <c r="G17" s="187" t="s">
        <v>259</v>
      </c>
      <c r="H17" s="187" t="s">
        <v>259</v>
      </c>
      <c r="I17" s="188" t="s">
        <v>259</v>
      </c>
      <c r="J17" s="188" t="s">
        <v>259</v>
      </c>
      <c r="K17" s="188" t="s">
        <v>259</v>
      </c>
    </row>
    <row r="18" spans="1:11" ht="21.95" customHeight="1">
      <c r="A18" s="234"/>
      <c r="B18" s="42" t="s">
        <v>23</v>
      </c>
      <c r="C18" s="185">
        <v>90</v>
      </c>
      <c r="D18" s="185">
        <v>90</v>
      </c>
      <c r="E18" s="185">
        <v>90</v>
      </c>
      <c r="F18" s="187">
        <v>90</v>
      </c>
      <c r="G18" s="187">
        <v>90</v>
      </c>
      <c r="H18" s="187">
        <v>90</v>
      </c>
      <c r="I18" s="188">
        <v>90</v>
      </c>
      <c r="J18" s="188">
        <v>90</v>
      </c>
      <c r="K18" s="188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84">
        <v>340</v>
      </c>
      <c r="D21" s="184">
        <v>250</v>
      </c>
      <c r="E21" s="184">
        <v>470</v>
      </c>
      <c r="F21" s="186">
        <v>470</v>
      </c>
      <c r="G21" s="41">
        <v>380</v>
      </c>
      <c r="H21" s="41">
        <v>290</v>
      </c>
      <c r="I21" s="41">
        <v>290</v>
      </c>
      <c r="J21" s="41">
        <v>500</v>
      </c>
      <c r="K21" s="41">
        <v>400</v>
      </c>
    </row>
    <row r="22" spans="1:11" ht="26.25" customHeight="1">
      <c r="A22" s="232"/>
      <c r="B22" s="9" t="s">
        <v>33</v>
      </c>
      <c r="C22" s="233" t="s">
        <v>284</v>
      </c>
      <c r="D22" s="233"/>
      <c r="E22" s="233"/>
      <c r="F22" s="233" t="s">
        <v>34</v>
      </c>
      <c r="G22" s="233"/>
      <c r="H22" s="233"/>
      <c r="I22" s="233" t="s">
        <v>288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900</v>
      </c>
      <c r="D23" s="231"/>
      <c r="E23" s="231"/>
      <c r="F23" s="231">
        <f>290+350</f>
        <v>640</v>
      </c>
      <c r="G23" s="231"/>
      <c r="H23" s="231"/>
      <c r="I23" s="231">
        <v>450</v>
      </c>
      <c r="J23" s="231"/>
      <c r="K23" s="231"/>
    </row>
    <row r="24" spans="1:11" ht="21.95" customHeight="1">
      <c r="A24" s="237"/>
      <c r="B24" s="10" t="s">
        <v>37</v>
      </c>
      <c r="C24" s="231">
        <v>2020</v>
      </c>
      <c r="D24" s="231"/>
      <c r="E24" s="231"/>
      <c r="F24" s="231">
        <f>960+940</f>
        <v>1900</v>
      </c>
      <c r="G24" s="231"/>
      <c r="H24" s="231"/>
      <c r="I24" s="231">
        <v>1750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28</v>
      </c>
      <c r="D25" s="231"/>
      <c r="E25" s="231"/>
      <c r="F25" s="231">
        <v>28</v>
      </c>
      <c r="G25" s="231"/>
      <c r="H25" s="231"/>
      <c r="I25" s="231">
        <v>27</v>
      </c>
      <c r="J25" s="231"/>
      <c r="K25" s="231"/>
    </row>
    <row r="26" spans="1:11" ht="21.95" customHeight="1">
      <c r="A26" s="236"/>
      <c r="B26" s="8" t="s">
        <v>40</v>
      </c>
      <c r="C26" s="231">
        <v>422</v>
      </c>
      <c r="D26" s="231"/>
      <c r="E26" s="231"/>
      <c r="F26" s="231">
        <v>422</v>
      </c>
      <c r="G26" s="231"/>
      <c r="H26" s="231"/>
      <c r="I26" s="231">
        <v>420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285</v>
      </c>
      <c r="D28" s="248"/>
      <c r="E28" s="249"/>
      <c r="F28" s="247" t="s">
        <v>289</v>
      </c>
      <c r="G28" s="248"/>
      <c r="H28" s="249"/>
      <c r="I28" s="247" t="s">
        <v>290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166</v>
      </c>
      <c r="D31" s="259"/>
      <c r="E31" s="260"/>
      <c r="F31" s="258" t="s">
        <v>99</v>
      </c>
      <c r="G31" s="259"/>
      <c r="H31" s="260"/>
      <c r="I31" s="258" t="s">
        <v>291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9.0500000000000007</v>
      </c>
      <c r="F35" s="44">
        <v>9.1</v>
      </c>
      <c r="G35" s="44">
        <v>9.52</v>
      </c>
      <c r="H35" s="41">
        <v>9.3800000000000008</v>
      </c>
      <c r="I35" s="44">
        <v>9.1300000000000008</v>
      </c>
      <c r="J35" s="21">
        <v>9.2799999999999994</v>
      </c>
    </row>
    <row r="36" spans="1:10" ht="15.75">
      <c r="A36" s="270"/>
      <c r="B36" s="277"/>
      <c r="C36" s="12" t="s">
        <v>56</v>
      </c>
      <c r="D36" s="12" t="s">
        <v>57</v>
      </c>
      <c r="E36" s="44">
        <v>8.2200000000000006</v>
      </c>
      <c r="F36" s="44">
        <v>6.21</v>
      </c>
      <c r="G36" s="44">
        <v>8.25</v>
      </c>
      <c r="H36" s="41">
        <v>6.81</v>
      </c>
      <c r="I36" s="44">
        <v>7.42</v>
      </c>
      <c r="J36" s="21">
        <v>6.98</v>
      </c>
    </row>
    <row r="37" spans="1:10" ht="18.75">
      <c r="A37" s="270"/>
      <c r="B37" s="277"/>
      <c r="C37" s="13" t="s">
        <v>58</v>
      </c>
      <c r="D37" s="12" t="s">
        <v>59</v>
      </c>
      <c r="E37" s="44">
        <v>18.2</v>
      </c>
      <c r="F37" s="44">
        <v>17.8</v>
      </c>
      <c r="G37" s="35">
        <v>18.8</v>
      </c>
      <c r="H37" s="41">
        <v>19.399999999999999</v>
      </c>
      <c r="I37" s="44">
        <v>18.100000000000001</v>
      </c>
      <c r="J37" s="21">
        <v>18.7</v>
      </c>
    </row>
    <row r="38" spans="1:10" ht="16.5">
      <c r="A38" s="270"/>
      <c r="B38" s="277"/>
      <c r="C38" s="14" t="s">
        <v>60</v>
      </c>
      <c r="D38" s="12" t="s">
        <v>61</v>
      </c>
      <c r="E38" s="35">
        <v>6.13</v>
      </c>
      <c r="F38" s="35">
        <v>5.89</v>
      </c>
      <c r="G38" s="35">
        <v>1.81</v>
      </c>
      <c r="H38" s="37">
        <v>4.42</v>
      </c>
      <c r="I38" s="44">
        <v>8.66</v>
      </c>
      <c r="J38" s="21">
        <v>8.75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0.4</v>
      </c>
      <c r="F39" s="44">
        <v>0.4</v>
      </c>
      <c r="G39" s="44">
        <v>0.1</v>
      </c>
      <c r="H39" s="41">
        <v>0.1</v>
      </c>
      <c r="I39" s="44">
        <v>0.3</v>
      </c>
      <c r="J39" s="21">
        <v>0.3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10.29</v>
      </c>
      <c r="F40" s="44">
        <v>10.27</v>
      </c>
      <c r="G40" s="44">
        <v>10.37</v>
      </c>
      <c r="H40" s="41">
        <v>10.33</v>
      </c>
      <c r="I40" s="44">
        <v>10.37</v>
      </c>
      <c r="J40" s="21">
        <v>10.35</v>
      </c>
    </row>
    <row r="41" spans="1:10" ht="15.75">
      <c r="A41" s="270"/>
      <c r="B41" s="277"/>
      <c r="C41" s="12" t="s">
        <v>56</v>
      </c>
      <c r="D41" s="12" t="s">
        <v>64</v>
      </c>
      <c r="E41" s="44">
        <v>36.6</v>
      </c>
      <c r="F41" s="44">
        <v>31.7</v>
      </c>
      <c r="G41" s="44">
        <v>20.74</v>
      </c>
      <c r="H41" s="41">
        <v>34.200000000000003</v>
      </c>
      <c r="I41" s="44">
        <v>23.8</v>
      </c>
      <c r="J41" s="21">
        <v>24.5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6.12</v>
      </c>
      <c r="F42" s="44">
        <v>6.39</v>
      </c>
      <c r="G42" s="44">
        <v>6.19</v>
      </c>
      <c r="H42" s="41">
        <v>6.1</v>
      </c>
      <c r="I42" s="44">
        <v>5.94</v>
      </c>
      <c r="J42" s="21">
        <v>5.94</v>
      </c>
    </row>
    <row r="43" spans="1:10" ht="16.5">
      <c r="A43" s="270"/>
      <c r="B43" s="277"/>
      <c r="C43" s="15" t="s">
        <v>67</v>
      </c>
      <c r="D43" s="17" t="s">
        <v>68</v>
      </c>
      <c r="E43" s="44">
        <v>8.7100000000000009</v>
      </c>
      <c r="F43" s="44">
        <v>8.58</v>
      </c>
      <c r="G43" s="44">
        <v>7.32</v>
      </c>
      <c r="H43" s="41">
        <v>8.65</v>
      </c>
      <c r="I43" s="44">
        <v>9.18</v>
      </c>
      <c r="J43" s="21">
        <v>8.89</v>
      </c>
    </row>
    <row r="44" spans="1:10" ht="18.75">
      <c r="A44" s="270"/>
      <c r="B44" s="277"/>
      <c r="C44" s="13" t="s">
        <v>58</v>
      </c>
      <c r="D44" s="12" t="s">
        <v>69</v>
      </c>
      <c r="E44" s="44">
        <v>869</v>
      </c>
      <c r="F44" s="44">
        <v>763</v>
      </c>
      <c r="G44" s="44">
        <v>694</v>
      </c>
      <c r="H44" s="41">
        <v>759</v>
      </c>
      <c r="I44" s="44">
        <v>759</v>
      </c>
      <c r="J44" s="21">
        <v>713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5.68</v>
      </c>
      <c r="F45" s="44">
        <v>5.75</v>
      </c>
      <c r="G45" s="44">
        <v>7.38</v>
      </c>
      <c r="H45" s="41">
        <v>7.57</v>
      </c>
      <c r="I45" s="44">
        <v>4.62</v>
      </c>
      <c r="J45" s="21">
        <v>5.24</v>
      </c>
    </row>
    <row r="46" spans="1:10" ht="18.75">
      <c r="A46" s="270"/>
      <c r="B46" s="277"/>
      <c r="C46" s="13" t="s">
        <v>58</v>
      </c>
      <c r="D46" s="12" t="s">
        <v>59</v>
      </c>
      <c r="E46" s="44">
        <v>31.5</v>
      </c>
      <c r="F46" s="44">
        <v>28.8</v>
      </c>
      <c r="G46" s="44">
        <v>27.3</v>
      </c>
      <c r="H46" s="41">
        <v>30.5</v>
      </c>
      <c r="I46" s="44">
        <v>28</v>
      </c>
      <c r="J46" s="21">
        <v>26.3</v>
      </c>
    </row>
    <row r="47" spans="1:10" ht="16.5">
      <c r="A47" s="270"/>
      <c r="B47" s="277"/>
      <c r="C47" s="14" t="s">
        <v>60</v>
      </c>
      <c r="D47" s="12" t="s">
        <v>72</v>
      </c>
      <c r="E47" s="44">
        <v>3.61</v>
      </c>
      <c r="F47" s="44">
        <v>3.53</v>
      </c>
      <c r="G47" s="44">
        <v>3.7</v>
      </c>
      <c r="H47" s="41">
        <v>1.59</v>
      </c>
      <c r="I47" s="44">
        <v>1.86</v>
      </c>
      <c r="J47" s="21">
        <v>2.38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4.87</v>
      </c>
      <c r="F48" s="44">
        <v>5.43</v>
      </c>
      <c r="G48" s="44">
        <v>7.21</v>
      </c>
      <c r="H48" s="41">
        <v>16.02</v>
      </c>
      <c r="I48" s="44">
        <v>6.58</v>
      </c>
      <c r="J48" s="21">
        <v>7.28</v>
      </c>
    </row>
    <row r="49" spans="1:13" ht="18.75">
      <c r="A49" s="270"/>
      <c r="B49" s="277"/>
      <c r="C49" s="13" t="s">
        <v>58</v>
      </c>
      <c r="D49" s="12" t="s">
        <v>59</v>
      </c>
      <c r="E49" s="44">
        <v>12.6</v>
      </c>
      <c r="F49" s="44">
        <v>9.5</v>
      </c>
      <c r="G49" s="44">
        <v>13.1</v>
      </c>
      <c r="H49" s="41">
        <v>11.8</v>
      </c>
      <c r="I49" s="44">
        <v>9</v>
      </c>
      <c r="J49" s="21">
        <v>11.2</v>
      </c>
    </row>
    <row r="50" spans="1:13" ht="16.5">
      <c r="A50" s="270"/>
      <c r="B50" s="277"/>
      <c r="C50" s="14" t="s">
        <v>60</v>
      </c>
      <c r="D50" s="12" t="s">
        <v>72</v>
      </c>
      <c r="E50" s="44">
        <v>4.96</v>
      </c>
      <c r="F50" s="44">
        <v>5.21</v>
      </c>
      <c r="G50" s="44">
        <v>3.91</v>
      </c>
      <c r="H50" s="41">
        <v>5.47</v>
      </c>
      <c r="I50" s="44">
        <v>3.48</v>
      </c>
      <c r="J50" s="21">
        <v>4.5599999999999996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7.51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9.8000000000000007</v>
      </c>
      <c r="C59" s="30"/>
      <c r="D59" s="33">
        <v>15.7</v>
      </c>
      <c r="E59" s="30"/>
      <c r="F59" s="30"/>
      <c r="G59" s="34"/>
      <c r="H59" s="30">
        <v>29.9</v>
      </c>
      <c r="I59" s="30"/>
      <c r="J59" s="21">
        <v>164</v>
      </c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>
        <v>0.56000000000000005</v>
      </c>
      <c r="G60" s="34"/>
      <c r="H60" s="30"/>
      <c r="I60" s="30"/>
      <c r="J60" s="21">
        <v>1.84</v>
      </c>
      <c r="K60" s="21"/>
      <c r="L60" s="21">
        <v>2.96</v>
      </c>
      <c r="M60" s="21"/>
    </row>
    <row r="61" spans="1:13" ht="18.75">
      <c r="A61" s="28" t="s">
        <v>2</v>
      </c>
      <c r="B61" s="29">
        <v>10.6</v>
      </c>
      <c r="C61" s="30"/>
      <c r="D61" s="33">
        <v>24.8</v>
      </c>
      <c r="E61" s="30"/>
      <c r="F61" s="30">
        <v>24.1</v>
      </c>
      <c r="G61" s="34"/>
      <c r="H61" s="30">
        <v>42.28</v>
      </c>
      <c r="I61" s="30"/>
      <c r="J61" s="21"/>
      <c r="K61" s="21"/>
      <c r="L61" s="21">
        <v>5.58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17.899999999999999</v>
      </c>
      <c r="D63" s="33"/>
      <c r="E63" s="30">
        <v>20.2</v>
      </c>
      <c r="F63" s="30"/>
      <c r="G63" s="34">
        <v>19.010000000000002</v>
      </c>
      <c r="H63" s="30"/>
      <c r="I63" s="30">
        <v>16</v>
      </c>
      <c r="J63" s="21"/>
      <c r="K63" s="21">
        <v>18.38</v>
      </c>
      <c r="M63" s="21">
        <v>21.55</v>
      </c>
    </row>
    <row r="64" spans="1:13" ht="18.75">
      <c r="A64" s="31" t="s">
        <v>3</v>
      </c>
      <c r="B64" s="30"/>
      <c r="C64" s="30">
        <v>25.5</v>
      </c>
      <c r="D64" s="33"/>
      <c r="E64" s="30">
        <v>27.1</v>
      </c>
      <c r="F64" s="30"/>
      <c r="G64" s="38">
        <v>26.43</v>
      </c>
      <c r="H64" s="30"/>
      <c r="I64" s="30">
        <v>30.41</v>
      </c>
      <c r="J64" s="21"/>
      <c r="K64" s="21">
        <v>33.67</v>
      </c>
      <c r="L64" s="21"/>
      <c r="M64" s="21">
        <v>38.369999999999997</v>
      </c>
    </row>
    <row r="65" spans="1:13" ht="18.75">
      <c r="A65" s="31" t="s">
        <v>4</v>
      </c>
      <c r="B65" s="30"/>
      <c r="C65" s="30">
        <v>63</v>
      </c>
      <c r="D65" s="33"/>
      <c r="E65" s="30">
        <v>67.099999999999994</v>
      </c>
      <c r="F65" s="30"/>
      <c r="G65" s="34">
        <v>67.8</v>
      </c>
      <c r="H65" s="30"/>
      <c r="I65" s="30">
        <v>69.2</v>
      </c>
      <c r="J65" s="21"/>
      <c r="K65" s="21">
        <v>71.28</v>
      </c>
      <c r="M65" s="21">
        <v>76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7.88</v>
      </c>
      <c r="C67" s="30">
        <v>8.1</v>
      </c>
      <c r="D67" s="33">
        <v>6.36</v>
      </c>
      <c r="E67" s="30">
        <v>8.3000000000000007</v>
      </c>
      <c r="F67" s="30">
        <v>3.67</v>
      </c>
      <c r="G67" s="34">
        <v>8.2799999999999994</v>
      </c>
      <c r="H67" s="30">
        <v>16.03</v>
      </c>
      <c r="I67" s="30">
        <v>8.2899999999999991</v>
      </c>
      <c r="J67" s="21">
        <v>3.45</v>
      </c>
      <c r="K67" s="21">
        <v>8.4</v>
      </c>
      <c r="L67" s="21">
        <v>2.38</v>
      </c>
      <c r="M67" s="21">
        <v>8.51</v>
      </c>
    </row>
    <row r="68" spans="1:13" ht="18.75">
      <c r="A68" s="32" t="s">
        <v>5</v>
      </c>
      <c r="B68" s="36">
        <v>4.3899999999999997</v>
      </c>
      <c r="C68" s="30">
        <v>10.9</v>
      </c>
      <c r="D68" s="33">
        <v>4.82</v>
      </c>
      <c r="E68" s="30">
        <v>11.1</v>
      </c>
      <c r="F68" s="30">
        <v>4.5599999999999996</v>
      </c>
      <c r="G68" s="34">
        <v>11.67</v>
      </c>
      <c r="H68" s="30">
        <v>2.92</v>
      </c>
      <c r="I68" s="30">
        <v>11.45</v>
      </c>
      <c r="J68" s="21">
        <v>2.87</v>
      </c>
      <c r="K68" s="21">
        <v>11.27</v>
      </c>
      <c r="L68" s="21">
        <v>3.25</v>
      </c>
      <c r="M68" s="21">
        <v>11.48</v>
      </c>
    </row>
    <row r="69" spans="1:13" ht="18.75">
      <c r="A69" s="32" t="s">
        <v>6</v>
      </c>
      <c r="B69" s="36">
        <v>9.67</v>
      </c>
      <c r="C69" s="30">
        <v>6.4</v>
      </c>
      <c r="D69" s="33">
        <v>9.9700000000000006</v>
      </c>
      <c r="E69" s="30">
        <v>6.4</v>
      </c>
      <c r="F69" s="30">
        <v>8.6999999999999993</v>
      </c>
      <c r="G69" s="34">
        <v>6.42</v>
      </c>
      <c r="H69" s="30">
        <v>17.2</v>
      </c>
      <c r="I69" s="30">
        <v>6.61</v>
      </c>
      <c r="J69" s="21">
        <v>11.5</v>
      </c>
      <c r="K69" s="21">
        <v>6.7</v>
      </c>
      <c r="L69" s="21">
        <v>12.7</v>
      </c>
      <c r="M69" s="21">
        <v>6.74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294</v>
      </c>
      <c r="D2" s="223"/>
      <c r="E2" s="223"/>
      <c r="F2" s="224" t="s">
        <v>98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89020</v>
      </c>
      <c r="D4" s="226"/>
      <c r="E4" s="226"/>
      <c r="F4" s="226">
        <v>90350</v>
      </c>
      <c r="G4" s="226"/>
      <c r="H4" s="226"/>
      <c r="I4" s="226">
        <v>91680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59430</v>
      </c>
      <c r="D5" s="226"/>
      <c r="E5" s="226"/>
      <c r="F5" s="226">
        <v>60500</v>
      </c>
      <c r="G5" s="226"/>
      <c r="H5" s="226"/>
      <c r="I5" s="226">
        <v>61680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C4-'24日'!I4</f>
        <v>1354</v>
      </c>
      <c r="D6" s="282"/>
      <c r="E6" s="282"/>
      <c r="F6" s="283">
        <f>F4-C4</f>
        <v>1330</v>
      </c>
      <c r="G6" s="284"/>
      <c r="H6" s="285"/>
      <c r="I6" s="283">
        <f>I4-F4</f>
        <v>1330</v>
      </c>
      <c r="J6" s="284"/>
      <c r="K6" s="285"/>
      <c r="L6" s="288">
        <f>C6+F6+I6</f>
        <v>4014</v>
      </c>
      <c r="M6" s="288">
        <f>C7+F7+I7</f>
        <v>3327</v>
      </c>
    </row>
    <row r="7" spans="1:15" ht="21.95" customHeight="1">
      <c r="A7" s="217"/>
      <c r="B7" s="6" t="s">
        <v>16</v>
      </c>
      <c r="C7" s="282">
        <f>C5-'24日'!I5</f>
        <v>1077</v>
      </c>
      <c r="D7" s="282"/>
      <c r="E7" s="282"/>
      <c r="F7" s="283">
        <f>F5-C5</f>
        <v>1070</v>
      </c>
      <c r="G7" s="284"/>
      <c r="H7" s="285"/>
      <c r="I7" s="283">
        <f>I5-F5</f>
        <v>1180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45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45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90" t="s">
        <v>259</v>
      </c>
      <c r="D11" s="190" t="s">
        <v>259</v>
      </c>
      <c r="E11" s="190" t="s">
        <v>259</v>
      </c>
      <c r="F11" s="191" t="s">
        <v>259</v>
      </c>
      <c r="G11" s="191" t="s">
        <v>259</v>
      </c>
      <c r="H11" s="191" t="s">
        <v>259</v>
      </c>
      <c r="I11" s="192" t="s">
        <v>259</v>
      </c>
      <c r="J11" s="192" t="s">
        <v>259</v>
      </c>
      <c r="K11" s="192" t="s">
        <v>259</v>
      </c>
    </row>
    <row r="12" spans="1:15" ht="21.95" customHeight="1">
      <c r="A12" s="262"/>
      <c r="B12" s="43" t="s">
        <v>23</v>
      </c>
      <c r="C12" s="190">
        <v>65</v>
      </c>
      <c r="D12" s="190">
        <v>65</v>
      </c>
      <c r="E12" s="190">
        <v>65</v>
      </c>
      <c r="F12" s="191">
        <v>65</v>
      </c>
      <c r="G12" s="191">
        <v>65</v>
      </c>
      <c r="H12" s="191">
        <v>65</v>
      </c>
      <c r="I12" s="192">
        <v>65</v>
      </c>
      <c r="J12" s="192">
        <v>65</v>
      </c>
      <c r="K12" s="192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189">
        <v>500</v>
      </c>
      <c r="D15" s="189">
        <v>460</v>
      </c>
      <c r="E15" s="189">
        <v>430</v>
      </c>
      <c r="F15" s="41">
        <v>420</v>
      </c>
      <c r="G15" s="41">
        <v>390</v>
      </c>
      <c r="H15" s="41">
        <v>370</v>
      </c>
      <c r="I15" s="41">
        <v>370</v>
      </c>
      <c r="J15" s="41">
        <v>340</v>
      </c>
      <c r="K15" s="41">
        <v>310</v>
      </c>
    </row>
    <row r="16" spans="1:15" ht="21.95" customHeight="1">
      <c r="A16" s="236"/>
      <c r="B16" s="9" t="s">
        <v>28</v>
      </c>
      <c r="C16" s="233" t="s">
        <v>283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90" t="s">
        <v>259</v>
      </c>
      <c r="D17" s="190" t="s">
        <v>259</v>
      </c>
      <c r="E17" s="190" t="s">
        <v>259</v>
      </c>
      <c r="F17" s="191" t="s">
        <v>259</v>
      </c>
      <c r="G17" s="191" t="s">
        <v>259</v>
      </c>
      <c r="H17" s="191" t="s">
        <v>259</v>
      </c>
      <c r="I17" s="192" t="s">
        <v>259</v>
      </c>
      <c r="J17" s="192" t="s">
        <v>259</v>
      </c>
      <c r="K17" s="192" t="s">
        <v>259</v>
      </c>
    </row>
    <row r="18" spans="1:11" ht="21.95" customHeight="1">
      <c r="A18" s="234"/>
      <c r="B18" s="42" t="s">
        <v>23</v>
      </c>
      <c r="C18" s="190">
        <v>90</v>
      </c>
      <c r="D18" s="190">
        <v>90</v>
      </c>
      <c r="E18" s="190">
        <v>90</v>
      </c>
      <c r="F18" s="191">
        <v>90</v>
      </c>
      <c r="G18" s="191">
        <v>90</v>
      </c>
      <c r="H18" s="191">
        <v>90</v>
      </c>
      <c r="I18" s="192">
        <v>90</v>
      </c>
      <c r="J18" s="192">
        <v>90</v>
      </c>
      <c r="K18" s="192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189">
        <v>400</v>
      </c>
      <c r="D21" s="189">
        <v>310</v>
      </c>
      <c r="E21" s="189">
        <v>500</v>
      </c>
      <c r="F21" s="41">
        <v>500</v>
      </c>
      <c r="G21" s="41">
        <v>400</v>
      </c>
      <c r="H21" s="41">
        <v>330</v>
      </c>
      <c r="I21" s="41">
        <v>320</v>
      </c>
      <c r="J21" s="41">
        <v>520</v>
      </c>
      <c r="K21" s="41">
        <v>460</v>
      </c>
    </row>
    <row r="22" spans="1:11" ht="30" customHeight="1">
      <c r="A22" s="232"/>
      <c r="B22" s="9" t="s">
        <v>33</v>
      </c>
      <c r="C22" s="233" t="s">
        <v>292</v>
      </c>
      <c r="D22" s="233"/>
      <c r="E22" s="233"/>
      <c r="F22" s="233" t="s">
        <v>34</v>
      </c>
      <c r="G22" s="233"/>
      <c r="H22" s="233"/>
      <c r="I22" s="233" t="s">
        <v>297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450</v>
      </c>
      <c r="D23" s="231"/>
      <c r="E23" s="231"/>
      <c r="F23" s="231">
        <v>250</v>
      </c>
      <c r="G23" s="231"/>
      <c r="H23" s="231"/>
      <c r="I23" s="231">
        <v>250</v>
      </c>
      <c r="J23" s="231"/>
      <c r="K23" s="231"/>
    </row>
    <row r="24" spans="1:11" ht="21.95" customHeight="1">
      <c r="A24" s="237"/>
      <c r="B24" s="10" t="s">
        <v>37</v>
      </c>
      <c r="C24" s="231">
        <v>1750</v>
      </c>
      <c r="D24" s="231"/>
      <c r="E24" s="231"/>
      <c r="F24" s="231">
        <v>1630</v>
      </c>
      <c r="G24" s="231"/>
      <c r="H24" s="231"/>
      <c r="I24" s="231">
        <v>1630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27</v>
      </c>
      <c r="D25" s="231"/>
      <c r="E25" s="231"/>
      <c r="F25" s="231">
        <v>27</v>
      </c>
      <c r="G25" s="231"/>
      <c r="H25" s="231"/>
      <c r="I25" s="231">
        <v>27</v>
      </c>
      <c r="J25" s="231"/>
      <c r="K25" s="231"/>
    </row>
    <row r="26" spans="1:11" ht="21.95" customHeight="1">
      <c r="A26" s="236"/>
      <c r="B26" s="8" t="s">
        <v>40</v>
      </c>
      <c r="C26" s="231">
        <v>420</v>
      </c>
      <c r="D26" s="231"/>
      <c r="E26" s="231"/>
      <c r="F26" s="231">
        <v>420</v>
      </c>
      <c r="G26" s="231"/>
      <c r="H26" s="231"/>
      <c r="I26" s="231">
        <v>420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293</v>
      </c>
      <c r="D28" s="248"/>
      <c r="E28" s="249"/>
      <c r="F28" s="247" t="s">
        <v>295</v>
      </c>
      <c r="G28" s="248"/>
      <c r="H28" s="249"/>
      <c r="I28" s="247" t="s">
        <v>302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166</v>
      </c>
      <c r="D31" s="259"/>
      <c r="E31" s="260"/>
      <c r="F31" s="258" t="s">
        <v>296</v>
      </c>
      <c r="G31" s="259"/>
      <c r="H31" s="260"/>
      <c r="I31" s="258" t="s">
        <v>124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9.3000000000000007</v>
      </c>
      <c r="F35" s="44">
        <v>9.27</v>
      </c>
      <c r="G35" s="44">
        <v>9.3000000000000007</v>
      </c>
      <c r="H35" s="41">
        <v>9.2899999999999991</v>
      </c>
      <c r="I35" s="44">
        <v>9.5500000000000007</v>
      </c>
      <c r="J35" s="21">
        <v>9.52</v>
      </c>
    </row>
    <row r="36" spans="1:10" ht="15.75">
      <c r="A36" s="270"/>
      <c r="B36" s="277"/>
      <c r="C36" s="12" t="s">
        <v>56</v>
      </c>
      <c r="D36" s="12" t="s">
        <v>57</v>
      </c>
      <c r="E36" s="44">
        <v>6.87</v>
      </c>
      <c r="F36" s="44">
        <v>7.12</v>
      </c>
      <c r="G36" s="44">
        <v>6.39</v>
      </c>
      <c r="H36" s="41">
        <v>7.37</v>
      </c>
      <c r="I36" s="44">
        <v>8.84</v>
      </c>
      <c r="J36" s="21">
        <v>9.07</v>
      </c>
    </row>
    <row r="37" spans="1:10" ht="18.75">
      <c r="A37" s="270"/>
      <c r="B37" s="277"/>
      <c r="C37" s="13" t="s">
        <v>58</v>
      </c>
      <c r="D37" s="12" t="s">
        <v>59</v>
      </c>
      <c r="E37" s="44">
        <v>18.5</v>
      </c>
      <c r="F37" s="44">
        <v>18.2</v>
      </c>
      <c r="G37" s="35">
        <v>17.8</v>
      </c>
      <c r="H37" s="41">
        <v>17.3</v>
      </c>
      <c r="I37" s="44">
        <v>18.399999999999999</v>
      </c>
      <c r="J37" s="21">
        <v>18.3</v>
      </c>
    </row>
    <row r="38" spans="1:10" ht="16.5">
      <c r="A38" s="270"/>
      <c r="B38" s="277"/>
      <c r="C38" s="14" t="s">
        <v>60</v>
      </c>
      <c r="D38" s="12" t="s">
        <v>61</v>
      </c>
      <c r="E38" s="35">
        <v>7.51</v>
      </c>
      <c r="F38" s="35">
        <v>7.36</v>
      </c>
      <c r="G38" s="35">
        <v>5.68</v>
      </c>
      <c r="H38" s="37">
        <v>5.27</v>
      </c>
      <c r="I38" s="44">
        <v>2.4900000000000002</v>
      </c>
      <c r="J38" s="21">
        <v>4.4000000000000004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0.4</v>
      </c>
      <c r="G39" s="44">
        <v>0.8</v>
      </c>
      <c r="H39" s="41">
        <v>0.6</v>
      </c>
      <c r="I39" s="44">
        <v>0.6</v>
      </c>
      <c r="J39" s="21">
        <v>0.6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10.38</v>
      </c>
      <c r="F40" s="44">
        <v>10.32</v>
      </c>
      <c r="G40" s="44">
        <v>10.43</v>
      </c>
      <c r="H40" s="41">
        <v>10.37</v>
      </c>
      <c r="I40" s="44">
        <v>10.47</v>
      </c>
      <c r="J40" s="21">
        <v>10.43</v>
      </c>
    </row>
    <row r="41" spans="1:10" ht="15.75">
      <c r="A41" s="270"/>
      <c r="B41" s="277"/>
      <c r="C41" s="12" t="s">
        <v>56</v>
      </c>
      <c r="D41" s="12" t="s">
        <v>64</v>
      </c>
      <c r="E41" s="44">
        <v>45.6</v>
      </c>
      <c r="F41" s="44">
        <v>35.700000000000003</v>
      </c>
      <c r="G41" s="44">
        <v>31.6</v>
      </c>
      <c r="H41" s="41">
        <v>26.1</v>
      </c>
      <c r="I41" s="44">
        <v>23.5</v>
      </c>
      <c r="J41" s="21">
        <v>26.4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6.23</v>
      </c>
      <c r="F42" s="44">
        <v>6.56</v>
      </c>
      <c r="G42" s="44">
        <v>6.7</v>
      </c>
      <c r="H42" s="41">
        <v>7.38</v>
      </c>
      <c r="I42" s="44">
        <v>7.96</v>
      </c>
      <c r="J42" s="21">
        <v>7.94</v>
      </c>
    </row>
    <row r="43" spans="1:10" ht="16.5">
      <c r="A43" s="270"/>
      <c r="B43" s="277"/>
      <c r="C43" s="15" t="s">
        <v>67</v>
      </c>
      <c r="D43" s="17" t="s">
        <v>68</v>
      </c>
      <c r="E43" s="44">
        <v>8.7899999999999991</v>
      </c>
      <c r="F43" s="44">
        <v>8.68</v>
      </c>
      <c r="G43" s="44">
        <v>6.47</v>
      </c>
      <c r="H43" s="41">
        <v>7.81</v>
      </c>
      <c r="I43" s="44">
        <v>8.9700000000000006</v>
      </c>
      <c r="J43" s="21">
        <v>8.16</v>
      </c>
    </row>
    <row r="44" spans="1:10" ht="18.75">
      <c r="A44" s="270"/>
      <c r="B44" s="277"/>
      <c r="C44" s="13" t="s">
        <v>58</v>
      </c>
      <c r="D44" s="12" t="s">
        <v>69</v>
      </c>
      <c r="E44" s="44">
        <v>730</v>
      </c>
      <c r="F44" s="44">
        <v>670</v>
      </c>
      <c r="G44" s="44">
        <v>631</v>
      </c>
      <c r="H44" s="41">
        <v>710</v>
      </c>
      <c r="I44" s="44">
        <v>652</v>
      </c>
      <c r="J44" s="21">
        <v>567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7.31</v>
      </c>
      <c r="F45" s="44">
        <v>5.75</v>
      </c>
      <c r="G45" s="44">
        <v>8.4700000000000006</v>
      </c>
      <c r="H45" s="41">
        <v>7.92</v>
      </c>
      <c r="I45" s="44">
        <v>6.02</v>
      </c>
      <c r="J45" s="21">
        <v>6.41</v>
      </c>
    </row>
    <row r="46" spans="1:10" ht="18.75">
      <c r="A46" s="270"/>
      <c r="B46" s="277"/>
      <c r="C46" s="13" t="s">
        <v>58</v>
      </c>
      <c r="D46" s="12" t="s">
        <v>59</v>
      </c>
      <c r="E46" s="44">
        <v>25.8</v>
      </c>
      <c r="F46" s="44">
        <v>26.5</v>
      </c>
      <c r="G46" s="44">
        <v>26.3</v>
      </c>
      <c r="H46" s="41">
        <v>23.8</v>
      </c>
      <c r="I46" s="44">
        <v>29.3</v>
      </c>
      <c r="J46" s="21">
        <v>27.8</v>
      </c>
    </row>
    <row r="47" spans="1:10" ht="16.5">
      <c r="A47" s="270"/>
      <c r="B47" s="277"/>
      <c r="C47" s="14" t="s">
        <v>60</v>
      </c>
      <c r="D47" s="12" t="s">
        <v>72</v>
      </c>
      <c r="E47" s="44">
        <v>2.61</v>
      </c>
      <c r="F47" s="44">
        <v>2.17</v>
      </c>
      <c r="G47" s="44">
        <v>1.26</v>
      </c>
      <c r="H47" s="41">
        <v>1.33</v>
      </c>
      <c r="I47" s="44">
        <v>6.31</v>
      </c>
      <c r="J47" s="21">
        <v>0.75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9.25</v>
      </c>
      <c r="F48" s="44">
        <v>6.78</v>
      </c>
      <c r="G48" s="44">
        <v>6.61</v>
      </c>
      <c r="H48" s="41">
        <v>7.36</v>
      </c>
      <c r="I48" s="44">
        <v>6.02</v>
      </c>
      <c r="J48" s="21">
        <v>5.98</v>
      </c>
    </row>
    <row r="49" spans="1:13" ht="18.75">
      <c r="A49" s="270"/>
      <c r="B49" s="277"/>
      <c r="C49" s="13" t="s">
        <v>58</v>
      </c>
      <c r="D49" s="12" t="s">
        <v>59</v>
      </c>
      <c r="E49" s="44">
        <v>9.1999999999999993</v>
      </c>
      <c r="F49" s="44">
        <v>9.6</v>
      </c>
      <c r="G49" s="44">
        <v>10.4</v>
      </c>
      <c r="H49" s="41">
        <v>9.1</v>
      </c>
      <c r="I49" s="44">
        <v>4.7</v>
      </c>
      <c r="J49" s="21">
        <v>4</v>
      </c>
    </row>
    <row r="50" spans="1:13" ht="16.5">
      <c r="A50" s="270"/>
      <c r="B50" s="277"/>
      <c r="C50" s="14" t="s">
        <v>60</v>
      </c>
      <c r="D50" s="12" t="s">
        <v>72</v>
      </c>
      <c r="E50" s="44">
        <v>4.66</v>
      </c>
      <c r="F50" s="44">
        <v>3.91</v>
      </c>
      <c r="G50" s="44">
        <v>1.1299999999999999</v>
      </c>
      <c r="H50" s="41">
        <v>3.8</v>
      </c>
      <c r="I50" s="44">
        <v>2.08</v>
      </c>
      <c r="J50" s="21">
        <v>3.04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83</v>
      </c>
      <c r="F56" s="22" t="s">
        <v>81</v>
      </c>
      <c r="G56" s="23">
        <v>77.599999999999994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6.58</v>
      </c>
      <c r="I59" s="30"/>
      <c r="J59" s="21">
        <v>17.399999999999999</v>
      </c>
      <c r="K59" s="21"/>
      <c r="L59" s="21">
        <v>25.5</v>
      </c>
      <c r="M59" s="21"/>
    </row>
    <row r="60" spans="1:13" ht="18.75">
      <c r="A60" s="28" t="s">
        <v>1</v>
      </c>
      <c r="B60" s="29">
        <v>2.11</v>
      </c>
      <c r="C60" s="30"/>
      <c r="D60" s="33">
        <v>2.7</v>
      </c>
      <c r="E60" s="30"/>
      <c r="F60" s="30">
        <v>212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10.1</v>
      </c>
      <c r="C61" s="30"/>
      <c r="D61" s="33">
        <v>9.5</v>
      </c>
      <c r="E61" s="30"/>
      <c r="F61" s="30">
        <v>11.01</v>
      </c>
      <c r="G61" s="34"/>
      <c r="H61" s="30">
        <v>4.13</v>
      </c>
      <c r="I61" s="30"/>
      <c r="J61" s="21">
        <v>11.92</v>
      </c>
      <c r="K61" s="21"/>
      <c r="L61" s="21">
        <v>39.1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22.8</v>
      </c>
      <c r="D63" s="33"/>
      <c r="E63" s="30">
        <v>17.600000000000001</v>
      </c>
      <c r="F63" s="30"/>
      <c r="G63" s="34">
        <v>17.02</v>
      </c>
      <c r="H63" s="30"/>
      <c r="I63" s="30">
        <v>11.7</v>
      </c>
      <c r="J63" s="21"/>
      <c r="K63" s="21">
        <v>16.489999999999998</v>
      </c>
      <c r="M63" s="21">
        <v>16.91</v>
      </c>
    </row>
    <row r="64" spans="1:13" ht="18.75">
      <c r="A64" s="31" t="s">
        <v>3</v>
      </c>
      <c r="B64" s="30"/>
      <c r="C64" s="30">
        <v>6.1</v>
      </c>
      <c r="D64" s="33"/>
      <c r="E64" s="30">
        <v>7.3</v>
      </c>
      <c r="F64" s="30"/>
      <c r="G64" s="38">
        <v>7.11</v>
      </c>
      <c r="H64" s="30"/>
      <c r="I64" s="30">
        <v>8.9</v>
      </c>
      <c r="J64" s="21"/>
      <c r="K64" s="21">
        <v>9.84</v>
      </c>
      <c r="L64" s="21"/>
      <c r="M64" s="21">
        <v>8.9600000000000009</v>
      </c>
    </row>
    <row r="65" spans="1:13" ht="18.75">
      <c r="A65" s="31" t="s">
        <v>4</v>
      </c>
      <c r="B65" s="30"/>
      <c r="C65" s="30">
        <v>77.2</v>
      </c>
      <c r="D65" s="33"/>
      <c r="E65" s="30">
        <v>77.099999999999994</v>
      </c>
      <c r="F65" s="30"/>
      <c r="G65" s="34">
        <v>82.19</v>
      </c>
      <c r="H65" s="30"/>
      <c r="I65" s="30">
        <v>17.600000000000001</v>
      </c>
      <c r="J65" s="21"/>
      <c r="K65" s="21">
        <v>84.49</v>
      </c>
      <c r="M65" s="21">
        <v>85.56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5.13</v>
      </c>
      <c r="C67" s="30">
        <v>8.4</v>
      </c>
      <c r="D67" s="33">
        <v>4.55</v>
      </c>
      <c r="E67" s="30">
        <v>8.3000000000000007</v>
      </c>
      <c r="F67" s="30">
        <v>1.2</v>
      </c>
      <c r="G67" s="34">
        <v>8.4</v>
      </c>
      <c r="H67" s="30">
        <v>5.72</v>
      </c>
      <c r="I67" s="30">
        <v>8.1</v>
      </c>
      <c r="J67" s="21">
        <v>1.76</v>
      </c>
      <c r="K67" s="21">
        <v>8.1199999999999992</v>
      </c>
      <c r="L67" s="21">
        <v>2.14</v>
      </c>
      <c r="M67" s="21">
        <v>8.4600000000000009</v>
      </c>
    </row>
    <row r="68" spans="1:13" ht="18.75">
      <c r="A68" s="32" t="s">
        <v>5</v>
      </c>
      <c r="B68" s="36">
        <v>2.96</v>
      </c>
      <c r="C68" s="30">
        <v>11.7</v>
      </c>
      <c r="D68" s="33">
        <v>3.15</v>
      </c>
      <c r="E68" s="30">
        <v>11.5</v>
      </c>
      <c r="F68" s="30">
        <v>1.81</v>
      </c>
      <c r="G68" s="34">
        <v>11.8</v>
      </c>
      <c r="H68" s="30">
        <v>4.38</v>
      </c>
      <c r="I68" s="30">
        <v>12.3</v>
      </c>
      <c r="J68" s="21">
        <v>2.1</v>
      </c>
      <c r="K68" s="21">
        <v>11.86</v>
      </c>
      <c r="L68" s="21">
        <v>4.34</v>
      </c>
      <c r="M68" s="21">
        <v>12.16</v>
      </c>
    </row>
    <row r="69" spans="1:13" ht="18.75">
      <c r="A69" s="32" t="s">
        <v>6</v>
      </c>
      <c r="B69" s="36">
        <v>13.1</v>
      </c>
      <c r="C69" s="30">
        <v>6.7</v>
      </c>
      <c r="D69" s="33">
        <v>12.87</v>
      </c>
      <c r="E69" s="30">
        <v>6.7</v>
      </c>
      <c r="F69" s="30">
        <v>8.7799999999999994</v>
      </c>
      <c r="G69" s="34">
        <v>6.5</v>
      </c>
      <c r="H69" s="30">
        <v>4.16</v>
      </c>
      <c r="I69" s="30">
        <v>6.9</v>
      </c>
      <c r="J69" s="21">
        <v>2.93</v>
      </c>
      <c r="K69" s="21">
        <v>8.39</v>
      </c>
      <c r="L69" s="21">
        <v>3.16</v>
      </c>
      <c r="M69" s="21">
        <v>7.16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7" workbookViewId="0">
      <selection activeCell="H65" sqref="H6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106</v>
      </c>
      <c r="D2" s="223"/>
      <c r="E2" s="223"/>
      <c r="F2" s="224" t="s">
        <v>301</v>
      </c>
      <c r="G2" s="224"/>
      <c r="H2" s="224"/>
      <c r="I2" s="225" t="s">
        <v>304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92860</v>
      </c>
      <c r="D4" s="226"/>
      <c r="E4" s="226"/>
      <c r="F4" s="226">
        <v>94290</v>
      </c>
      <c r="G4" s="226"/>
      <c r="H4" s="226"/>
      <c r="I4" s="226">
        <v>95510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62600</v>
      </c>
      <c r="D5" s="226"/>
      <c r="E5" s="226"/>
      <c r="F5" s="226">
        <v>63786</v>
      </c>
      <c r="G5" s="226"/>
      <c r="H5" s="226"/>
      <c r="I5" s="226">
        <v>64650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C4-'25日'!I4</f>
        <v>1180</v>
      </c>
      <c r="D6" s="282"/>
      <c r="E6" s="282"/>
      <c r="F6" s="283">
        <f>F4-C4</f>
        <v>1430</v>
      </c>
      <c r="G6" s="284"/>
      <c r="H6" s="285"/>
      <c r="I6" s="283">
        <f>I4-F4</f>
        <v>1220</v>
      </c>
      <c r="J6" s="284"/>
      <c r="K6" s="285"/>
      <c r="L6" s="288">
        <f>C6+F6+I6</f>
        <v>3830</v>
      </c>
      <c r="M6" s="288">
        <f>C7+F7+I7</f>
        <v>2970</v>
      </c>
    </row>
    <row r="7" spans="1:15" ht="21.95" customHeight="1">
      <c r="A7" s="217"/>
      <c r="B7" s="6" t="s">
        <v>16</v>
      </c>
      <c r="C7" s="282">
        <f>C5-'25日'!I5</f>
        <v>920</v>
      </c>
      <c r="D7" s="282"/>
      <c r="E7" s="282"/>
      <c r="F7" s="283">
        <f>F5-C5</f>
        <v>1186</v>
      </c>
      <c r="G7" s="284"/>
      <c r="H7" s="285"/>
      <c r="I7" s="283">
        <f>I5-F5</f>
        <v>864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47</v>
      </c>
      <c r="G9" s="226"/>
      <c r="H9" s="226"/>
      <c r="I9" s="226">
        <v>46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49</v>
      </c>
      <c r="D10" s="226"/>
      <c r="E10" s="226"/>
      <c r="F10" s="226">
        <v>47</v>
      </c>
      <c r="G10" s="226"/>
      <c r="H10" s="226"/>
      <c r="I10" s="226">
        <v>46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93" t="s">
        <v>259</v>
      </c>
      <c r="D11" s="193" t="s">
        <v>259</v>
      </c>
      <c r="E11" s="193" t="s">
        <v>259</v>
      </c>
      <c r="F11" s="194" t="s">
        <v>93</v>
      </c>
      <c r="G11" s="194" t="s">
        <v>93</v>
      </c>
      <c r="H11" s="194" t="s">
        <v>93</v>
      </c>
      <c r="I11" s="195" t="s">
        <v>93</v>
      </c>
      <c r="J11" s="195" t="s">
        <v>93</v>
      </c>
      <c r="K11" s="195" t="s">
        <v>93</v>
      </c>
    </row>
    <row r="12" spans="1:15" ht="21.95" customHeight="1">
      <c r="A12" s="262"/>
      <c r="B12" s="43" t="s">
        <v>23</v>
      </c>
      <c r="C12" s="193">
        <v>65</v>
      </c>
      <c r="D12" s="193">
        <v>65</v>
      </c>
      <c r="E12" s="193">
        <v>65</v>
      </c>
      <c r="F12" s="194">
        <v>65</v>
      </c>
      <c r="G12" s="194">
        <v>65</v>
      </c>
      <c r="H12" s="194">
        <v>65</v>
      </c>
      <c r="I12" s="195">
        <v>65</v>
      </c>
      <c r="J12" s="195">
        <v>65</v>
      </c>
      <c r="K12" s="195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310</v>
      </c>
      <c r="D15" s="41">
        <v>270</v>
      </c>
      <c r="E15" s="41">
        <v>500</v>
      </c>
      <c r="F15" s="41">
        <v>500</v>
      </c>
      <c r="G15" s="41">
        <v>460</v>
      </c>
      <c r="H15" s="41">
        <v>430</v>
      </c>
      <c r="I15" s="41">
        <v>430</v>
      </c>
      <c r="J15" s="41">
        <v>400</v>
      </c>
      <c r="K15" s="41">
        <v>380</v>
      </c>
    </row>
    <row r="16" spans="1:15" ht="21.95" customHeight="1">
      <c r="A16" s="236"/>
      <c r="B16" s="9" t="s">
        <v>28</v>
      </c>
      <c r="C16" s="233" t="s">
        <v>298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93" t="s">
        <v>259</v>
      </c>
      <c r="D17" s="193" t="s">
        <v>259</v>
      </c>
      <c r="E17" s="193" t="s">
        <v>259</v>
      </c>
      <c r="F17" s="194" t="s">
        <v>93</v>
      </c>
      <c r="G17" s="194" t="s">
        <v>93</v>
      </c>
      <c r="H17" s="194" t="s">
        <v>93</v>
      </c>
      <c r="I17" s="195" t="s">
        <v>93</v>
      </c>
      <c r="J17" s="195" t="s">
        <v>93</v>
      </c>
      <c r="K17" s="195" t="s">
        <v>93</v>
      </c>
    </row>
    <row r="18" spans="1:11" ht="21.95" customHeight="1">
      <c r="A18" s="234"/>
      <c r="B18" s="42" t="s">
        <v>23</v>
      </c>
      <c r="C18" s="193">
        <v>90</v>
      </c>
      <c r="D18" s="193">
        <v>90</v>
      </c>
      <c r="E18" s="193">
        <v>90</v>
      </c>
      <c r="F18" s="194">
        <v>90</v>
      </c>
      <c r="G18" s="194">
        <v>90</v>
      </c>
      <c r="H18" s="194">
        <v>90</v>
      </c>
      <c r="I18" s="195">
        <v>90</v>
      </c>
      <c r="J18" s="195">
        <v>90</v>
      </c>
      <c r="K18" s="195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460</v>
      </c>
      <c r="D21" s="41">
        <v>360</v>
      </c>
      <c r="E21" s="41">
        <v>270</v>
      </c>
      <c r="F21" s="41">
        <v>270</v>
      </c>
      <c r="G21" s="41">
        <v>500</v>
      </c>
      <c r="H21" s="41">
        <v>470</v>
      </c>
      <c r="I21" s="41">
        <v>470</v>
      </c>
      <c r="J21" s="41">
        <v>400</v>
      </c>
      <c r="K21" s="41">
        <v>330</v>
      </c>
    </row>
    <row r="22" spans="1:11" ht="21.95" customHeight="1">
      <c r="A22" s="232"/>
      <c r="B22" s="9" t="s">
        <v>33</v>
      </c>
      <c r="C22" s="233" t="s">
        <v>34</v>
      </c>
      <c r="D22" s="233"/>
      <c r="E22" s="233"/>
      <c r="F22" s="233" t="s">
        <v>300</v>
      </c>
      <c r="G22" s="233"/>
      <c r="H22" s="233"/>
      <c r="I22" s="233" t="s">
        <v>306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50</v>
      </c>
      <c r="D23" s="231"/>
      <c r="E23" s="231"/>
      <c r="F23" s="231">
        <v>50</v>
      </c>
      <c r="G23" s="231"/>
      <c r="H23" s="231"/>
      <c r="I23" s="231">
        <v>50</v>
      </c>
      <c r="J23" s="231"/>
      <c r="K23" s="231"/>
    </row>
    <row r="24" spans="1:11" ht="21.95" customHeight="1">
      <c r="A24" s="237"/>
      <c r="B24" s="10" t="s">
        <v>37</v>
      </c>
      <c r="C24" s="231">
        <v>1630</v>
      </c>
      <c r="D24" s="231"/>
      <c r="E24" s="231"/>
      <c r="F24" s="231">
        <v>1630</v>
      </c>
      <c r="G24" s="231"/>
      <c r="H24" s="231"/>
      <c r="I24" s="231">
        <v>1630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26</v>
      </c>
      <c r="D25" s="231"/>
      <c r="E25" s="231"/>
      <c r="F25" s="231">
        <v>26</v>
      </c>
      <c r="G25" s="231"/>
      <c r="H25" s="231"/>
      <c r="I25" s="231">
        <v>26</v>
      </c>
      <c r="J25" s="231"/>
      <c r="K25" s="231"/>
    </row>
    <row r="26" spans="1:11" ht="21.95" customHeight="1">
      <c r="A26" s="236"/>
      <c r="B26" s="8" t="s">
        <v>40</v>
      </c>
      <c r="C26" s="231">
        <v>420</v>
      </c>
      <c r="D26" s="231"/>
      <c r="E26" s="231"/>
      <c r="F26" s="231">
        <v>420</v>
      </c>
      <c r="G26" s="231"/>
      <c r="H26" s="231"/>
      <c r="I26" s="231">
        <v>420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299</v>
      </c>
      <c r="D28" s="248"/>
      <c r="E28" s="249"/>
      <c r="F28" s="247" t="s">
        <v>303</v>
      </c>
      <c r="G28" s="248"/>
      <c r="H28" s="249"/>
      <c r="I28" s="247" t="s">
        <v>307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205</v>
      </c>
      <c r="D31" s="259"/>
      <c r="E31" s="260"/>
      <c r="F31" s="258" t="s">
        <v>207</v>
      </c>
      <c r="G31" s="259"/>
      <c r="H31" s="260"/>
      <c r="I31" s="258" t="s">
        <v>305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197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9.4</v>
      </c>
      <c r="F35" s="44">
        <v>9.4</v>
      </c>
      <c r="G35" s="44">
        <v>9.31</v>
      </c>
      <c r="H35" s="41">
        <v>9.17</v>
      </c>
      <c r="I35" s="196">
        <v>9.39</v>
      </c>
      <c r="J35" s="21">
        <v>9.2799999999999994</v>
      </c>
    </row>
    <row r="36" spans="1:10" ht="15.75">
      <c r="A36" s="270"/>
      <c r="B36" s="277"/>
      <c r="C36" s="12" t="s">
        <v>56</v>
      </c>
      <c r="D36" s="12" t="s">
        <v>57</v>
      </c>
      <c r="E36" s="44">
        <v>7.2</v>
      </c>
      <c r="F36" s="44">
        <v>5.6</v>
      </c>
      <c r="G36" s="44">
        <v>8.1999999999999993</v>
      </c>
      <c r="H36" s="41">
        <v>7.91</v>
      </c>
      <c r="I36" s="196">
        <v>7.94</v>
      </c>
      <c r="J36" s="21">
        <v>8.24</v>
      </c>
    </row>
    <row r="37" spans="1:10" ht="18.75">
      <c r="A37" s="270"/>
      <c r="B37" s="277"/>
      <c r="C37" s="13" t="s">
        <v>58</v>
      </c>
      <c r="D37" s="12" t="s">
        <v>59</v>
      </c>
      <c r="E37" s="44">
        <v>18.5</v>
      </c>
      <c r="F37" s="44">
        <v>19.399999999999999</v>
      </c>
      <c r="G37" s="35">
        <v>19.600000000000001</v>
      </c>
      <c r="H37" s="41">
        <v>18.100000000000001</v>
      </c>
      <c r="I37" s="196">
        <v>15.4</v>
      </c>
      <c r="J37" s="21">
        <v>17.600000000000001</v>
      </c>
    </row>
    <row r="38" spans="1:10" ht="16.5">
      <c r="A38" s="270"/>
      <c r="B38" s="277"/>
      <c r="C38" s="14" t="s">
        <v>60</v>
      </c>
      <c r="D38" s="12" t="s">
        <v>61</v>
      </c>
      <c r="E38" s="35">
        <v>6.4</v>
      </c>
      <c r="F38" s="35">
        <v>4.2</v>
      </c>
      <c r="G38" s="35">
        <v>5.57</v>
      </c>
      <c r="H38" s="37">
        <v>5.36</v>
      </c>
      <c r="I38" s="37">
        <v>2.37</v>
      </c>
      <c r="J38" s="21">
        <v>4.03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0.5</v>
      </c>
      <c r="H39" s="41">
        <v>0.6</v>
      </c>
      <c r="I39" s="196">
        <v>0.6</v>
      </c>
      <c r="J39" s="21">
        <v>0.7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10.5</v>
      </c>
      <c r="F40" s="44">
        <v>10.5</v>
      </c>
      <c r="G40" s="44">
        <v>10.31</v>
      </c>
      <c r="H40" s="41">
        <v>10.28</v>
      </c>
      <c r="I40" s="196">
        <v>10.28</v>
      </c>
      <c r="J40" s="21">
        <v>10.25</v>
      </c>
    </row>
    <row r="41" spans="1:10" ht="15.75">
      <c r="A41" s="270"/>
      <c r="B41" s="277"/>
      <c r="C41" s="12" t="s">
        <v>56</v>
      </c>
      <c r="D41" s="12" t="s">
        <v>64</v>
      </c>
      <c r="E41" s="44">
        <v>28</v>
      </c>
      <c r="F41" s="44">
        <v>26</v>
      </c>
      <c r="G41" s="44">
        <v>40.6</v>
      </c>
      <c r="H41" s="41">
        <v>46.1</v>
      </c>
      <c r="I41" s="196">
        <v>23.9</v>
      </c>
      <c r="J41" s="21">
        <v>22.9</v>
      </c>
    </row>
    <row r="42" spans="1:10" ht="15.75">
      <c r="A42" s="270"/>
      <c r="B42" s="277"/>
      <c r="C42" s="15" t="s">
        <v>65</v>
      </c>
      <c r="D42" s="16" t="s">
        <v>66</v>
      </c>
      <c r="E42" s="44">
        <v>7.34</v>
      </c>
      <c r="F42" s="44">
        <v>7.09</v>
      </c>
      <c r="G42" s="44">
        <v>5.37</v>
      </c>
      <c r="H42" s="41">
        <v>5.1100000000000003</v>
      </c>
      <c r="I42" s="196">
        <v>7.38</v>
      </c>
      <c r="J42" s="21">
        <v>8.35</v>
      </c>
    </row>
    <row r="43" spans="1:10" ht="16.5">
      <c r="A43" s="270"/>
      <c r="B43" s="277"/>
      <c r="C43" s="15" t="s">
        <v>67</v>
      </c>
      <c r="D43" s="17" t="s">
        <v>68</v>
      </c>
      <c r="E43" s="44">
        <v>8.5</v>
      </c>
      <c r="F43" s="44">
        <v>9</v>
      </c>
      <c r="G43" s="44">
        <v>8.73</v>
      </c>
      <c r="H43" s="41">
        <v>8.81</v>
      </c>
      <c r="I43" s="196">
        <v>8.1</v>
      </c>
      <c r="J43" s="21">
        <v>8.24</v>
      </c>
    </row>
    <row r="44" spans="1:10" ht="18.75">
      <c r="A44" s="270"/>
      <c r="B44" s="277"/>
      <c r="C44" s="13" t="s">
        <v>58</v>
      </c>
      <c r="D44" s="12" t="s">
        <v>69</v>
      </c>
      <c r="E44" s="44">
        <v>481</v>
      </c>
      <c r="F44" s="44">
        <v>457</v>
      </c>
      <c r="G44" s="44">
        <v>483</v>
      </c>
      <c r="H44" s="41">
        <v>443</v>
      </c>
      <c r="I44" s="196">
        <v>540</v>
      </c>
      <c r="J44" s="21">
        <v>600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6.5</v>
      </c>
      <c r="F45" s="44">
        <v>5.8</v>
      </c>
      <c r="G45" s="44">
        <v>3.74</v>
      </c>
      <c r="H45" s="41">
        <v>3.93</v>
      </c>
      <c r="I45" s="196">
        <v>7.81</v>
      </c>
      <c r="J45" s="21">
        <v>7.56</v>
      </c>
    </row>
    <row r="46" spans="1:10" ht="18.75">
      <c r="A46" s="270"/>
      <c r="B46" s="277"/>
      <c r="C46" s="13" t="s">
        <v>58</v>
      </c>
      <c r="D46" s="12" t="s">
        <v>59</v>
      </c>
      <c r="E46" s="44">
        <v>23.5</v>
      </c>
      <c r="F46" s="44">
        <v>23.1</v>
      </c>
      <c r="G46" s="44">
        <v>21.6</v>
      </c>
      <c r="H46" s="41">
        <v>21.7</v>
      </c>
      <c r="I46" s="196">
        <v>23.1</v>
      </c>
      <c r="J46" s="21">
        <v>22.1</v>
      </c>
    </row>
    <row r="47" spans="1:10" ht="16.5">
      <c r="A47" s="270"/>
      <c r="B47" s="277"/>
      <c r="C47" s="14" t="s">
        <v>60</v>
      </c>
      <c r="D47" s="12" t="s">
        <v>72</v>
      </c>
      <c r="E47" s="44">
        <v>4.0999999999999996</v>
      </c>
      <c r="F47" s="44">
        <v>4.3</v>
      </c>
      <c r="G47" s="44">
        <v>3.81</v>
      </c>
      <c r="H47" s="41">
        <v>3.35</v>
      </c>
      <c r="I47" s="196">
        <v>1.69</v>
      </c>
      <c r="J47" s="21">
        <v>0.89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5.7</v>
      </c>
      <c r="F48" s="44">
        <v>5.2</v>
      </c>
      <c r="G48" s="44">
        <v>4.62</v>
      </c>
      <c r="H48" s="41">
        <v>5.0599999999999996</v>
      </c>
      <c r="I48" s="196">
        <v>7.36</v>
      </c>
      <c r="J48" s="21">
        <v>7.13</v>
      </c>
    </row>
    <row r="49" spans="1:13" ht="18.75">
      <c r="A49" s="270"/>
      <c r="B49" s="277"/>
      <c r="C49" s="13" t="s">
        <v>58</v>
      </c>
      <c r="D49" s="12" t="s">
        <v>59</v>
      </c>
      <c r="E49" s="44">
        <v>4</v>
      </c>
      <c r="F49" s="44">
        <v>4.2</v>
      </c>
      <c r="G49" s="44">
        <v>10.4</v>
      </c>
      <c r="H49" s="41">
        <v>8.6</v>
      </c>
      <c r="I49" s="196">
        <v>7.6</v>
      </c>
      <c r="J49" s="21">
        <v>5</v>
      </c>
    </row>
    <row r="50" spans="1:13" ht="16.5">
      <c r="A50" s="270"/>
      <c r="B50" s="277"/>
      <c r="C50" s="14" t="s">
        <v>60</v>
      </c>
      <c r="D50" s="12" t="s">
        <v>72</v>
      </c>
      <c r="E50" s="44">
        <v>4.4000000000000004</v>
      </c>
      <c r="F50" s="44">
        <v>4.5999999999999996</v>
      </c>
      <c r="G50" s="44">
        <v>4.62</v>
      </c>
      <c r="H50" s="41">
        <v>4.17</v>
      </c>
      <c r="I50" s="196">
        <v>3.29</v>
      </c>
      <c r="J50" s="21">
        <v>2.37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8.1300000000000008</v>
      </c>
      <c r="D56" s="22" t="s">
        <v>80</v>
      </c>
      <c r="E56" s="23">
        <v>86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2.34</v>
      </c>
      <c r="G59" s="34"/>
      <c r="H59" s="30">
        <v>2.71</v>
      </c>
      <c r="I59" s="30"/>
      <c r="J59" s="30">
        <v>4.2300000000000004</v>
      </c>
      <c r="K59" s="21"/>
      <c r="L59" s="21">
        <v>7.22</v>
      </c>
      <c r="M59" s="21"/>
    </row>
    <row r="60" spans="1:13" ht="18.75">
      <c r="A60" s="28" t="s">
        <v>1</v>
      </c>
      <c r="B60" s="29">
        <v>1.97</v>
      </c>
      <c r="C60" s="30"/>
      <c r="D60" s="33">
        <v>3.9</v>
      </c>
      <c r="E60" s="30"/>
      <c r="F60" s="30">
        <v>5.81</v>
      </c>
      <c r="G60" s="34"/>
      <c r="H60" s="30">
        <v>7.73</v>
      </c>
      <c r="I60" s="30"/>
      <c r="J60" s="30">
        <v>7.16</v>
      </c>
      <c r="K60" s="21"/>
      <c r="L60" s="21">
        <v>5.36</v>
      </c>
      <c r="M60" s="21"/>
    </row>
    <row r="61" spans="1:13" ht="18.75">
      <c r="A61" s="28" t="s">
        <v>2</v>
      </c>
      <c r="B61" s="29">
        <v>14.9</v>
      </c>
      <c r="C61" s="30"/>
      <c r="D61" s="33">
        <v>29.6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21.3</v>
      </c>
      <c r="D63" s="33"/>
      <c r="E63" s="30">
        <v>17.37</v>
      </c>
      <c r="F63" s="30"/>
      <c r="G63" s="34">
        <v>16.600000000000001</v>
      </c>
      <c r="H63" s="30"/>
      <c r="I63" s="30">
        <v>18.5</v>
      </c>
      <c r="J63" s="21"/>
      <c r="K63" s="30">
        <v>17.600000000000001</v>
      </c>
      <c r="M63" s="21">
        <v>18.3</v>
      </c>
    </row>
    <row r="64" spans="1:13" ht="18.75">
      <c r="A64" s="31" t="s">
        <v>3</v>
      </c>
      <c r="B64" s="30"/>
      <c r="C64" s="30">
        <v>10.26</v>
      </c>
      <c r="D64" s="33"/>
      <c r="E64" s="30">
        <v>10.66</v>
      </c>
      <c r="F64" s="30"/>
      <c r="G64" s="38">
        <v>10.9</v>
      </c>
      <c r="H64" s="30"/>
      <c r="I64" s="30">
        <v>10.7</v>
      </c>
      <c r="J64" s="21"/>
      <c r="K64" s="30">
        <v>11.3</v>
      </c>
      <c r="L64" s="21"/>
      <c r="M64" s="21">
        <v>12</v>
      </c>
    </row>
    <row r="65" spans="1:13" ht="18.75">
      <c r="A65" s="31" t="s">
        <v>4</v>
      </c>
      <c r="B65" s="30"/>
      <c r="C65" s="30"/>
      <c r="D65" s="33"/>
      <c r="E65" s="30">
        <v>65.34</v>
      </c>
      <c r="F65" s="30"/>
      <c r="G65" s="34">
        <v>79.3</v>
      </c>
      <c r="H65" s="30"/>
      <c r="I65" s="30">
        <v>93.6</v>
      </c>
      <c r="J65" s="21"/>
      <c r="K65" s="30">
        <v>100.6</v>
      </c>
      <c r="M65" s="21">
        <v>146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5.2</v>
      </c>
      <c r="C67" s="30">
        <v>8.67</v>
      </c>
      <c r="D67" s="33">
        <v>4.8</v>
      </c>
      <c r="E67" s="30">
        <v>8.2899999999999991</v>
      </c>
      <c r="F67" s="30">
        <v>5.1100000000000003</v>
      </c>
      <c r="G67" s="34">
        <v>8.3000000000000007</v>
      </c>
      <c r="H67" s="30">
        <v>5.32</v>
      </c>
      <c r="I67" s="30">
        <v>8.1</v>
      </c>
      <c r="J67" s="30">
        <v>5.2</v>
      </c>
      <c r="K67" s="30">
        <v>8.9</v>
      </c>
      <c r="L67" s="21">
        <v>5.13</v>
      </c>
      <c r="M67" s="21">
        <v>9.3000000000000007</v>
      </c>
    </row>
    <row r="68" spans="1:13" ht="18.75">
      <c r="A68" s="32" t="s">
        <v>5</v>
      </c>
      <c r="B68" s="36">
        <v>4.5</v>
      </c>
      <c r="C68" s="30">
        <v>12.66</v>
      </c>
      <c r="D68" s="33">
        <v>3.4</v>
      </c>
      <c r="E68" s="30">
        <v>12.41</v>
      </c>
      <c r="F68" s="30">
        <v>2.82</v>
      </c>
      <c r="G68" s="34">
        <v>12.3</v>
      </c>
      <c r="H68" s="30">
        <v>3.11</v>
      </c>
      <c r="I68" s="30">
        <v>13.2</v>
      </c>
      <c r="J68" s="30">
        <v>4.3899999999999997</v>
      </c>
      <c r="K68" s="30">
        <v>12.6</v>
      </c>
      <c r="L68" s="21">
        <v>4.8600000000000003</v>
      </c>
      <c r="M68" s="21">
        <v>12</v>
      </c>
    </row>
    <row r="69" spans="1:13" ht="18.75">
      <c r="A69" s="32" t="s">
        <v>6</v>
      </c>
      <c r="B69" s="36">
        <v>6.7</v>
      </c>
      <c r="C69" s="30">
        <v>6.44</v>
      </c>
      <c r="D69" s="33">
        <v>6.5</v>
      </c>
      <c r="E69" s="30">
        <v>6.55</v>
      </c>
      <c r="F69" s="30">
        <v>9.7799999999999994</v>
      </c>
      <c r="G69" s="34">
        <v>6.4</v>
      </c>
      <c r="H69" s="30">
        <v>9.52</v>
      </c>
      <c r="I69" s="30">
        <v>6.7</v>
      </c>
      <c r="J69" s="30">
        <v>3.88</v>
      </c>
      <c r="K69" s="30">
        <v>7.3</v>
      </c>
      <c r="L69" s="21">
        <v>4.12</v>
      </c>
      <c r="M69" s="21">
        <v>8.1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106</v>
      </c>
      <c r="D2" s="223"/>
      <c r="E2" s="223"/>
      <c r="F2" s="224" t="s">
        <v>108</v>
      </c>
      <c r="G2" s="224"/>
      <c r="H2" s="224"/>
      <c r="I2" s="225" t="s">
        <v>119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96950</v>
      </c>
      <c r="D4" s="226"/>
      <c r="E4" s="226"/>
      <c r="F4" s="226">
        <v>98230</v>
      </c>
      <c r="G4" s="226"/>
      <c r="H4" s="226"/>
      <c r="I4" s="226">
        <v>99800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65770</v>
      </c>
      <c r="D5" s="226"/>
      <c r="E5" s="226"/>
      <c r="F5" s="226">
        <v>66835</v>
      </c>
      <c r="G5" s="226"/>
      <c r="H5" s="226"/>
      <c r="I5" s="226">
        <v>67850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C4-'26日'!I4</f>
        <v>1440</v>
      </c>
      <c r="D6" s="282"/>
      <c r="E6" s="282"/>
      <c r="F6" s="283">
        <f>F4-C4</f>
        <v>1280</v>
      </c>
      <c r="G6" s="284"/>
      <c r="H6" s="285"/>
      <c r="I6" s="283">
        <f>I4-F4</f>
        <v>1570</v>
      </c>
      <c r="J6" s="284"/>
      <c r="K6" s="285"/>
      <c r="L6" s="288">
        <f>C6+F6+I6</f>
        <v>4290</v>
      </c>
      <c r="M6" s="288">
        <f>C7+F7+I7</f>
        <v>3200</v>
      </c>
    </row>
    <row r="7" spans="1:15" ht="21.95" customHeight="1">
      <c r="A7" s="217"/>
      <c r="B7" s="6" t="s">
        <v>16</v>
      </c>
      <c r="C7" s="282">
        <f>C5-'26日'!I5</f>
        <v>1120</v>
      </c>
      <c r="D7" s="282"/>
      <c r="E7" s="282"/>
      <c r="F7" s="283">
        <f>F5-C5</f>
        <v>1065</v>
      </c>
      <c r="G7" s="284"/>
      <c r="H7" s="285"/>
      <c r="I7" s="283">
        <f>I5-F5</f>
        <v>1015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47</v>
      </c>
      <c r="G9" s="226"/>
      <c r="H9" s="226"/>
      <c r="I9" s="226">
        <v>45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47</v>
      </c>
      <c r="G10" s="226"/>
      <c r="H10" s="226"/>
      <c r="I10" s="226">
        <v>45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198" t="s">
        <v>93</v>
      </c>
      <c r="D11" s="198" t="s">
        <v>93</v>
      </c>
      <c r="E11" s="198" t="s">
        <v>93</v>
      </c>
      <c r="F11" s="199" t="s">
        <v>93</v>
      </c>
      <c r="G11" s="199" t="s">
        <v>93</v>
      </c>
      <c r="H11" s="199" t="s">
        <v>93</v>
      </c>
      <c r="I11" s="200" t="s">
        <v>93</v>
      </c>
      <c r="J11" s="200" t="s">
        <v>93</v>
      </c>
      <c r="K11" s="200" t="s">
        <v>93</v>
      </c>
    </row>
    <row r="12" spans="1:15" ht="21.95" customHeight="1">
      <c r="A12" s="262"/>
      <c r="B12" s="43" t="s">
        <v>23</v>
      </c>
      <c r="C12" s="198">
        <v>65</v>
      </c>
      <c r="D12" s="198">
        <v>65</v>
      </c>
      <c r="E12" s="198">
        <v>65</v>
      </c>
      <c r="F12" s="199">
        <v>65</v>
      </c>
      <c r="G12" s="199">
        <v>65</v>
      </c>
      <c r="H12" s="199">
        <v>65</v>
      </c>
      <c r="I12" s="200">
        <v>65</v>
      </c>
      <c r="J12" s="200">
        <v>65</v>
      </c>
      <c r="K12" s="200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380</v>
      </c>
      <c r="D15" s="41">
        <v>340</v>
      </c>
      <c r="E15" s="41">
        <v>300</v>
      </c>
      <c r="F15" s="41">
        <v>300</v>
      </c>
      <c r="G15" s="41">
        <v>260</v>
      </c>
      <c r="H15" s="41">
        <v>480</v>
      </c>
      <c r="I15" s="41">
        <v>480</v>
      </c>
      <c r="J15" s="41">
        <v>450</v>
      </c>
      <c r="K15" s="41">
        <v>420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311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198" t="s">
        <v>93</v>
      </c>
      <c r="D17" s="198" t="s">
        <v>93</v>
      </c>
      <c r="E17" s="198" t="s">
        <v>93</v>
      </c>
      <c r="F17" s="199" t="s">
        <v>93</v>
      </c>
      <c r="G17" s="199" t="s">
        <v>93</v>
      </c>
      <c r="H17" s="199" t="s">
        <v>93</v>
      </c>
      <c r="I17" s="200" t="s">
        <v>93</v>
      </c>
      <c r="J17" s="200" t="s">
        <v>93</v>
      </c>
      <c r="K17" s="200" t="s">
        <v>93</v>
      </c>
    </row>
    <row r="18" spans="1:11" ht="21.95" customHeight="1">
      <c r="A18" s="234"/>
      <c r="B18" s="42" t="s">
        <v>23</v>
      </c>
      <c r="C18" s="198">
        <v>90</v>
      </c>
      <c r="D18" s="198">
        <v>90</v>
      </c>
      <c r="E18" s="198">
        <v>90</v>
      </c>
      <c r="F18" s="199">
        <v>90</v>
      </c>
      <c r="G18" s="199">
        <v>90</v>
      </c>
      <c r="H18" s="199">
        <v>90</v>
      </c>
      <c r="I18" s="200">
        <v>90</v>
      </c>
      <c r="J18" s="200">
        <v>90</v>
      </c>
      <c r="K18" s="200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330</v>
      </c>
      <c r="D21" s="41">
        <v>270</v>
      </c>
      <c r="E21" s="41">
        <v>500</v>
      </c>
      <c r="F21" s="41">
        <v>500</v>
      </c>
      <c r="G21" s="41">
        <v>400</v>
      </c>
      <c r="H21" s="41">
        <v>310</v>
      </c>
      <c r="I21" s="41">
        <v>310</v>
      </c>
      <c r="J21" s="41">
        <v>500</v>
      </c>
      <c r="K21" s="41">
        <v>420</v>
      </c>
    </row>
    <row r="22" spans="1:11" ht="21.95" customHeight="1">
      <c r="A22" s="232"/>
      <c r="B22" s="9" t="s">
        <v>33</v>
      </c>
      <c r="C22" s="233" t="s">
        <v>308</v>
      </c>
      <c r="D22" s="233"/>
      <c r="E22" s="233"/>
      <c r="F22" s="233" t="s">
        <v>34</v>
      </c>
      <c r="G22" s="233"/>
      <c r="H22" s="233"/>
      <c r="I22" s="233" t="s">
        <v>313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1540</v>
      </c>
      <c r="D23" s="231"/>
      <c r="E23" s="231"/>
      <c r="F23" s="231">
        <v>1290</v>
      </c>
      <c r="G23" s="231"/>
      <c r="H23" s="231"/>
      <c r="I23" s="231">
        <v>1160</v>
      </c>
      <c r="J23" s="231"/>
      <c r="K23" s="231"/>
    </row>
    <row r="24" spans="1:11" ht="21.95" customHeight="1">
      <c r="A24" s="237"/>
      <c r="B24" s="10" t="s">
        <v>37</v>
      </c>
      <c r="C24" s="231">
        <v>1400</v>
      </c>
      <c r="D24" s="231"/>
      <c r="E24" s="231"/>
      <c r="F24" s="231">
        <v>1280</v>
      </c>
      <c r="G24" s="231"/>
      <c r="H24" s="231"/>
      <c r="I24" s="231">
        <v>1130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26</v>
      </c>
      <c r="D25" s="231"/>
      <c r="E25" s="231"/>
      <c r="F25" s="231">
        <v>26</v>
      </c>
      <c r="G25" s="231"/>
      <c r="H25" s="231"/>
      <c r="I25" s="231">
        <v>26</v>
      </c>
      <c r="J25" s="231"/>
      <c r="K25" s="231"/>
    </row>
    <row r="26" spans="1:11" ht="21.95" customHeight="1">
      <c r="A26" s="236"/>
      <c r="B26" s="8" t="s">
        <v>40</v>
      </c>
      <c r="C26" s="231">
        <v>418</v>
      </c>
      <c r="D26" s="231"/>
      <c r="E26" s="231"/>
      <c r="F26" s="231">
        <v>416</v>
      </c>
      <c r="G26" s="231"/>
      <c r="H26" s="231"/>
      <c r="I26" s="231">
        <v>414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309</v>
      </c>
      <c r="D28" s="248"/>
      <c r="E28" s="249"/>
      <c r="F28" s="247" t="s">
        <v>310</v>
      </c>
      <c r="G28" s="248"/>
      <c r="H28" s="249"/>
      <c r="I28" s="247" t="s">
        <v>312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105</v>
      </c>
      <c r="D31" s="259"/>
      <c r="E31" s="260"/>
      <c r="F31" s="258" t="s">
        <v>207</v>
      </c>
      <c r="G31" s="259"/>
      <c r="H31" s="260"/>
      <c r="I31" s="258" t="s">
        <v>111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9.3699999999999992</v>
      </c>
      <c r="F35" s="44">
        <v>9.31</v>
      </c>
      <c r="G35" s="44">
        <v>9.42</v>
      </c>
      <c r="H35" s="41">
        <v>9.39</v>
      </c>
      <c r="I35" s="44">
        <v>9.27</v>
      </c>
      <c r="J35" s="21">
        <v>9.1999999999999993</v>
      </c>
    </row>
    <row r="36" spans="1:10" ht="15.75">
      <c r="A36" s="270"/>
      <c r="B36" s="277"/>
      <c r="C36" s="12" t="s">
        <v>56</v>
      </c>
      <c r="D36" s="12" t="s">
        <v>57</v>
      </c>
      <c r="E36" s="44">
        <v>6.15</v>
      </c>
      <c r="F36" s="44">
        <v>7.13</v>
      </c>
      <c r="G36" s="44">
        <v>5.17</v>
      </c>
      <c r="H36" s="41">
        <v>5.51</v>
      </c>
      <c r="I36" s="44">
        <v>8.33</v>
      </c>
      <c r="J36" s="21">
        <v>8.11</v>
      </c>
    </row>
    <row r="37" spans="1:10" ht="18.75">
      <c r="A37" s="270"/>
      <c r="B37" s="277"/>
      <c r="C37" s="13" t="s">
        <v>58</v>
      </c>
      <c r="D37" s="12" t="s">
        <v>59</v>
      </c>
      <c r="E37" s="44">
        <v>18.7</v>
      </c>
      <c r="F37" s="44">
        <v>19.399999999999999</v>
      </c>
      <c r="G37" s="35">
        <v>22.9</v>
      </c>
      <c r="H37" s="41">
        <v>21.1</v>
      </c>
      <c r="I37" s="44">
        <v>19.8</v>
      </c>
      <c r="J37" s="21">
        <v>17.100000000000001</v>
      </c>
    </row>
    <row r="38" spans="1:10" ht="16.5">
      <c r="A38" s="270"/>
      <c r="B38" s="277"/>
      <c r="C38" s="14" t="s">
        <v>60</v>
      </c>
      <c r="D38" s="12" t="s">
        <v>61</v>
      </c>
      <c r="E38" s="35">
        <v>5.29</v>
      </c>
      <c r="F38" s="35">
        <v>4.97</v>
      </c>
      <c r="G38" s="35">
        <v>5.52</v>
      </c>
      <c r="H38" s="37">
        <v>5.13</v>
      </c>
      <c r="I38" s="44">
        <v>7.68</v>
      </c>
      <c r="J38" s="21">
        <v>4.37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0.6</v>
      </c>
      <c r="H39" s="41">
        <v>0.6</v>
      </c>
      <c r="I39" s="44">
        <v>0.8</v>
      </c>
      <c r="J39" s="21">
        <v>0.7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10.28</v>
      </c>
      <c r="F40" s="44">
        <v>10.37</v>
      </c>
      <c r="G40" s="44">
        <v>10.15</v>
      </c>
      <c r="H40" s="41">
        <v>10.19</v>
      </c>
      <c r="I40" s="44">
        <v>10.31</v>
      </c>
      <c r="J40" s="21">
        <v>10.36</v>
      </c>
    </row>
    <row r="41" spans="1:10" ht="15.75">
      <c r="A41" s="270"/>
      <c r="B41" s="277"/>
      <c r="C41" s="12" t="s">
        <v>56</v>
      </c>
      <c r="D41" s="12" t="s">
        <v>64</v>
      </c>
      <c r="E41" s="44">
        <v>31.6</v>
      </c>
      <c r="F41" s="44">
        <v>27.6</v>
      </c>
      <c r="G41" s="44">
        <v>34.1</v>
      </c>
      <c r="H41" s="41">
        <v>36.200000000000003</v>
      </c>
      <c r="I41" s="44">
        <v>24.1</v>
      </c>
      <c r="J41" s="21">
        <v>23.8</v>
      </c>
    </row>
    <row r="42" spans="1:10" ht="15.75">
      <c r="A42" s="270"/>
      <c r="B42" s="277"/>
      <c r="C42" s="15" t="s">
        <v>65</v>
      </c>
      <c r="D42" s="16" t="s">
        <v>66</v>
      </c>
      <c r="E42" s="44">
        <v>8.3000000000000007</v>
      </c>
      <c r="F42" s="44">
        <v>7.27</v>
      </c>
      <c r="G42" s="44">
        <v>7.09</v>
      </c>
      <c r="H42" s="41">
        <v>4.9800000000000004</v>
      </c>
      <c r="I42" s="44">
        <v>4.3499999999999996</v>
      </c>
      <c r="J42" s="21">
        <v>5.27</v>
      </c>
    </row>
    <row r="43" spans="1:10" ht="16.5">
      <c r="A43" s="270"/>
      <c r="B43" s="277"/>
      <c r="C43" s="15" t="s">
        <v>67</v>
      </c>
      <c r="D43" s="17" t="s">
        <v>68</v>
      </c>
      <c r="E43" s="44">
        <v>11.2</v>
      </c>
      <c r="F43" s="44">
        <v>10.8</v>
      </c>
      <c r="G43" s="44">
        <v>9.69</v>
      </c>
      <c r="H43" s="41">
        <v>9.52</v>
      </c>
      <c r="I43" s="44">
        <v>7.96</v>
      </c>
      <c r="J43" s="21">
        <v>7.78</v>
      </c>
    </row>
    <row r="44" spans="1:10" ht="18.75">
      <c r="A44" s="270"/>
      <c r="B44" s="277"/>
      <c r="C44" s="13" t="s">
        <v>58</v>
      </c>
      <c r="D44" s="12" t="s">
        <v>69</v>
      </c>
      <c r="E44" s="44">
        <v>414</v>
      </c>
      <c r="F44" s="44">
        <v>458</v>
      </c>
      <c r="G44" s="44">
        <v>513</v>
      </c>
      <c r="H44" s="41">
        <v>683</v>
      </c>
      <c r="I44" s="44">
        <v>600</v>
      </c>
      <c r="J44" s="21">
        <v>810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7.34</v>
      </c>
      <c r="F45" s="44">
        <v>24.4</v>
      </c>
      <c r="G45" s="44">
        <v>4.9000000000000004</v>
      </c>
      <c r="H45" s="41">
        <v>4.32</v>
      </c>
      <c r="I45" s="44">
        <v>7.82</v>
      </c>
      <c r="J45" s="21">
        <v>7.56</v>
      </c>
    </row>
    <row r="46" spans="1:10" ht="18.75">
      <c r="A46" s="270"/>
      <c r="B46" s="277"/>
      <c r="C46" s="13" t="s">
        <v>58</v>
      </c>
      <c r="D46" s="12" t="s">
        <v>59</v>
      </c>
      <c r="E46" s="44">
        <v>19.600000000000001</v>
      </c>
      <c r="F46" s="44">
        <v>22.7</v>
      </c>
      <c r="G46" s="44">
        <v>24.1</v>
      </c>
      <c r="H46" s="41">
        <v>26.7</v>
      </c>
      <c r="I46" s="44">
        <v>30.3</v>
      </c>
      <c r="J46" s="21">
        <v>25.1</v>
      </c>
    </row>
    <row r="47" spans="1:10" ht="16.5">
      <c r="A47" s="270"/>
      <c r="B47" s="277"/>
      <c r="C47" s="14" t="s">
        <v>60</v>
      </c>
      <c r="D47" s="12" t="s">
        <v>72</v>
      </c>
      <c r="E47" s="44">
        <v>3.02</v>
      </c>
      <c r="F47" s="44">
        <v>6.3</v>
      </c>
      <c r="G47" s="44">
        <v>6.13</v>
      </c>
      <c r="H47" s="41">
        <v>4.91</v>
      </c>
      <c r="I47" s="44">
        <v>6.21</v>
      </c>
      <c r="J47" s="21">
        <v>4.28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7.6</v>
      </c>
      <c r="F48" s="44">
        <v>7</v>
      </c>
      <c r="G48" s="44">
        <v>6.8</v>
      </c>
      <c r="H48" s="41">
        <v>6.28</v>
      </c>
      <c r="I48" s="44">
        <v>7.33</v>
      </c>
      <c r="J48" s="21">
        <v>7.13</v>
      </c>
    </row>
    <row r="49" spans="1:13" ht="18.75">
      <c r="A49" s="270"/>
      <c r="B49" s="277"/>
      <c r="C49" s="13" t="s">
        <v>58</v>
      </c>
      <c r="D49" s="12" t="s">
        <v>59</v>
      </c>
      <c r="E49" s="44">
        <v>2.9</v>
      </c>
      <c r="F49" s="44">
        <v>5.6</v>
      </c>
      <c r="G49" s="44">
        <v>5</v>
      </c>
      <c r="H49" s="41">
        <v>7.2</v>
      </c>
      <c r="I49" s="44">
        <v>10.1</v>
      </c>
      <c r="J49" s="21">
        <v>8.1999999999999993</v>
      </c>
    </row>
    <row r="50" spans="1:13" ht="16.5">
      <c r="A50" s="270"/>
      <c r="B50" s="277"/>
      <c r="C50" s="14" t="s">
        <v>60</v>
      </c>
      <c r="D50" s="12" t="s">
        <v>72</v>
      </c>
      <c r="E50" s="44">
        <v>2.27</v>
      </c>
      <c r="F50" s="44">
        <v>0.97</v>
      </c>
      <c r="G50" s="44">
        <v>6.36</v>
      </c>
      <c r="H50" s="41">
        <v>5.77</v>
      </c>
      <c r="I50" s="44">
        <v>8.16</v>
      </c>
      <c r="J50" s="21">
        <v>3.67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8.11</v>
      </c>
      <c r="D56" s="22" t="s">
        <v>80</v>
      </c>
      <c r="E56" s="23">
        <v>90</v>
      </c>
      <c r="F56" s="22" t="s">
        <v>81</v>
      </c>
      <c r="G56" s="23">
        <v>80</v>
      </c>
      <c r="H56" s="22" t="s">
        <v>82</v>
      </c>
      <c r="I56" s="23">
        <v>0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7.2</v>
      </c>
      <c r="E59" s="30"/>
      <c r="F59" s="30">
        <v>10.6</v>
      </c>
      <c r="G59" s="34"/>
      <c r="H59" s="30">
        <v>84.1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70.599999999999994</v>
      </c>
      <c r="C60" s="30"/>
      <c r="D60" s="33">
        <v>100</v>
      </c>
      <c r="E60" s="30"/>
      <c r="F60" s="30"/>
      <c r="G60" s="34"/>
      <c r="H60" s="30"/>
      <c r="I60" s="30"/>
      <c r="J60" s="21">
        <v>7.61</v>
      </c>
      <c r="K60" s="21"/>
      <c r="L60" s="21">
        <v>7.55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28.1</v>
      </c>
      <c r="G61" s="34"/>
      <c r="H61" s="30">
        <v>28</v>
      </c>
      <c r="I61" s="30"/>
      <c r="J61" s="21">
        <v>38.6</v>
      </c>
      <c r="K61" s="21"/>
      <c r="L61" s="21">
        <v>40.1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23.7</v>
      </c>
      <c r="D63" s="33"/>
      <c r="E63" s="30">
        <v>126</v>
      </c>
      <c r="F63" s="30"/>
      <c r="G63" s="34">
        <v>43.8</v>
      </c>
      <c r="H63" s="30"/>
      <c r="I63" s="30">
        <v>28</v>
      </c>
      <c r="J63" s="21"/>
      <c r="K63" s="21">
        <v>22.7</v>
      </c>
      <c r="M63" s="21">
        <v>23.7</v>
      </c>
    </row>
    <row r="64" spans="1:13" ht="18.75">
      <c r="A64" s="31" t="s">
        <v>3</v>
      </c>
      <c r="B64" s="30"/>
      <c r="C64" s="30">
        <v>14.6</v>
      </c>
      <c r="D64" s="33"/>
      <c r="E64" s="30">
        <v>50.4</v>
      </c>
      <c r="F64" s="30"/>
      <c r="G64" s="38">
        <v>24.2</v>
      </c>
      <c r="H64" s="30"/>
      <c r="I64" s="30">
        <v>21.4</v>
      </c>
      <c r="J64" s="21"/>
      <c r="K64" s="21">
        <v>143</v>
      </c>
      <c r="L64" s="21"/>
      <c r="M64" s="21"/>
    </row>
    <row r="65" spans="1:13" ht="18.75">
      <c r="A65" s="31" t="s">
        <v>4</v>
      </c>
      <c r="B65" s="30"/>
      <c r="C65" s="30">
        <v>155</v>
      </c>
      <c r="D65" s="33"/>
      <c r="E65" s="30">
        <v>169</v>
      </c>
      <c r="F65" s="30"/>
      <c r="G65" s="34">
        <v>159.80000000000001</v>
      </c>
      <c r="H65" s="30"/>
      <c r="I65" s="30">
        <v>76</v>
      </c>
      <c r="J65" s="21"/>
      <c r="K65" s="21">
        <v>38.799999999999997</v>
      </c>
      <c r="M65" s="21">
        <v>37.799999999999997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4.59</v>
      </c>
      <c r="C67" s="30">
        <v>8.93</v>
      </c>
      <c r="D67" s="33">
        <v>5</v>
      </c>
      <c r="E67" s="30">
        <v>19.7</v>
      </c>
      <c r="F67" s="30">
        <v>6.8</v>
      </c>
      <c r="G67" s="34">
        <v>8.9</v>
      </c>
      <c r="H67" s="30">
        <v>5.23</v>
      </c>
      <c r="I67" s="30">
        <v>8.5</v>
      </c>
      <c r="J67" s="21">
        <v>5.89</v>
      </c>
      <c r="K67" s="21">
        <v>8.9</v>
      </c>
      <c r="L67" s="21">
        <v>6.02</v>
      </c>
      <c r="M67" s="21">
        <v>9.1999999999999993</v>
      </c>
    </row>
    <row r="68" spans="1:13" ht="18.75">
      <c r="A68" s="32" t="s">
        <v>5</v>
      </c>
      <c r="B68" s="36">
        <v>8.14</v>
      </c>
      <c r="C68" s="30">
        <v>3.68</v>
      </c>
      <c r="D68" s="33">
        <v>9.4600000000000009</v>
      </c>
      <c r="E68" s="30">
        <v>13.8</v>
      </c>
      <c r="F68" s="30">
        <v>5.52</v>
      </c>
      <c r="G68" s="34">
        <v>13.4</v>
      </c>
      <c r="H68" s="30">
        <v>4.8099999999999996</v>
      </c>
      <c r="I68" s="30">
        <v>13.3</v>
      </c>
      <c r="J68" s="21">
        <v>5.31</v>
      </c>
      <c r="K68" s="21">
        <v>13</v>
      </c>
      <c r="L68" s="21">
        <v>5.96</v>
      </c>
      <c r="M68" s="21">
        <v>13.6</v>
      </c>
    </row>
    <row r="69" spans="1:13" ht="18.75">
      <c r="A69" s="32" t="s">
        <v>6</v>
      </c>
      <c r="B69" s="36">
        <v>24.6</v>
      </c>
      <c r="C69" s="30">
        <v>6.52</v>
      </c>
      <c r="D69" s="33">
        <v>30.6</v>
      </c>
      <c r="E69" s="30">
        <v>6.5</v>
      </c>
      <c r="F69" s="30">
        <v>22.3</v>
      </c>
      <c r="G69" s="34">
        <v>6.8</v>
      </c>
      <c r="H69" s="30"/>
      <c r="I69" s="30"/>
      <c r="J69" s="21">
        <v>4.26</v>
      </c>
      <c r="K69" s="21">
        <v>8</v>
      </c>
      <c r="L69" s="21">
        <v>4.22</v>
      </c>
      <c r="M69" s="21">
        <v>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100927</v>
      </c>
      <c r="D4" s="226"/>
      <c r="E4" s="226"/>
      <c r="F4" s="226">
        <v>103500</v>
      </c>
      <c r="G4" s="226"/>
      <c r="H4" s="226"/>
      <c r="I4" s="226">
        <v>103780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68928</v>
      </c>
      <c r="D5" s="226"/>
      <c r="E5" s="226"/>
      <c r="F5" s="226">
        <v>69950</v>
      </c>
      <c r="G5" s="226"/>
      <c r="H5" s="226"/>
      <c r="I5" s="226">
        <v>71050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C4-'27日'!I4</f>
        <v>1127</v>
      </c>
      <c r="D6" s="282"/>
      <c r="E6" s="282"/>
      <c r="F6" s="283">
        <f>F4-C4</f>
        <v>2573</v>
      </c>
      <c r="G6" s="284"/>
      <c r="H6" s="285"/>
      <c r="I6" s="283">
        <f>I4-F4</f>
        <v>280</v>
      </c>
      <c r="J6" s="284"/>
      <c r="K6" s="285"/>
      <c r="L6" s="288">
        <f>C6+F6+I6</f>
        <v>3980</v>
      </c>
      <c r="M6" s="288">
        <f>C7+F7+I7</f>
        <v>3200</v>
      </c>
    </row>
    <row r="7" spans="1:15" ht="21.95" customHeight="1">
      <c r="A7" s="217"/>
      <c r="B7" s="6" t="s">
        <v>16</v>
      </c>
      <c r="C7" s="282">
        <f>C5-'27日'!I5</f>
        <v>1078</v>
      </c>
      <c r="D7" s="282"/>
      <c r="E7" s="282"/>
      <c r="F7" s="283">
        <f>F5-C5</f>
        <v>1022</v>
      </c>
      <c r="G7" s="284"/>
      <c r="H7" s="285"/>
      <c r="I7" s="283">
        <f>I5-F5</f>
        <v>1100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48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49</v>
      </c>
      <c r="D10" s="226"/>
      <c r="E10" s="226"/>
      <c r="F10" s="226">
        <v>48</v>
      </c>
      <c r="G10" s="226"/>
      <c r="H10" s="226"/>
      <c r="I10" s="226">
        <v>47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202" t="s">
        <v>93</v>
      </c>
      <c r="D11" s="202" t="s">
        <v>93</v>
      </c>
      <c r="E11" s="202" t="s">
        <v>93</v>
      </c>
      <c r="F11" s="204" t="s">
        <v>93</v>
      </c>
      <c r="G11" s="204" t="s">
        <v>93</v>
      </c>
      <c r="H11" s="204" t="s">
        <v>93</v>
      </c>
      <c r="I11" s="205" t="s">
        <v>93</v>
      </c>
      <c r="J11" s="205" t="s">
        <v>93</v>
      </c>
      <c r="K11" s="205" t="s">
        <v>93</v>
      </c>
    </row>
    <row r="12" spans="1:15" ht="21.95" customHeight="1">
      <c r="A12" s="262"/>
      <c r="B12" s="43" t="s">
        <v>23</v>
      </c>
      <c r="C12" s="202">
        <v>65</v>
      </c>
      <c r="D12" s="202">
        <v>65</v>
      </c>
      <c r="E12" s="202">
        <v>65</v>
      </c>
      <c r="F12" s="204">
        <v>65</v>
      </c>
      <c r="G12" s="204">
        <v>65</v>
      </c>
      <c r="H12" s="204">
        <v>65</v>
      </c>
      <c r="I12" s="205">
        <v>65</v>
      </c>
      <c r="J12" s="205">
        <v>65</v>
      </c>
      <c r="K12" s="205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201">
        <v>420</v>
      </c>
      <c r="D15" s="41">
        <v>380</v>
      </c>
      <c r="E15" s="41">
        <v>340</v>
      </c>
      <c r="F15" s="41">
        <v>340</v>
      </c>
      <c r="G15" s="41">
        <v>300</v>
      </c>
      <c r="H15" s="41">
        <v>270</v>
      </c>
      <c r="I15" s="41">
        <v>270</v>
      </c>
      <c r="J15" s="41">
        <v>230</v>
      </c>
      <c r="K15" s="41">
        <v>550</v>
      </c>
    </row>
    <row r="16" spans="1:15" ht="33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321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202" t="s">
        <v>93</v>
      </c>
      <c r="D17" s="202" t="s">
        <v>93</v>
      </c>
      <c r="E17" s="202" t="s">
        <v>93</v>
      </c>
      <c r="F17" s="204" t="s">
        <v>93</v>
      </c>
      <c r="G17" s="204" t="s">
        <v>93</v>
      </c>
      <c r="H17" s="204" t="s">
        <v>93</v>
      </c>
      <c r="I17" s="205" t="s">
        <v>93</v>
      </c>
      <c r="J17" s="205" t="s">
        <v>93</v>
      </c>
      <c r="K17" s="205" t="s">
        <v>93</v>
      </c>
    </row>
    <row r="18" spans="1:11" ht="21.95" customHeight="1">
      <c r="A18" s="234"/>
      <c r="B18" s="42" t="s">
        <v>23</v>
      </c>
      <c r="C18" s="202">
        <v>90</v>
      </c>
      <c r="D18" s="202">
        <v>90</v>
      </c>
      <c r="E18" s="202">
        <v>90</v>
      </c>
      <c r="F18" s="204">
        <v>90</v>
      </c>
      <c r="G18" s="204">
        <v>90</v>
      </c>
      <c r="H18" s="204">
        <v>90</v>
      </c>
      <c r="I18" s="205">
        <v>90</v>
      </c>
      <c r="J18" s="205">
        <v>90</v>
      </c>
      <c r="K18" s="205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201">
        <v>420</v>
      </c>
      <c r="D21" s="41">
        <v>320</v>
      </c>
      <c r="E21" s="41">
        <v>550</v>
      </c>
      <c r="F21" s="41">
        <v>550</v>
      </c>
      <c r="G21" s="41">
        <v>450</v>
      </c>
      <c r="H21" s="41">
        <v>360</v>
      </c>
      <c r="I21" s="41">
        <v>360</v>
      </c>
      <c r="J21" s="41">
        <v>260</v>
      </c>
      <c r="K21" s="41">
        <v>530</v>
      </c>
    </row>
    <row r="22" spans="1:11" ht="21.95" customHeight="1">
      <c r="A22" s="232"/>
      <c r="B22" s="9" t="s">
        <v>33</v>
      </c>
      <c r="C22" s="233" t="s">
        <v>314</v>
      </c>
      <c r="D22" s="233"/>
      <c r="E22" s="233"/>
      <c r="F22" s="233" t="s">
        <v>34</v>
      </c>
      <c r="G22" s="233"/>
      <c r="H22" s="233"/>
      <c r="I22" s="233" t="s">
        <v>319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1160</v>
      </c>
      <c r="D23" s="231"/>
      <c r="E23" s="231"/>
      <c r="F23" s="231">
        <v>1040</v>
      </c>
      <c r="G23" s="231"/>
      <c r="H23" s="231"/>
      <c r="I23" s="231">
        <v>2800</v>
      </c>
      <c r="J23" s="231"/>
      <c r="K23" s="231"/>
    </row>
    <row r="24" spans="1:11" ht="21.95" customHeight="1">
      <c r="A24" s="237"/>
      <c r="B24" s="10" t="s">
        <v>37</v>
      </c>
      <c r="C24" s="231">
        <v>1130</v>
      </c>
      <c r="D24" s="231"/>
      <c r="E24" s="231"/>
      <c r="F24" s="231">
        <v>1040</v>
      </c>
      <c r="G24" s="231"/>
      <c r="H24" s="231"/>
      <c r="I24" s="231">
        <v>900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26</v>
      </c>
      <c r="D25" s="231"/>
      <c r="E25" s="231"/>
      <c r="F25" s="231">
        <v>26</v>
      </c>
      <c r="G25" s="231"/>
      <c r="H25" s="231"/>
      <c r="I25" s="231">
        <v>25</v>
      </c>
      <c r="J25" s="231"/>
      <c r="K25" s="231"/>
    </row>
    <row r="26" spans="1:11" ht="21.95" customHeight="1">
      <c r="A26" s="236"/>
      <c r="B26" s="8" t="s">
        <v>40</v>
      </c>
      <c r="C26" s="231">
        <v>414</v>
      </c>
      <c r="D26" s="231"/>
      <c r="E26" s="231"/>
      <c r="F26" s="231">
        <v>414</v>
      </c>
      <c r="G26" s="231"/>
      <c r="H26" s="231"/>
      <c r="I26" s="231">
        <v>412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315</v>
      </c>
      <c r="D28" s="248"/>
      <c r="E28" s="249"/>
      <c r="F28" s="247" t="s">
        <v>318</v>
      </c>
      <c r="G28" s="248"/>
      <c r="H28" s="249"/>
      <c r="I28" s="247" t="s">
        <v>320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103</v>
      </c>
      <c r="D31" s="259"/>
      <c r="E31" s="260"/>
      <c r="F31" s="258" t="s">
        <v>316</v>
      </c>
      <c r="G31" s="259"/>
      <c r="H31" s="260"/>
      <c r="I31" s="258" t="s">
        <v>166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9.49</v>
      </c>
      <c r="F35" s="44">
        <v>9.4700000000000006</v>
      </c>
      <c r="G35" s="44">
        <v>9.34</v>
      </c>
      <c r="H35" s="203">
        <v>9.48</v>
      </c>
      <c r="I35" s="44">
        <v>9.41</v>
      </c>
      <c r="J35" s="21">
        <v>9.43</v>
      </c>
    </row>
    <row r="36" spans="1:10" ht="15.75">
      <c r="A36" s="270"/>
      <c r="B36" s="277"/>
      <c r="C36" s="12" t="s">
        <v>56</v>
      </c>
      <c r="D36" s="12" t="s">
        <v>57</v>
      </c>
      <c r="E36" s="44">
        <v>12.12</v>
      </c>
      <c r="F36" s="44">
        <v>10.89</v>
      </c>
      <c r="G36" s="44">
        <v>11.58</v>
      </c>
      <c r="H36" s="41">
        <v>4.0199999999999996</v>
      </c>
      <c r="I36" s="44">
        <v>8.82</v>
      </c>
      <c r="J36" s="21">
        <v>7.63</v>
      </c>
    </row>
    <row r="37" spans="1:10" ht="18.75">
      <c r="A37" s="270"/>
      <c r="B37" s="277"/>
      <c r="C37" s="13" t="s">
        <v>58</v>
      </c>
      <c r="D37" s="12" t="s">
        <v>59</v>
      </c>
      <c r="E37" s="44">
        <v>10.5</v>
      </c>
      <c r="F37" s="44">
        <v>9.8000000000000007</v>
      </c>
      <c r="G37" s="35">
        <v>10.3</v>
      </c>
      <c r="H37" s="41">
        <v>10.1</v>
      </c>
      <c r="I37" s="44">
        <v>20.399999999999999</v>
      </c>
      <c r="J37" s="21">
        <v>20.8</v>
      </c>
    </row>
    <row r="38" spans="1:10" ht="16.5">
      <c r="A38" s="270"/>
      <c r="B38" s="277"/>
      <c r="C38" s="14" t="s">
        <v>60</v>
      </c>
      <c r="D38" s="12" t="s">
        <v>61</v>
      </c>
      <c r="E38" s="35">
        <v>13.9</v>
      </c>
      <c r="F38" s="35">
        <v>12.8</v>
      </c>
      <c r="G38" s="35">
        <v>7.17</v>
      </c>
      <c r="H38" s="37">
        <v>7.94</v>
      </c>
      <c r="I38" s="44">
        <v>6.85</v>
      </c>
      <c r="J38" s="21">
        <v>6.51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10.210000000000001</v>
      </c>
      <c r="F40" s="44">
        <v>10.24</v>
      </c>
      <c r="G40" s="44">
        <v>10.4</v>
      </c>
      <c r="H40" s="41">
        <v>10.24</v>
      </c>
      <c r="I40" s="44">
        <v>10.27</v>
      </c>
      <c r="J40" s="21">
        <v>10.23</v>
      </c>
    </row>
    <row r="41" spans="1:10" ht="15.75">
      <c r="A41" s="270"/>
      <c r="B41" s="277"/>
      <c r="C41" s="12" t="s">
        <v>56</v>
      </c>
      <c r="D41" s="12" t="s">
        <v>64</v>
      </c>
      <c r="E41" s="44">
        <v>24</v>
      </c>
      <c r="F41" s="44">
        <v>22.8</v>
      </c>
      <c r="G41" s="44">
        <v>23.5</v>
      </c>
      <c r="H41" s="41">
        <v>17.05</v>
      </c>
      <c r="I41" s="44">
        <v>31.1</v>
      </c>
      <c r="J41" s="21">
        <v>35.200000000000003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6.99</v>
      </c>
      <c r="F42" s="44">
        <v>7.84</v>
      </c>
      <c r="G42" s="44">
        <v>7.5</v>
      </c>
      <c r="H42" s="41">
        <v>7.08</v>
      </c>
      <c r="I42" s="44">
        <v>6.92</v>
      </c>
      <c r="J42" s="21">
        <v>7.05</v>
      </c>
    </row>
    <row r="43" spans="1:10" ht="16.5">
      <c r="A43" s="270"/>
      <c r="B43" s="277"/>
      <c r="C43" s="15" t="s">
        <v>67</v>
      </c>
      <c r="D43" s="17" t="s">
        <v>68</v>
      </c>
      <c r="E43" s="44">
        <v>11.4</v>
      </c>
      <c r="F43" s="44">
        <v>10.8</v>
      </c>
      <c r="G43" s="44">
        <v>6.83</v>
      </c>
      <c r="H43" s="41">
        <v>11.8</v>
      </c>
      <c r="I43" s="44">
        <v>10.8</v>
      </c>
      <c r="J43" s="21">
        <v>10.3</v>
      </c>
    </row>
    <row r="44" spans="1:10" ht="18.75">
      <c r="A44" s="270"/>
      <c r="B44" s="277"/>
      <c r="C44" s="13" t="s">
        <v>58</v>
      </c>
      <c r="D44" s="12" t="s">
        <v>69</v>
      </c>
      <c r="E44" s="44">
        <v>825</v>
      </c>
      <c r="F44" s="44">
        <v>730</v>
      </c>
      <c r="G44" s="44">
        <v>618</v>
      </c>
      <c r="H44" s="41">
        <v>518</v>
      </c>
      <c r="I44" s="44">
        <v>614</v>
      </c>
      <c r="J44" s="21">
        <v>637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6</v>
      </c>
      <c r="F45" s="44">
        <v>5.72</v>
      </c>
      <c r="G45" s="44">
        <v>5.62</v>
      </c>
      <c r="H45" s="41">
        <v>8.84</v>
      </c>
      <c r="I45" s="44">
        <v>5.75</v>
      </c>
      <c r="J45" s="21">
        <v>5.61</v>
      </c>
    </row>
    <row r="46" spans="1:10" ht="18.75">
      <c r="A46" s="270"/>
      <c r="B46" s="277"/>
      <c r="C46" s="13" t="s">
        <v>58</v>
      </c>
      <c r="D46" s="12" t="s">
        <v>59</v>
      </c>
      <c r="E46" s="44">
        <v>29.7</v>
      </c>
      <c r="F46" s="44">
        <v>26.8</v>
      </c>
      <c r="G46" s="44">
        <v>28.3</v>
      </c>
      <c r="H46" s="41">
        <v>25</v>
      </c>
      <c r="I46" s="44">
        <v>30</v>
      </c>
      <c r="J46" s="21">
        <v>31.4</v>
      </c>
    </row>
    <row r="47" spans="1:10" ht="16.5">
      <c r="A47" s="270"/>
      <c r="B47" s="277"/>
      <c r="C47" s="14" t="s">
        <v>60</v>
      </c>
      <c r="D47" s="12" t="s">
        <v>72</v>
      </c>
      <c r="E47" s="44">
        <v>4.8899999999999997</v>
      </c>
      <c r="F47" s="44">
        <v>3.92</v>
      </c>
      <c r="G47" s="44">
        <v>7.24</v>
      </c>
      <c r="H47" s="41">
        <v>2.31</v>
      </c>
      <c r="I47" s="44">
        <v>3.39</v>
      </c>
      <c r="J47" s="21">
        <v>4.0199999999999996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8.0500000000000007</v>
      </c>
      <c r="F48" s="44">
        <v>7.93</v>
      </c>
      <c r="G48" s="44">
        <v>6.74</v>
      </c>
      <c r="H48" s="41">
        <v>7.74</v>
      </c>
      <c r="I48" s="44">
        <v>6.57</v>
      </c>
      <c r="J48" s="21">
        <v>6.82</v>
      </c>
    </row>
    <row r="49" spans="1:13" ht="18.75">
      <c r="A49" s="270"/>
      <c r="B49" s="277"/>
      <c r="C49" s="13" t="s">
        <v>58</v>
      </c>
      <c r="D49" s="12" t="s">
        <v>59</v>
      </c>
      <c r="E49" s="44">
        <v>7.3</v>
      </c>
      <c r="F49" s="44">
        <v>10.1</v>
      </c>
      <c r="G49" s="44">
        <v>7.8</v>
      </c>
      <c r="H49" s="41">
        <v>8.1999999999999993</v>
      </c>
      <c r="I49" s="44">
        <v>10.5</v>
      </c>
      <c r="J49" s="21">
        <v>5.6</v>
      </c>
    </row>
    <row r="50" spans="1:13" ht="16.5">
      <c r="A50" s="270"/>
      <c r="B50" s="277"/>
      <c r="C50" s="14" t="s">
        <v>60</v>
      </c>
      <c r="D50" s="12" t="s">
        <v>72</v>
      </c>
      <c r="E50" s="44">
        <v>4.43</v>
      </c>
      <c r="F50" s="44">
        <v>3.92</v>
      </c>
      <c r="G50" s="44">
        <v>1.08</v>
      </c>
      <c r="H50" s="41">
        <v>2.35</v>
      </c>
      <c r="I50" s="44">
        <v>3.77</v>
      </c>
      <c r="J50" s="21">
        <v>2.16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20.5</v>
      </c>
      <c r="I59" s="30"/>
      <c r="J59" s="21">
        <v>6.7</v>
      </c>
      <c r="K59" s="21"/>
      <c r="L59" s="21">
        <v>83.1</v>
      </c>
      <c r="M59" s="21"/>
    </row>
    <row r="60" spans="1:13" ht="18.75">
      <c r="A60" s="28" t="s">
        <v>1</v>
      </c>
      <c r="B60" s="29">
        <v>4.95</v>
      </c>
      <c r="C60" s="30"/>
      <c r="D60" s="33">
        <v>1.74</v>
      </c>
      <c r="E60" s="30"/>
      <c r="F60" s="30">
        <v>1.5</v>
      </c>
      <c r="G60" s="34"/>
      <c r="H60" s="30">
        <v>68.5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30.1</v>
      </c>
      <c r="C61" s="30"/>
      <c r="D61" s="33">
        <v>35.799999999999997</v>
      </c>
      <c r="E61" s="30"/>
      <c r="F61" s="30">
        <v>20.6</v>
      </c>
      <c r="G61" s="34"/>
      <c r="H61" s="30"/>
      <c r="I61" s="30"/>
      <c r="J61" s="21">
        <v>19.7</v>
      </c>
      <c r="K61" s="21"/>
      <c r="L61" s="21">
        <v>19.8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28.42</v>
      </c>
      <c r="D63" s="33"/>
      <c r="E63" s="30">
        <v>24.16</v>
      </c>
      <c r="F63" s="30"/>
      <c r="G63" s="34">
        <v>23.6</v>
      </c>
      <c r="H63" s="30"/>
      <c r="I63" s="30">
        <v>24.4</v>
      </c>
      <c r="J63" s="21"/>
      <c r="K63" s="21">
        <v>19.5</v>
      </c>
      <c r="M63" s="21">
        <v>37</v>
      </c>
    </row>
    <row r="64" spans="1:13" ht="18.75">
      <c r="A64" s="31" t="s">
        <v>3</v>
      </c>
      <c r="B64" s="30"/>
      <c r="C64" s="30">
        <v>5.69</v>
      </c>
      <c r="D64" s="33"/>
      <c r="E64" s="30">
        <v>6.15</v>
      </c>
      <c r="F64" s="30"/>
      <c r="G64" s="38">
        <v>6.1</v>
      </c>
      <c r="H64" s="30"/>
      <c r="I64" s="30">
        <v>6.08</v>
      </c>
      <c r="J64" s="21"/>
      <c r="K64" s="21">
        <v>6.4</v>
      </c>
      <c r="L64" s="21"/>
      <c r="M64" s="21">
        <v>8.6999999999999993</v>
      </c>
    </row>
    <row r="65" spans="1:13" ht="18.75">
      <c r="A65" s="31" t="s">
        <v>4</v>
      </c>
      <c r="B65" s="30"/>
      <c r="C65" s="30">
        <v>58.82</v>
      </c>
      <c r="D65" s="33"/>
      <c r="E65" s="30">
        <v>60.27</v>
      </c>
      <c r="F65" s="30"/>
      <c r="G65" s="34">
        <v>61.6</v>
      </c>
      <c r="H65" s="30"/>
      <c r="I65" s="30">
        <v>59.9</v>
      </c>
      <c r="J65" s="21"/>
      <c r="K65" s="21">
        <v>64.7</v>
      </c>
      <c r="M65" s="21">
        <v>68.2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1.68</v>
      </c>
      <c r="C67" s="30">
        <v>9.0299999999999994</v>
      </c>
      <c r="D67" s="33">
        <v>1.54</v>
      </c>
      <c r="E67" s="30">
        <v>8.7200000000000006</v>
      </c>
      <c r="F67" s="30">
        <v>2.25</v>
      </c>
      <c r="G67" s="34">
        <v>8.5</v>
      </c>
      <c r="H67" s="30">
        <v>1.84</v>
      </c>
      <c r="I67" s="30">
        <v>8.67</v>
      </c>
      <c r="J67" s="21">
        <v>3.12</v>
      </c>
      <c r="K67" s="21">
        <v>8.5</v>
      </c>
      <c r="L67" s="21">
        <v>2.69</v>
      </c>
      <c r="M67" s="21">
        <v>9.4</v>
      </c>
    </row>
    <row r="68" spans="1:13" ht="18.75">
      <c r="A68" s="32" t="s">
        <v>5</v>
      </c>
      <c r="B68" s="36">
        <v>4.59</v>
      </c>
      <c r="C68" s="30">
        <v>14.7</v>
      </c>
      <c r="D68" s="33">
        <v>5.28</v>
      </c>
      <c r="E68" s="30">
        <v>14.62</v>
      </c>
      <c r="F68" s="30">
        <v>2.57</v>
      </c>
      <c r="G68" s="34">
        <v>15.1</v>
      </c>
      <c r="H68" s="30">
        <v>7.09</v>
      </c>
      <c r="I68" s="30">
        <v>15.01</v>
      </c>
      <c r="J68" s="21">
        <v>6.62</v>
      </c>
      <c r="K68" s="21">
        <v>14.9</v>
      </c>
      <c r="L68" s="21">
        <v>5.13</v>
      </c>
      <c r="M68" s="21">
        <v>15.7</v>
      </c>
    </row>
    <row r="69" spans="1:13" ht="18.75">
      <c r="A69" s="32" t="s">
        <v>6</v>
      </c>
      <c r="B69" s="36">
        <v>16.7</v>
      </c>
      <c r="C69" s="30">
        <v>6.79</v>
      </c>
      <c r="D69" s="33">
        <v>15.7</v>
      </c>
      <c r="E69" s="30">
        <v>6.23</v>
      </c>
      <c r="F69" s="30">
        <v>16.3</v>
      </c>
      <c r="G69" s="34">
        <v>6.2</v>
      </c>
      <c r="H69" s="30">
        <v>18.5</v>
      </c>
      <c r="I69" s="30">
        <v>6.5</v>
      </c>
      <c r="J69" s="21">
        <v>16.600000000000001</v>
      </c>
      <c r="K69" s="21">
        <v>6.7</v>
      </c>
      <c r="L69" s="21">
        <v>16.100000000000001</v>
      </c>
      <c r="M69" s="21">
        <v>6.7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106</v>
      </c>
      <c r="D2" s="223"/>
      <c r="E2" s="223"/>
      <c r="F2" s="224" t="s">
        <v>108</v>
      </c>
      <c r="G2" s="224"/>
      <c r="H2" s="224"/>
      <c r="I2" s="225" t="s">
        <v>119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5650</v>
      </c>
      <c r="D4" s="226"/>
      <c r="E4" s="226"/>
      <c r="F4" s="226">
        <v>6217</v>
      </c>
      <c r="G4" s="226"/>
      <c r="H4" s="226"/>
      <c r="I4" s="226">
        <v>6600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2950</v>
      </c>
      <c r="D5" s="226"/>
      <c r="E5" s="226"/>
      <c r="F5" s="226">
        <v>3760</v>
      </c>
      <c r="G5" s="226"/>
      <c r="H5" s="226"/>
      <c r="I5" s="226">
        <v>4800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C4-'1日'!I4</f>
        <v>1500</v>
      </c>
      <c r="D6" s="282"/>
      <c r="E6" s="282"/>
      <c r="F6" s="283">
        <f>F4-C4</f>
        <v>567</v>
      </c>
      <c r="G6" s="284"/>
      <c r="H6" s="285"/>
      <c r="I6" s="283">
        <f>I4-F4</f>
        <v>383</v>
      </c>
      <c r="J6" s="284"/>
      <c r="K6" s="285"/>
      <c r="L6" s="288">
        <f>C6+F6+I6</f>
        <v>2450</v>
      </c>
      <c r="M6" s="288">
        <f>C7+F7+I7</f>
        <v>2720</v>
      </c>
    </row>
    <row r="7" spans="1:15" ht="21.95" customHeight="1">
      <c r="A7" s="217"/>
      <c r="B7" s="6" t="s">
        <v>16</v>
      </c>
      <c r="C7" s="282">
        <f>C5-'1日'!I5</f>
        <v>870</v>
      </c>
      <c r="D7" s="282"/>
      <c r="E7" s="282"/>
      <c r="F7" s="283">
        <f>F5-C5</f>
        <v>810</v>
      </c>
      <c r="G7" s="284"/>
      <c r="H7" s="285"/>
      <c r="I7" s="283">
        <f>I5-F5</f>
        <v>1040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47</v>
      </c>
      <c r="D9" s="226"/>
      <c r="E9" s="226"/>
      <c r="F9" s="226">
        <v>47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47</v>
      </c>
      <c r="D10" s="226"/>
      <c r="E10" s="226"/>
      <c r="F10" s="226">
        <v>0</v>
      </c>
      <c r="G10" s="226"/>
      <c r="H10" s="226"/>
      <c r="I10" s="226"/>
      <c r="J10" s="226"/>
      <c r="K10" s="226"/>
    </row>
    <row r="11" spans="1:15" ht="21.95" customHeight="1">
      <c r="A11" s="262" t="s">
        <v>21</v>
      </c>
      <c r="B11" s="43" t="s">
        <v>22</v>
      </c>
      <c r="C11" s="53" t="s">
        <v>93</v>
      </c>
      <c r="D11" s="53" t="s">
        <v>93</v>
      </c>
      <c r="E11" s="53" t="s">
        <v>93</v>
      </c>
      <c r="F11" s="55" t="s">
        <v>93</v>
      </c>
      <c r="G11" s="55" t="s">
        <v>93</v>
      </c>
      <c r="H11" s="55" t="s">
        <v>93</v>
      </c>
      <c r="I11" s="44"/>
      <c r="J11" s="57" t="s">
        <v>93</v>
      </c>
      <c r="K11" s="57" t="s">
        <v>93</v>
      </c>
    </row>
    <row r="12" spans="1:15" ht="21.95" customHeight="1">
      <c r="A12" s="262"/>
      <c r="B12" s="43" t="s">
        <v>23</v>
      </c>
      <c r="C12" s="53">
        <v>65</v>
      </c>
      <c r="D12" s="53">
        <v>65</v>
      </c>
      <c r="E12" s="53">
        <v>65</v>
      </c>
      <c r="F12" s="55">
        <v>65</v>
      </c>
      <c r="G12" s="55">
        <v>65</v>
      </c>
      <c r="H12" s="55">
        <v>65</v>
      </c>
      <c r="I12" s="44"/>
      <c r="J12" s="57">
        <v>65</v>
      </c>
      <c r="K12" s="57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430</v>
      </c>
      <c r="D15" s="41">
        <v>390</v>
      </c>
      <c r="E15" s="41">
        <v>360</v>
      </c>
      <c r="F15" s="54">
        <v>360</v>
      </c>
      <c r="G15" s="41">
        <v>330</v>
      </c>
      <c r="H15" s="41">
        <v>300</v>
      </c>
      <c r="I15" s="41"/>
      <c r="J15" s="41">
        <v>300</v>
      </c>
      <c r="K15" s="41">
        <v>270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53" t="s">
        <v>93</v>
      </c>
      <c r="D17" s="53" t="s">
        <v>93</v>
      </c>
      <c r="E17" s="53" t="s">
        <v>93</v>
      </c>
      <c r="F17" s="55" t="s">
        <v>93</v>
      </c>
      <c r="G17" s="55" t="s">
        <v>93</v>
      </c>
      <c r="H17" s="55" t="s">
        <v>93</v>
      </c>
      <c r="I17" s="41"/>
      <c r="J17" s="57" t="s">
        <v>93</v>
      </c>
      <c r="K17" s="57" t="s">
        <v>93</v>
      </c>
    </row>
    <row r="18" spans="1:11" ht="21.95" customHeight="1">
      <c r="A18" s="234"/>
      <c r="B18" s="42" t="s">
        <v>23</v>
      </c>
      <c r="C18" s="52">
        <v>90</v>
      </c>
      <c r="D18" s="52">
        <v>90</v>
      </c>
      <c r="E18" s="52">
        <v>90</v>
      </c>
      <c r="F18" s="54">
        <v>90</v>
      </c>
      <c r="G18" s="54">
        <v>90</v>
      </c>
      <c r="H18" s="54">
        <v>90</v>
      </c>
      <c r="I18" s="41"/>
      <c r="J18" s="56">
        <v>90</v>
      </c>
      <c r="K18" s="56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500</v>
      </c>
      <c r="D21" s="41">
        <v>430</v>
      </c>
      <c r="E21" s="41">
        <v>350</v>
      </c>
      <c r="F21" s="54">
        <v>350</v>
      </c>
      <c r="G21" s="41">
        <v>250</v>
      </c>
      <c r="H21" s="41">
        <v>200</v>
      </c>
      <c r="I21" s="41"/>
      <c r="J21" s="41">
        <v>500</v>
      </c>
      <c r="K21" s="41">
        <v>410</v>
      </c>
    </row>
    <row r="22" spans="1:11" ht="21.95" customHeight="1">
      <c r="A22" s="232"/>
      <c r="B22" s="9" t="s">
        <v>33</v>
      </c>
      <c r="C22" s="233" t="s">
        <v>34</v>
      </c>
      <c r="D22" s="233"/>
      <c r="E22" s="233"/>
      <c r="F22" s="233" t="s">
        <v>34</v>
      </c>
      <c r="G22" s="233"/>
      <c r="H22" s="233"/>
      <c r="I22" s="233" t="s">
        <v>110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1980</v>
      </c>
      <c r="D23" s="231"/>
      <c r="E23" s="231"/>
      <c r="F23" s="231">
        <f>910+950</f>
        <v>1860</v>
      </c>
      <c r="G23" s="231"/>
      <c r="H23" s="231"/>
      <c r="I23" s="231">
        <f>840+880</f>
        <v>1720</v>
      </c>
      <c r="J23" s="231"/>
      <c r="K23" s="231"/>
    </row>
    <row r="24" spans="1:11" ht="21.95" customHeight="1">
      <c r="A24" s="237"/>
      <c r="B24" s="10" t="s">
        <v>37</v>
      </c>
      <c r="C24" s="231">
        <v>2000</v>
      </c>
      <c r="D24" s="231"/>
      <c r="E24" s="231"/>
      <c r="F24" s="231">
        <f>980+1020</f>
        <v>2000</v>
      </c>
      <c r="G24" s="231"/>
      <c r="H24" s="231"/>
      <c r="I24" s="231">
        <f>950+920</f>
        <v>1870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39</v>
      </c>
      <c r="D25" s="231"/>
      <c r="E25" s="231"/>
      <c r="F25" s="231">
        <v>39</v>
      </c>
      <c r="G25" s="231"/>
      <c r="H25" s="231"/>
      <c r="I25" s="231">
        <v>39</v>
      </c>
      <c r="J25" s="231"/>
      <c r="K25" s="231"/>
    </row>
    <row r="26" spans="1:11" ht="21.95" customHeight="1">
      <c r="A26" s="236"/>
      <c r="B26" s="8" t="s">
        <v>40</v>
      </c>
      <c r="C26" s="231">
        <v>174</v>
      </c>
      <c r="D26" s="231"/>
      <c r="E26" s="231"/>
      <c r="F26" s="231">
        <v>174</v>
      </c>
      <c r="G26" s="231"/>
      <c r="H26" s="231"/>
      <c r="I26" s="231">
        <v>173</v>
      </c>
      <c r="J26" s="231"/>
      <c r="K26" s="231"/>
    </row>
    <row r="27" spans="1:11" ht="21.95" customHeight="1">
      <c r="A27" s="236"/>
      <c r="B27" s="8" t="s">
        <v>41</v>
      </c>
      <c r="C27" s="231">
        <v>11</v>
      </c>
      <c r="D27" s="231"/>
      <c r="E27" s="231"/>
      <c r="F27" s="231">
        <v>8</v>
      </c>
      <c r="G27" s="231"/>
      <c r="H27" s="231"/>
      <c r="I27" s="231">
        <v>8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134</v>
      </c>
      <c r="D28" s="248"/>
      <c r="E28" s="249"/>
      <c r="F28" s="247" t="s">
        <v>112</v>
      </c>
      <c r="G28" s="248"/>
      <c r="H28" s="249"/>
      <c r="I28" s="247" t="s">
        <v>117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105</v>
      </c>
      <c r="D31" s="259"/>
      <c r="E31" s="260"/>
      <c r="F31" s="258" t="s">
        <v>109</v>
      </c>
      <c r="G31" s="259"/>
      <c r="H31" s="260"/>
      <c r="I31" s="258" t="s">
        <v>111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21">
        <v>0</v>
      </c>
      <c r="F34" s="44">
        <v>0</v>
      </c>
      <c r="G34" s="44">
        <v>0</v>
      </c>
      <c r="H34" s="44"/>
      <c r="I34" s="44"/>
      <c r="J34" s="21"/>
    </row>
    <row r="35" spans="1:10" ht="15.75">
      <c r="A35" s="270"/>
      <c r="B35" s="277"/>
      <c r="C35" s="13" t="s">
        <v>54</v>
      </c>
      <c r="D35" s="13" t="s">
        <v>55</v>
      </c>
      <c r="E35" s="21">
        <v>9.31</v>
      </c>
      <c r="F35" s="44">
        <v>9.31</v>
      </c>
      <c r="G35" s="44">
        <v>9.39</v>
      </c>
      <c r="H35" s="41"/>
      <c r="I35" s="44"/>
      <c r="J35" s="21"/>
    </row>
    <row r="36" spans="1:10" ht="15.75">
      <c r="A36" s="270"/>
      <c r="B36" s="277"/>
      <c r="C36" s="12" t="s">
        <v>56</v>
      </c>
      <c r="D36" s="12" t="s">
        <v>57</v>
      </c>
      <c r="E36" s="21">
        <v>11.75</v>
      </c>
      <c r="F36" s="44">
        <v>12.18</v>
      </c>
      <c r="G36" s="44">
        <v>6.33</v>
      </c>
      <c r="H36" s="41"/>
      <c r="I36" s="44"/>
      <c r="J36" s="21"/>
    </row>
    <row r="37" spans="1:10" ht="18.75">
      <c r="A37" s="270"/>
      <c r="B37" s="277"/>
      <c r="C37" s="13" t="s">
        <v>58</v>
      </c>
      <c r="D37" s="12" t="s">
        <v>59</v>
      </c>
      <c r="E37" s="21">
        <v>12.3</v>
      </c>
      <c r="F37" s="44">
        <v>11.8</v>
      </c>
      <c r="G37" s="35">
        <v>20</v>
      </c>
      <c r="H37" s="41"/>
      <c r="I37" s="44"/>
      <c r="J37" s="21"/>
    </row>
    <row r="38" spans="1:10" ht="16.5">
      <c r="A38" s="270"/>
      <c r="B38" s="277"/>
      <c r="C38" s="14" t="s">
        <v>60</v>
      </c>
      <c r="D38" s="12" t="s">
        <v>61</v>
      </c>
      <c r="E38" s="21">
        <v>17.600000000000001</v>
      </c>
      <c r="F38" s="35">
        <v>9.34</v>
      </c>
      <c r="G38" s="35">
        <v>27.6</v>
      </c>
      <c r="H38" s="37"/>
      <c r="I38" s="44"/>
      <c r="J38" s="21"/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21">
        <v>0.5</v>
      </c>
      <c r="F39" s="44">
        <v>0.5</v>
      </c>
      <c r="G39" s="44">
        <v>0.2</v>
      </c>
      <c r="H39" s="41"/>
      <c r="I39" s="44"/>
      <c r="J39" s="21"/>
    </row>
    <row r="40" spans="1:10" ht="15.75">
      <c r="A40" s="270"/>
      <c r="B40" s="277"/>
      <c r="C40" s="13" t="s">
        <v>54</v>
      </c>
      <c r="D40" s="13" t="s">
        <v>63</v>
      </c>
      <c r="E40" s="21">
        <v>10.59</v>
      </c>
      <c r="F40" s="44">
        <v>10.48</v>
      </c>
      <c r="G40" s="44">
        <v>10.51</v>
      </c>
      <c r="H40" s="41"/>
      <c r="I40" s="44"/>
      <c r="J40" s="21"/>
    </row>
    <row r="41" spans="1:10" ht="15.75">
      <c r="A41" s="270"/>
      <c r="B41" s="277"/>
      <c r="C41" s="12" t="s">
        <v>56</v>
      </c>
      <c r="D41" s="12" t="s">
        <v>64</v>
      </c>
      <c r="E41" s="21">
        <v>19.7</v>
      </c>
      <c r="F41" s="44">
        <v>22.6</v>
      </c>
      <c r="G41" s="44">
        <v>32.700000000000003</v>
      </c>
      <c r="H41" s="41"/>
      <c r="I41" s="44"/>
      <c r="J41" s="21"/>
    </row>
    <row r="42" spans="1:10" ht="15.75">
      <c r="A42" s="270"/>
      <c r="B42" s="277"/>
      <c r="C42" s="15" t="s">
        <v>65</v>
      </c>
      <c r="D42" s="16" t="s">
        <v>66</v>
      </c>
      <c r="E42" s="21">
        <v>7.46</v>
      </c>
      <c r="F42" s="44">
        <v>7.86</v>
      </c>
      <c r="G42" s="44">
        <v>7.6</v>
      </c>
      <c r="H42" s="41"/>
      <c r="I42" s="44"/>
      <c r="J42" s="21"/>
    </row>
    <row r="43" spans="1:10" ht="16.5">
      <c r="A43" s="270"/>
      <c r="B43" s="277"/>
      <c r="C43" s="15" t="s">
        <v>67</v>
      </c>
      <c r="D43" s="17" t="s">
        <v>68</v>
      </c>
      <c r="E43" s="21">
        <v>11.2</v>
      </c>
      <c r="F43" s="44">
        <v>13.7</v>
      </c>
      <c r="G43" s="44">
        <v>12.2</v>
      </c>
      <c r="H43" s="41"/>
      <c r="I43" s="44"/>
      <c r="J43" s="21"/>
    </row>
    <row r="44" spans="1:10" ht="18.75">
      <c r="A44" s="270"/>
      <c r="B44" s="277"/>
      <c r="C44" s="13" t="s">
        <v>58</v>
      </c>
      <c r="D44" s="12" t="s">
        <v>69</v>
      </c>
      <c r="E44" s="21">
        <v>1474</v>
      </c>
      <c r="F44" s="44">
        <v>1235</v>
      </c>
      <c r="G44" s="44">
        <v>1122</v>
      </c>
      <c r="H44" s="41"/>
      <c r="I44" s="44"/>
      <c r="J44" s="21"/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21">
        <v>5.48</v>
      </c>
      <c r="F45" s="44">
        <v>7.44</v>
      </c>
      <c r="G45" s="44">
        <v>6.31</v>
      </c>
      <c r="H45" s="41"/>
      <c r="I45" s="44"/>
      <c r="J45" s="21"/>
    </row>
    <row r="46" spans="1:10" ht="18.75">
      <c r="A46" s="270"/>
      <c r="B46" s="277"/>
      <c r="C46" s="13" t="s">
        <v>58</v>
      </c>
      <c r="D46" s="12" t="s">
        <v>59</v>
      </c>
      <c r="E46" s="21">
        <v>50.3</v>
      </c>
      <c r="F46" s="44">
        <v>47.8</v>
      </c>
      <c r="G46" s="44">
        <v>30.7</v>
      </c>
      <c r="H46" s="41"/>
      <c r="I46" s="44"/>
      <c r="J46" s="21"/>
    </row>
    <row r="47" spans="1:10" ht="16.5">
      <c r="A47" s="270"/>
      <c r="B47" s="277"/>
      <c r="C47" s="14" t="s">
        <v>60</v>
      </c>
      <c r="D47" s="12" t="s">
        <v>72</v>
      </c>
      <c r="E47" s="21">
        <v>6.45</v>
      </c>
      <c r="F47" s="44">
        <v>8.49</v>
      </c>
      <c r="G47" s="44">
        <v>57.5</v>
      </c>
      <c r="H47" s="41"/>
      <c r="I47" s="44"/>
      <c r="J47" s="21"/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21">
        <v>4.32</v>
      </c>
      <c r="F48" s="44">
        <v>5.9</v>
      </c>
      <c r="G48" s="44">
        <v>7.58</v>
      </c>
      <c r="H48" s="41"/>
      <c r="I48" s="44"/>
      <c r="J48" s="21"/>
    </row>
    <row r="49" spans="1:13" ht="18.75">
      <c r="A49" s="270"/>
      <c r="B49" s="277"/>
      <c r="C49" s="13" t="s">
        <v>58</v>
      </c>
      <c r="D49" s="12" t="s">
        <v>59</v>
      </c>
      <c r="E49" s="21">
        <v>46.3</v>
      </c>
      <c r="F49" s="44">
        <v>36.6</v>
      </c>
      <c r="G49" s="44">
        <v>29.2</v>
      </c>
      <c r="H49" s="41"/>
      <c r="I49" s="44"/>
      <c r="J49" s="21"/>
    </row>
    <row r="50" spans="1:13" ht="16.5">
      <c r="A50" s="270"/>
      <c r="B50" s="277"/>
      <c r="C50" s="14" t="s">
        <v>60</v>
      </c>
      <c r="D50" s="12" t="s">
        <v>72</v>
      </c>
      <c r="E50" s="21">
        <v>3.78</v>
      </c>
      <c r="F50" s="44">
        <v>18.7</v>
      </c>
      <c r="G50" s="44">
        <v>16.2</v>
      </c>
      <c r="H50" s="41"/>
      <c r="I50" s="44"/>
      <c r="J50" s="21"/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7.85</v>
      </c>
      <c r="D56" s="22" t="s">
        <v>80</v>
      </c>
      <c r="E56" s="23">
        <v>79</v>
      </c>
      <c r="F56" s="22" t="s">
        <v>81</v>
      </c>
      <c r="G56" s="23">
        <v>85</v>
      </c>
      <c r="H56" s="22" t="s">
        <v>82</v>
      </c>
      <c r="I56" s="23">
        <v>0.05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3.51</v>
      </c>
      <c r="G59" s="34"/>
      <c r="H59" s="30">
        <v>6.33</v>
      </c>
      <c r="I59" s="30"/>
      <c r="J59" s="21">
        <v>7.13</v>
      </c>
      <c r="K59" s="21"/>
      <c r="L59" s="21">
        <v>12</v>
      </c>
      <c r="M59" s="21"/>
    </row>
    <row r="60" spans="1:13" ht="18.75">
      <c r="A60" s="28" t="s">
        <v>1</v>
      </c>
      <c r="B60" s="29">
        <v>4.5999999999999996</v>
      </c>
      <c r="C60" s="30"/>
      <c r="D60" s="33">
        <v>2.08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/>
      <c r="B61" s="29">
        <v>20.399999999999999</v>
      </c>
      <c r="C61" s="30"/>
      <c r="D61" s="33">
        <v>16.7</v>
      </c>
      <c r="E61" s="30"/>
      <c r="F61" s="30">
        <v>22.8</v>
      </c>
      <c r="G61" s="34"/>
      <c r="H61" s="30">
        <v>22.1</v>
      </c>
      <c r="I61" s="30"/>
      <c r="J61" s="21">
        <v>30.6</v>
      </c>
      <c r="K61" s="21"/>
      <c r="L61" s="21">
        <v>8.3000000000000007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25.6</v>
      </c>
      <c r="D63" s="33"/>
      <c r="E63" s="30">
        <v>26.4</v>
      </c>
      <c r="F63" s="30"/>
      <c r="G63" s="34">
        <v>8.57</v>
      </c>
      <c r="H63" s="30"/>
      <c r="I63" s="30">
        <v>12.84</v>
      </c>
      <c r="J63" s="21"/>
      <c r="K63" s="21">
        <v>17</v>
      </c>
      <c r="M63" s="21">
        <v>11.6</v>
      </c>
    </row>
    <row r="64" spans="1:13" ht="18.75">
      <c r="A64" s="31" t="s">
        <v>3</v>
      </c>
      <c r="B64" s="30"/>
      <c r="C64" s="30">
        <v>16.5</v>
      </c>
      <c r="D64" s="33"/>
      <c r="E64" s="30">
        <v>19</v>
      </c>
      <c r="F64" s="30"/>
      <c r="G64" s="38">
        <v>52.4</v>
      </c>
      <c r="H64" s="30"/>
      <c r="I64" s="30">
        <v>37.86</v>
      </c>
      <c r="J64" s="21"/>
      <c r="K64" s="21"/>
      <c r="L64" s="21"/>
      <c r="M64" s="21">
        <v>4.3</v>
      </c>
    </row>
    <row r="65" spans="1:13" ht="18.75">
      <c r="A65" s="31" t="s">
        <v>4</v>
      </c>
      <c r="B65" s="30"/>
      <c r="C65" s="30">
        <v>27.8</v>
      </c>
      <c r="D65" s="33"/>
      <c r="E65" s="30">
        <v>30.3</v>
      </c>
      <c r="F65" s="30"/>
      <c r="G65" s="34">
        <v>28.36</v>
      </c>
      <c r="H65" s="30"/>
      <c r="I65" s="30">
        <v>33.5</v>
      </c>
      <c r="J65" s="21"/>
      <c r="K65" s="21">
        <v>35.1</v>
      </c>
      <c r="M65" s="21">
        <v>31.3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0.73</v>
      </c>
      <c r="C67" s="30">
        <v>7.52</v>
      </c>
      <c r="D67" s="33">
        <v>1.02</v>
      </c>
      <c r="E67" s="30">
        <v>7.41</v>
      </c>
      <c r="F67" s="30">
        <v>5.96</v>
      </c>
      <c r="G67" s="34">
        <v>7.85</v>
      </c>
      <c r="H67" s="30">
        <v>4.57</v>
      </c>
      <c r="I67" s="30">
        <v>7.15</v>
      </c>
      <c r="J67" s="21">
        <v>3.74</v>
      </c>
      <c r="K67" s="21">
        <v>7</v>
      </c>
      <c r="L67" s="21">
        <v>4.07</v>
      </c>
      <c r="M67" s="21">
        <v>7.3</v>
      </c>
    </row>
    <row r="68" spans="1:13" ht="18.75">
      <c r="A68" s="32" t="s">
        <v>5</v>
      </c>
      <c r="B68" s="36">
        <v>3.32</v>
      </c>
      <c r="C68" s="30">
        <v>7.56</v>
      </c>
      <c r="D68" s="33">
        <v>9.83</v>
      </c>
      <c r="E68" s="30">
        <v>7.29</v>
      </c>
      <c r="F68" s="30">
        <v>6.31</v>
      </c>
      <c r="G68" s="34">
        <v>7.31</v>
      </c>
      <c r="H68" s="30">
        <v>6.22</v>
      </c>
      <c r="I68" s="30">
        <v>7.04</v>
      </c>
      <c r="J68" s="21">
        <v>4.26</v>
      </c>
      <c r="K68" s="21">
        <v>7.3</v>
      </c>
      <c r="L68" s="21">
        <v>4.16</v>
      </c>
      <c r="M68" s="21">
        <v>7</v>
      </c>
    </row>
    <row r="69" spans="1:13" ht="18.75">
      <c r="A69" s="32" t="s">
        <v>6</v>
      </c>
      <c r="B69" s="36">
        <v>10.8</v>
      </c>
      <c r="C69" s="30">
        <v>6.88</v>
      </c>
      <c r="D69" s="33">
        <v>15.5</v>
      </c>
      <c r="E69" s="30">
        <v>7.25</v>
      </c>
      <c r="F69" s="30">
        <v>10.3</v>
      </c>
      <c r="G69" s="34">
        <v>7</v>
      </c>
      <c r="H69" s="30">
        <v>6.51</v>
      </c>
      <c r="I69" s="30">
        <v>6.5</v>
      </c>
      <c r="J69" s="21">
        <v>2.86</v>
      </c>
      <c r="K69" s="21">
        <v>5.2</v>
      </c>
      <c r="L69" s="21">
        <v>3.08</v>
      </c>
      <c r="M69" s="21">
        <v>6.4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105011</v>
      </c>
      <c r="D4" s="226"/>
      <c r="E4" s="226"/>
      <c r="F4" s="226">
        <v>106650</v>
      </c>
      <c r="G4" s="226"/>
      <c r="H4" s="226"/>
      <c r="I4" s="226">
        <v>107810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72019</v>
      </c>
      <c r="D5" s="226"/>
      <c r="E5" s="226"/>
      <c r="F5" s="226">
        <v>73100</v>
      </c>
      <c r="G5" s="226"/>
      <c r="H5" s="226"/>
      <c r="I5" s="226">
        <v>74130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C4-'28日'!I4</f>
        <v>1231</v>
      </c>
      <c r="D6" s="282"/>
      <c r="E6" s="282"/>
      <c r="F6" s="283">
        <f>F4-C4</f>
        <v>1639</v>
      </c>
      <c r="G6" s="284"/>
      <c r="H6" s="285"/>
      <c r="I6" s="283">
        <f>I4-F4</f>
        <v>1160</v>
      </c>
      <c r="J6" s="284"/>
      <c r="K6" s="285"/>
      <c r="L6" s="288">
        <f>C6+F6+I6</f>
        <v>4030</v>
      </c>
      <c r="M6" s="288">
        <f>C7+F7+I7</f>
        <v>3080</v>
      </c>
    </row>
    <row r="7" spans="1:15" ht="21.95" customHeight="1">
      <c r="A7" s="217"/>
      <c r="B7" s="6" t="s">
        <v>16</v>
      </c>
      <c r="C7" s="282">
        <f>C5-'28日'!I5</f>
        <v>969</v>
      </c>
      <c r="D7" s="282"/>
      <c r="E7" s="282"/>
      <c r="F7" s="283">
        <f>F5-C5</f>
        <v>1081</v>
      </c>
      <c r="G7" s="284"/>
      <c r="H7" s="285"/>
      <c r="I7" s="283">
        <f>I5-F5</f>
        <v>1030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46</v>
      </c>
      <c r="D9" s="226"/>
      <c r="E9" s="226"/>
      <c r="F9" s="226">
        <v>48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46</v>
      </c>
      <c r="D10" s="226"/>
      <c r="E10" s="226"/>
      <c r="F10" s="226">
        <v>48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207" t="s">
        <v>93</v>
      </c>
      <c r="D11" s="207" t="s">
        <v>93</v>
      </c>
      <c r="E11" s="207" t="s">
        <v>93</v>
      </c>
      <c r="F11" s="209" t="s">
        <v>324</v>
      </c>
      <c r="G11" s="209" t="s">
        <v>325</v>
      </c>
      <c r="H11" s="209" t="s">
        <v>325</v>
      </c>
      <c r="I11" s="211" t="s">
        <v>331</v>
      </c>
      <c r="J11" s="211" t="s">
        <v>331</v>
      </c>
      <c r="K11" s="211" t="s">
        <v>331</v>
      </c>
    </row>
    <row r="12" spans="1:15" ht="21.95" customHeight="1">
      <c r="A12" s="262"/>
      <c r="B12" s="43" t="s">
        <v>23</v>
      </c>
      <c r="C12" s="207">
        <v>65</v>
      </c>
      <c r="D12" s="207">
        <v>65</v>
      </c>
      <c r="E12" s="207">
        <v>65</v>
      </c>
      <c r="F12" s="209">
        <v>65</v>
      </c>
      <c r="G12" s="210" t="s">
        <v>329</v>
      </c>
      <c r="H12" s="210" t="s">
        <v>329</v>
      </c>
      <c r="I12" s="211" t="s">
        <v>332</v>
      </c>
      <c r="J12" s="211" t="s">
        <v>332</v>
      </c>
      <c r="K12" s="211" t="s">
        <v>332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323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206">
        <v>550</v>
      </c>
      <c r="D15" s="206">
        <v>520</v>
      </c>
      <c r="E15" s="206">
        <v>490</v>
      </c>
      <c r="F15" s="41">
        <v>480</v>
      </c>
      <c r="G15" s="41">
        <v>420</v>
      </c>
      <c r="H15" s="41">
        <v>370</v>
      </c>
      <c r="I15" s="41">
        <v>370</v>
      </c>
      <c r="J15" s="41">
        <v>330</v>
      </c>
      <c r="K15" s="41">
        <v>500</v>
      </c>
    </row>
    <row r="16" spans="1:15" ht="33.7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334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207" t="s">
        <v>93</v>
      </c>
      <c r="D17" s="207" t="s">
        <v>93</v>
      </c>
      <c r="E17" s="207" t="s">
        <v>93</v>
      </c>
      <c r="F17" s="208" t="s">
        <v>93</v>
      </c>
      <c r="G17" s="208" t="s">
        <v>93</v>
      </c>
      <c r="H17" s="208" t="s">
        <v>93</v>
      </c>
      <c r="I17" s="211" t="s">
        <v>93</v>
      </c>
      <c r="J17" s="211" t="s">
        <v>93</v>
      </c>
      <c r="K17" s="211" t="s">
        <v>93</v>
      </c>
    </row>
    <row r="18" spans="1:11" ht="21.95" customHeight="1">
      <c r="A18" s="234"/>
      <c r="B18" s="42" t="s">
        <v>23</v>
      </c>
      <c r="C18" s="207">
        <v>90</v>
      </c>
      <c r="D18" s="207">
        <v>90</v>
      </c>
      <c r="E18" s="207">
        <v>90</v>
      </c>
      <c r="F18" s="208">
        <v>90</v>
      </c>
      <c r="G18" s="208">
        <v>90</v>
      </c>
      <c r="H18" s="208">
        <v>90</v>
      </c>
      <c r="I18" s="211">
        <v>90</v>
      </c>
      <c r="J18" s="211">
        <v>100</v>
      </c>
      <c r="K18" s="211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333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335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206">
        <v>530</v>
      </c>
      <c r="D21" s="206">
        <v>450</v>
      </c>
      <c r="E21" s="206">
        <v>350</v>
      </c>
      <c r="F21" s="41">
        <v>340</v>
      </c>
      <c r="G21" s="41">
        <v>500</v>
      </c>
      <c r="H21" s="41">
        <v>500</v>
      </c>
      <c r="I21" s="41">
        <v>500</v>
      </c>
      <c r="J21" s="41">
        <v>400</v>
      </c>
      <c r="K21" s="41">
        <v>550</v>
      </c>
    </row>
    <row r="22" spans="1:11" ht="31.5" customHeight="1">
      <c r="A22" s="232"/>
      <c r="B22" s="9" t="s">
        <v>33</v>
      </c>
      <c r="C22" s="233" t="s">
        <v>34</v>
      </c>
      <c r="D22" s="233"/>
      <c r="E22" s="233"/>
      <c r="F22" s="233" t="s">
        <v>326</v>
      </c>
      <c r="G22" s="233"/>
      <c r="H22" s="233"/>
      <c r="I22" s="233" t="s">
        <v>336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2670</v>
      </c>
      <c r="D23" s="231"/>
      <c r="E23" s="231"/>
      <c r="F23" s="231">
        <v>2550</v>
      </c>
      <c r="G23" s="231"/>
      <c r="H23" s="231"/>
      <c r="I23" s="231">
        <v>2410</v>
      </c>
      <c r="J23" s="231"/>
      <c r="K23" s="231"/>
    </row>
    <row r="24" spans="1:11" ht="21.95" customHeight="1">
      <c r="A24" s="237"/>
      <c r="B24" s="10" t="s">
        <v>37</v>
      </c>
      <c r="C24" s="231">
        <v>800</v>
      </c>
      <c r="D24" s="231"/>
      <c r="E24" s="231"/>
      <c r="F24" s="231">
        <v>2510</v>
      </c>
      <c r="G24" s="231"/>
      <c r="H24" s="231"/>
      <c r="I24" s="231">
        <v>2400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25</v>
      </c>
      <c r="D25" s="231"/>
      <c r="E25" s="231"/>
      <c r="F25" s="231">
        <v>25</v>
      </c>
      <c r="G25" s="231"/>
      <c r="H25" s="231"/>
      <c r="I25" s="231">
        <v>24</v>
      </c>
      <c r="J25" s="231"/>
      <c r="K25" s="231"/>
    </row>
    <row r="26" spans="1:11" ht="21.95" customHeight="1">
      <c r="A26" s="236"/>
      <c r="B26" s="8" t="s">
        <v>40</v>
      </c>
      <c r="C26" s="231">
        <v>412</v>
      </c>
      <c r="D26" s="231"/>
      <c r="E26" s="231"/>
      <c r="F26" s="231">
        <v>403</v>
      </c>
      <c r="G26" s="231"/>
      <c r="H26" s="231"/>
      <c r="I26" s="231">
        <v>401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322</v>
      </c>
      <c r="D28" s="248"/>
      <c r="E28" s="249"/>
      <c r="F28" s="247" t="s">
        <v>327</v>
      </c>
      <c r="G28" s="248"/>
      <c r="H28" s="249"/>
      <c r="I28" s="247" t="s">
        <v>337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124</v>
      </c>
      <c r="D31" s="259"/>
      <c r="E31" s="260"/>
      <c r="F31" s="258" t="s">
        <v>328</v>
      </c>
      <c r="G31" s="259"/>
      <c r="H31" s="260"/>
      <c r="I31" s="258" t="s">
        <v>330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6.2</v>
      </c>
      <c r="F35" s="44">
        <v>8.6999999999999993</v>
      </c>
      <c r="G35" s="44">
        <v>7.99</v>
      </c>
      <c r="H35" s="41">
        <v>6.8</v>
      </c>
      <c r="I35" s="44">
        <v>9.24</v>
      </c>
      <c r="J35" s="21">
        <v>9.2899999999999991</v>
      </c>
    </row>
    <row r="36" spans="1:10" ht="15.75">
      <c r="A36" s="270"/>
      <c r="B36" s="277"/>
      <c r="C36" s="12" t="s">
        <v>56</v>
      </c>
      <c r="D36" s="12" t="s">
        <v>57</v>
      </c>
      <c r="E36" s="44">
        <v>1.03</v>
      </c>
      <c r="F36" s="44">
        <v>8.07</v>
      </c>
      <c r="G36" s="44">
        <v>7.57</v>
      </c>
      <c r="H36" s="41">
        <v>3.34</v>
      </c>
      <c r="I36" s="44">
        <v>5.27</v>
      </c>
      <c r="J36" s="21">
        <v>6.16</v>
      </c>
    </row>
    <row r="37" spans="1:10" ht="18.75">
      <c r="A37" s="270"/>
      <c r="B37" s="277"/>
      <c r="C37" s="13" t="s">
        <v>58</v>
      </c>
      <c r="D37" s="12" t="s">
        <v>59</v>
      </c>
      <c r="E37" s="44">
        <v>365</v>
      </c>
      <c r="F37" s="44">
        <v>239</v>
      </c>
      <c r="G37" s="35">
        <v>79.7</v>
      </c>
      <c r="H37" s="41">
        <v>58.1</v>
      </c>
      <c r="I37" s="44">
        <v>31.3</v>
      </c>
      <c r="J37" s="21">
        <v>24.5</v>
      </c>
    </row>
    <row r="38" spans="1:10" ht="16.5">
      <c r="A38" s="270"/>
      <c r="B38" s="277"/>
      <c r="C38" s="14" t="s">
        <v>60</v>
      </c>
      <c r="D38" s="12" t="s">
        <v>61</v>
      </c>
      <c r="E38" s="35">
        <v>2.34</v>
      </c>
      <c r="F38" s="35">
        <v>4.6399999999999997</v>
      </c>
      <c r="G38" s="35">
        <v>5.72</v>
      </c>
      <c r="H38" s="37">
        <v>9.75</v>
      </c>
      <c r="I38" s="44">
        <v>3.66</v>
      </c>
      <c r="J38" s="21">
        <v>4.1100000000000003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0.9</v>
      </c>
      <c r="F39" s="44">
        <v>0.9</v>
      </c>
      <c r="G39" s="44">
        <v>1.1000000000000001</v>
      </c>
      <c r="H39" s="41">
        <v>1.1000000000000001</v>
      </c>
      <c r="I39" s="44">
        <v>1</v>
      </c>
      <c r="J39" s="21">
        <v>1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10.17</v>
      </c>
      <c r="F40" s="44">
        <v>10.119999999999999</v>
      </c>
      <c r="G40" s="44">
        <v>9.52</v>
      </c>
      <c r="H40" s="41">
        <v>4.08</v>
      </c>
      <c r="I40" s="44">
        <v>5.2</v>
      </c>
      <c r="J40" s="21">
        <v>8.0399999999999991</v>
      </c>
    </row>
    <row r="41" spans="1:10" ht="15.75">
      <c r="A41" s="270"/>
      <c r="B41" s="277"/>
      <c r="C41" s="12" t="s">
        <v>56</v>
      </c>
      <c r="D41" s="12" t="s">
        <v>64</v>
      </c>
      <c r="E41" s="44">
        <v>33.4</v>
      </c>
      <c r="F41" s="44">
        <v>34.200000000000003</v>
      </c>
      <c r="G41" s="44">
        <v>43.4</v>
      </c>
      <c r="H41" s="41">
        <v>39</v>
      </c>
      <c r="I41" s="44">
        <v>40.299999999999997</v>
      </c>
      <c r="J41" s="21">
        <v>44.1</v>
      </c>
    </row>
    <row r="42" spans="1:10" ht="15.75">
      <c r="A42" s="270"/>
      <c r="B42" s="277"/>
      <c r="C42" s="15" t="s">
        <v>65</v>
      </c>
      <c r="D42" s="16" t="s">
        <v>66</v>
      </c>
      <c r="E42" s="44">
        <v>4.9400000000000004</v>
      </c>
      <c r="F42" s="44">
        <v>4.76</v>
      </c>
      <c r="G42" s="44">
        <v>3.27</v>
      </c>
      <c r="H42" s="41">
        <v>1.44</v>
      </c>
      <c r="I42" s="44">
        <v>1.67</v>
      </c>
      <c r="J42" s="21">
        <v>2.0299999999999998</v>
      </c>
    </row>
    <row r="43" spans="1:10" ht="16.5">
      <c r="A43" s="270"/>
      <c r="B43" s="277"/>
      <c r="C43" s="15" t="s">
        <v>67</v>
      </c>
      <c r="D43" s="17" t="s">
        <v>68</v>
      </c>
      <c r="E43" s="44">
        <v>8.94</v>
      </c>
      <c r="F43" s="44">
        <v>7.76</v>
      </c>
      <c r="G43" s="44">
        <v>9.89</v>
      </c>
      <c r="H43" s="41">
        <v>14.6</v>
      </c>
      <c r="I43" s="44">
        <v>13.5</v>
      </c>
      <c r="J43" s="21">
        <v>14.1</v>
      </c>
    </row>
    <row r="44" spans="1:10" ht="18.75">
      <c r="A44" s="270"/>
      <c r="B44" s="277"/>
      <c r="C44" s="13" t="s">
        <v>58</v>
      </c>
      <c r="D44" s="12" t="s">
        <v>69</v>
      </c>
      <c r="E44" s="44">
        <v>1314</v>
      </c>
      <c r="F44" s="44">
        <v>1048</v>
      </c>
      <c r="G44" s="44">
        <v>2540</v>
      </c>
      <c r="H44" s="41">
        <v>1170</v>
      </c>
      <c r="I44" s="44">
        <v>1180</v>
      </c>
      <c r="J44" s="21">
        <v>1240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6.09</v>
      </c>
      <c r="F45" s="44">
        <v>7.88</v>
      </c>
      <c r="G45" s="44">
        <v>6.9</v>
      </c>
      <c r="H45" s="41">
        <v>6.8</v>
      </c>
      <c r="I45" s="44">
        <v>5.51</v>
      </c>
      <c r="J45" s="21">
        <v>5.96</v>
      </c>
    </row>
    <row r="46" spans="1:10" ht="18.75">
      <c r="A46" s="270"/>
      <c r="B46" s="277"/>
      <c r="C46" s="13" t="s">
        <v>58</v>
      </c>
      <c r="D46" s="12" t="s">
        <v>59</v>
      </c>
      <c r="E46" s="44">
        <v>51.2</v>
      </c>
      <c r="F46" s="44">
        <v>109</v>
      </c>
      <c r="G46" s="44">
        <v>82.5</v>
      </c>
      <c r="H46" s="41">
        <v>61.8</v>
      </c>
      <c r="I46" s="44">
        <v>57.6</v>
      </c>
      <c r="J46" s="21">
        <v>47.1</v>
      </c>
    </row>
    <row r="47" spans="1:10" ht="16.5">
      <c r="A47" s="270"/>
      <c r="B47" s="277"/>
      <c r="C47" s="14" t="s">
        <v>60</v>
      </c>
      <c r="D47" s="12" t="s">
        <v>72</v>
      </c>
      <c r="E47" s="44">
        <v>4.5</v>
      </c>
      <c r="F47" s="44">
        <v>6.32</v>
      </c>
      <c r="G47" s="44">
        <v>8.92</v>
      </c>
      <c r="H47" s="41">
        <v>8.11</v>
      </c>
      <c r="I47" s="44">
        <v>1.65</v>
      </c>
      <c r="J47" s="21">
        <v>1.77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8.19</v>
      </c>
      <c r="F48" s="44">
        <v>7.07</v>
      </c>
      <c r="G48" s="44">
        <v>7.2</v>
      </c>
      <c r="H48" s="41">
        <v>5.0999999999999996</v>
      </c>
      <c r="I48" s="44">
        <v>6.01</v>
      </c>
      <c r="J48" s="21">
        <v>6.52</v>
      </c>
    </row>
    <row r="49" spans="1:13" ht="18.75">
      <c r="A49" s="270"/>
      <c r="B49" s="277"/>
      <c r="C49" s="13" t="s">
        <v>58</v>
      </c>
      <c r="D49" s="12" t="s">
        <v>59</v>
      </c>
      <c r="E49" s="44">
        <v>119</v>
      </c>
      <c r="F49" s="44">
        <v>87</v>
      </c>
      <c r="G49" s="44">
        <v>63.1</v>
      </c>
      <c r="H49" s="41">
        <v>47.8</v>
      </c>
      <c r="I49" s="44">
        <v>60.3</v>
      </c>
      <c r="J49" s="21">
        <v>45.2</v>
      </c>
    </row>
    <row r="50" spans="1:13" ht="16.5">
      <c r="A50" s="270"/>
      <c r="B50" s="277"/>
      <c r="C50" s="14" t="s">
        <v>60</v>
      </c>
      <c r="D50" s="12" t="s">
        <v>72</v>
      </c>
      <c r="E50" s="44">
        <v>5.4</v>
      </c>
      <c r="F50" s="44">
        <v>4.5999999999999996</v>
      </c>
      <c r="G50" s="44">
        <v>4.21</v>
      </c>
      <c r="H50" s="41">
        <v>11.2</v>
      </c>
      <c r="I50" s="44">
        <v>7.99</v>
      </c>
      <c r="J50" s="21">
        <v>8.33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7.01</v>
      </c>
      <c r="D56" s="22" t="s">
        <v>80</v>
      </c>
      <c r="E56" s="23">
        <v>80</v>
      </c>
      <c r="F56" s="22" t="s">
        <v>81</v>
      </c>
      <c r="G56" s="23">
        <v>77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14</v>
      </c>
      <c r="C59" s="30"/>
      <c r="D59" s="33">
        <v>22.6</v>
      </c>
      <c r="E59" s="30"/>
      <c r="F59" s="30">
        <v>18.7</v>
      </c>
      <c r="G59" s="34"/>
      <c r="H59" s="30">
        <v>124</v>
      </c>
      <c r="I59" s="30"/>
      <c r="J59" s="21"/>
      <c r="K59" s="21"/>
      <c r="L59" s="21">
        <v>1.24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3.5</v>
      </c>
      <c r="G60" s="34"/>
      <c r="H60" s="30">
        <v>8.17</v>
      </c>
      <c r="I60" s="30"/>
      <c r="J60" s="21">
        <v>6.3</v>
      </c>
      <c r="K60" s="21"/>
      <c r="L60" s="21">
        <v>5.71</v>
      </c>
      <c r="M60" s="21"/>
    </row>
    <row r="61" spans="1:13" ht="18.75">
      <c r="A61" s="28" t="s">
        <v>2</v>
      </c>
      <c r="B61" s="29">
        <v>13.14</v>
      </c>
      <c r="C61" s="30"/>
      <c r="D61" s="33">
        <v>17.600000000000001</v>
      </c>
      <c r="E61" s="30"/>
      <c r="F61" s="30">
        <v>37.200000000000003</v>
      </c>
      <c r="G61" s="34"/>
      <c r="H61" s="30">
        <v>4.45</v>
      </c>
      <c r="I61" s="30"/>
      <c r="J61" s="21">
        <v>12.4</v>
      </c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31.21</v>
      </c>
      <c r="D63" s="33"/>
      <c r="E63" s="30">
        <v>29.36</v>
      </c>
      <c r="F63" s="30"/>
      <c r="G63" s="34">
        <v>30.5</v>
      </c>
      <c r="H63" s="30"/>
      <c r="I63" s="30">
        <v>30.9</v>
      </c>
      <c r="J63" s="21"/>
      <c r="K63" s="21">
        <v>29.5</v>
      </c>
      <c r="M63" s="21">
        <v>40</v>
      </c>
    </row>
    <row r="64" spans="1:13" ht="18.75">
      <c r="A64" s="31" t="s">
        <v>3</v>
      </c>
      <c r="B64" s="30"/>
      <c r="C64" s="30">
        <v>7.81</v>
      </c>
      <c r="D64" s="33"/>
      <c r="E64" s="30">
        <v>8.81</v>
      </c>
      <c r="F64" s="30"/>
      <c r="G64" s="38">
        <v>8.6999999999999993</v>
      </c>
      <c r="H64" s="30"/>
      <c r="I64" s="30">
        <v>11.2</v>
      </c>
      <c r="J64" s="21"/>
      <c r="K64" s="21">
        <v>10.1</v>
      </c>
      <c r="L64" s="21"/>
      <c r="M64" s="21">
        <v>9.4</v>
      </c>
    </row>
    <row r="65" spans="1:13" ht="18.75">
      <c r="A65" s="31" t="s">
        <v>4</v>
      </c>
      <c r="B65" s="30"/>
      <c r="C65" s="30">
        <v>68.930000000000007</v>
      </c>
      <c r="D65" s="33"/>
      <c r="E65" s="30">
        <v>69.150000000000006</v>
      </c>
      <c r="F65" s="30"/>
      <c r="G65" s="34">
        <v>72.3</v>
      </c>
      <c r="H65" s="30"/>
      <c r="I65" s="30">
        <v>76.599999999999994</v>
      </c>
      <c r="J65" s="21"/>
      <c r="K65" s="21">
        <v>80.099999999999994</v>
      </c>
      <c r="M65" s="21"/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2.76</v>
      </c>
      <c r="C67" s="30">
        <v>9.35</v>
      </c>
      <c r="D67" s="33">
        <v>1.1399999999999999</v>
      </c>
      <c r="E67" s="30">
        <v>9.17</v>
      </c>
      <c r="F67" s="30">
        <v>1.95</v>
      </c>
      <c r="G67" s="34">
        <v>9.3000000000000007</v>
      </c>
      <c r="H67" s="30">
        <v>0.42</v>
      </c>
      <c r="I67" s="30">
        <v>10</v>
      </c>
      <c r="J67" s="21">
        <v>1.82</v>
      </c>
      <c r="K67" s="21">
        <v>9.1</v>
      </c>
      <c r="L67" s="21">
        <v>2.19</v>
      </c>
      <c r="M67" s="21">
        <v>9.8000000000000007</v>
      </c>
    </row>
    <row r="68" spans="1:13" ht="18.75">
      <c r="A68" s="32" t="s">
        <v>5</v>
      </c>
      <c r="B68" s="36">
        <v>3.18</v>
      </c>
      <c r="C68" s="30">
        <v>16.52</v>
      </c>
      <c r="D68" s="33">
        <v>5.46</v>
      </c>
      <c r="E68" s="30">
        <v>16.52</v>
      </c>
      <c r="F68" s="30">
        <v>1.69</v>
      </c>
      <c r="G68" s="34">
        <v>17.100000000000001</v>
      </c>
      <c r="H68" s="30">
        <v>2.44</v>
      </c>
      <c r="I68" s="30">
        <v>17.3</v>
      </c>
      <c r="J68" s="21">
        <v>4.9400000000000004</v>
      </c>
      <c r="K68" s="21">
        <v>17</v>
      </c>
      <c r="L68" s="21">
        <v>5.21</v>
      </c>
      <c r="M68" s="21">
        <v>17</v>
      </c>
    </row>
    <row r="69" spans="1:13" ht="18.75">
      <c r="A69" s="32" t="s">
        <v>6</v>
      </c>
      <c r="B69" s="36">
        <v>4.93</v>
      </c>
      <c r="C69" s="30">
        <v>6.76</v>
      </c>
      <c r="D69" s="33">
        <v>6.63</v>
      </c>
      <c r="E69" s="30">
        <v>6.72</v>
      </c>
      <c r="F69" s="30">
        <v>10.8</v>
      </c>
      <c r="G69" s="34">
        <v>6.7</v>
      </c>
      <c r="H69" s="30">
        <v>28.6</v>
      </c>
      <c r="I69" s="30">
        <v>7.3</v>
      </c>
      <c r="J69" s="21">
        <v>15.9</v>
      </c>
      <c r="K69" s="21">
        <v>6.8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144</v>
      </c>
      <c r="D2" s="223"/>
      <c r="E2" s="223"/>
      <c r="F2" s="224" t="s">
        <v>149</v>
      </c>
      <c r="G2" s="224"/>
      <c r="H2" s="224"/>
      <c r="I2" s="225" t="s">
        <v>150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108800</v>
      </c>
      <c r="D4" s="226"/>
      <c r="E4" s="226"/>
      <c r="F4" s="226">
        <v>109834</v>
      </c>
      <c r="G4" s="226"/>
      <c r="H4" s="226"/>
      <c r="I4" s="226">
        <v>111200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75150</v>
      </c>
      <c r="D5" s="226"/>
      <c r="E5" s="226"/>
      <c r="F5" s="226">
        <v>75980</v>
      </c>
      <c r="G5" s="226"/>
      <c r="H5" s="226"/>
      <c r="I5" s="226">
        <v>77000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C4-'29日'!I4</f>
        <v>990</v>
      </c>
      <c r="D6" s="282"/>
      <c r="E6" s="282"/>
      <c r="F6" s="283">
        <f>F4-C4</f>
        <v>1034</v>
      </c>
      <c r="G6" s="284"/>
      <c r="H6" s="285"/>
      <c r="I6" s="283">
        <f>I4-F4</f>
        <v>1366</v>
      </c>
      <c r="J6" s="284"/>
      <c r="K6" s="285"/>
      <c r="L6" s="288">
        <f>C6+F6+I6</f>
        <v>3390</v>
      </c>
      <c r="M6" s="288">
        <f>C7+F7+I7</f>
        <v>2870</v>
      </c>
    </row>
    <row r="7" spans="1:15" ht="21.95" customHeight="1">
      <c r="A7" s="217"/>
      <c r="B7" s="6" t="s">
        <v>16</v>
      </c>
      <c r="C7" s="282">
        <f>C5-'29日'!I5</f>
        <v>1020</v>
      </c>
      <c r="D7" s="282"/>
      <c r="E7" s="282"/>
      <c r="F7" s="283">
        <f>F5-C5</f>
        <v>830</v>
      </c>
      <c r="G7" s="284"/>
      <c r="H7" s="285"/>
      <c r="I7" s="283">
        <f>I5-F5</f>
        <v>1020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44</v>
      </c>
      <c r="D9" s="226"/>
      <c r="E9" s="226"/>
      <c r="F9" s="226">
        <v>49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44</v>
      </c>
      <c r="D10" s="226"/>
      <c r="E10" s="226"/>
      <c r="F10" s="226">
        <v>49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213" t="s">
        <v>331</v>
      </c>
      <c r="D11" s="212" t="s">
        <v>93</v>
      </c>
      <c r="E11" s="212" t="s">
        <v>93</v>
      </c>
      <c r="F11" s="215" t="s">
        <v>340</v>
      </c>
      <c r="G11" s="215" t="s">
        <v>93</v>
      </c>
      <c r="H11" s="215" t="s">
        <v>93</v>
      </c>
      <c r="I11" s="216" t="s">
        <v>259</v>
      </c>
      <c r="J11" s="216" t="s">
        <v>93</v>
      </c>
      <c r="K11" s="216" t="s">
        <v>93</v>
      </c>
    </row>
    <row r="12" spans="1:15" ht="21.95" customHeight="1">
      <c r="A12" s="262"/>
      <c r="B12" s="43" t="s">
        <v>23</v>
      </c>
      <c r="C12" s="213" t="s">
        <v>332</v>
      </c>
      <c r="D12" s="212">
        <v>65</v>
      </c>
      <c r="E12" s="212">
        <v>65</v>
      </c>
      <c r="F12" s="215">
        <v>65</v>
      </c>
      <c r="G12" s="215">
        <v>65</v>
      </c>
      <c r="H12" s="215">
        <v>65</v>
      </c>
      <c r="I12" s="216">
        <v>65</v>
      </c>
      <c r="J12" s="216">
        <v>65</v>
      </c>
      <c r="K12" s="216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500</v>
      </c>
      <c r="D15" s="41">
        <v>450</v>
      </c>
      <c r="E15" s="41">
        <v>420</v>
      </c>
      <c r="F15" s="214">
        <v>420</v>
      </c>
      <c r="G15" s="41">
        <v>380</v>
      </c>
      <c r="H15" s="41">
        <v>340</v>
      </c>
      <c r="I15" s="41">
        <v>340</v>
      </c>
      <c r="J15" s="41">
        <v>310</v>
      </c>
      <c r="K15" s="41">
        <v>320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344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212" t="s">
        <v>93</v>
      </c>
      <c r="D17" s="212" t="s">
        <v>93</v>
      </c>
      <c r="E17" s="212" t="s">
        <v>93</v>
      </c>
      <c r="F17" s="215" t="s">
        <v>93</v>
      </c>
      <c r="G17" s="215" t="s">
        <v>93</v>
      </c>
      <c r="H17" s="215" t="s">
        <v>93</v>
      </c>
      <c r="I17" s="216" t="s">
        <v>93</v>
      </c>
      <c r="J17" s="216" t="s">
        <v>93</v>
      </c>
      <c r="K17" s="216" t="s">
        <v>93</v>
      </c>
    </row>
    <row r="18" spans="1:11" ht="21.95" customHeight="1">
      <c r="A18" s="234"/>
      <c r="B18" s="42" t="s">
        <v>23</v>
      </c>
      <c r="C18" s="212">
        <v>90</v>
      </c>
      <c r="D18" s="212">
        <v>100</v>
      </c>
      <c r="E18" s="212">
        <v>90</v>
      </c>
      <c r="F18" s="215">
        <v>90</v>
      </c>
      <c r="G18" s="215">
        <v>100</v>
      </c>
      <c r="H18" s="215">
        <v>90</v>
      </c>
      <c r="I18" s="216">
        <v>90</v>
      </c>
      <c r="J18" s="216">
        <v>90</v>
      </c>
      <c r="K18" s="216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550</v>
      </c>
      <c r="D21" s="41">
        <v>480</v>
      </c>
      <c r="E21" s="41">
        <v>550</v>
      </c>
      <c r="F21" s="214">
        <v>550</v>
      </c>
      <c r="G21" s="41">
        <v>450</v>
      </c>
      <c r="H21" s="41">
        <v>350</v>
      </c>
      <c r="I21" s="41">
        <v>350</v>
      </c>
      <c r="J21" s="41">
        <v>500</v>
      </c>
      <c r="K21" s="41">
        <v>420</v>
      </c>
    </row>
    <row r="22" spans="1:11" ht="21.95" customHeight="1">
      <c r="A22" s="232"/>
      <c r="B22" s="9" t="s">
        <v>33</v>
      </c>
      <c r="C22" s="233" t="s">
        <v>338</v>
      </c>
      <c r="D22" s="233"/>
      <c r="E22" s="233"/>
      <c r="F22" s="233" t="s">
        <v>34</v>
      </c>
      <c r="G22" s="233"/>
      <c r="H22" s="233"/>
      <c r="I22" s="233" t="s">
        <v>343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2410</v>
      </c>
      <c r="D23" s="231"/>
      <c r="E23" s="231"/>
      <c r="F23" s="231">
        <f>1100+1150</f>
        <v>2250</v>
      </c>
      <c r="G23" s="231"/>
      <c r="H23" s="231"/>
      <c r="I23" s="231">
        <v>2110</v>
      </c>
      <c r="J23" s="231"/>
      <c r="K23" s="231"/>
    </row>
    <row r="24" spans="1:11" ht="21.95" customHeight="1">
      <c r="A24" s="237"/>
      <c r="B24" s="10" t="s">
        <v>37</v>
      </c>
      <c r="C24" s="231">
        <v>2400</v>
      </c>
      <c r="D24" s="231"/>
      <c r="E24" s="231"/>
      <c r="F24" s="231">
        <f>1160+1140</f>
        <v>2300</v>
      </c>
      <c r="G24" s="231"/>
      <c r="H24" s="231"/>
      <c r="I24" s="231">
        <v>2190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24</v>
      </c>
      <c r="D25" s="231"/>
      <c r="E25" s="231"/>
      <c r="F25" s="231">
        <v>24</v>
      </c>
      <c r="G25" s="231"/>
      <c r="H25" s="231"/>
      <c r="I25" s="231">
        <v>24</v>
      </c>
      <c r="J25" s="231"/>
      <c r="K25" s="231"/>
    </row>
    <row r="26" spans="1:11" ht="21.95" customHeight="1">
      <c r="A26" s="236"/>
      <c r="B26" s="8" t="s">
        <v>40</v>
      </c>
      <c r="C26" s="231">
        <v>401</v>
      </c>
      <c r="D26" s="231"/>
      <c r="E26" s="231"/>
      <c r="F26" s="231">
        <v>401</v>
      </c>
      <c r="G26" s="231"/>
      <c r="H26" s="231"/>
      <c r="I26" s="231">
        <v>307</v>
      </c>
      <c r="J26" s="231"/>
      <c r="K26" s="231"/>
    </row>
    <row r="27" spans="1:11" ht="21.95" customHeight="1">
      <c r="A27" s="236"/>
      <c r="B27" s="8" t="s">
        <v>41</v>
      </c>
      <c r="C27" s="231">
        <v>5</v>
      </c>
      <c r="D27" s="231"/>
      <c r="E27" s="231"/>
      <c r="F27" s="231">
        <v>5</v>
      </c>
      <c r="G27" s="231"/>
      <c r="H27" s="231"/>
      <c r="I27" s="231">
        <v>5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339</v>
      </c>
      <c r="D28" s="248"/>
      <c r="E28" s="249"/>
      <c r="F28" s="247" t="s">
        <v>341</v>
      </c>
      <c r="G28" s="248"/>
      <c r="H28" s="249"/>
      <c r="I28" s="247" t="s">
        <v>345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111</v>
      </c>
      <c r="D31" s="259"/>
      <c r="E31" s="260"/>
      <c r="F31" s="258" t="s">
        <v>103</v>
      </c>
      <c r="G31" s="259"/>
      <c r="H31" s="260"/>
      <c r="I31" s="258" t="s">
        <v>342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9.31</v>
      </c>
      <c r="F35" s="44">
        <v>9.27</v>
      </c>
      <c r="G35" s="44">
        <v>9.24</v>
      </c>
      <c r="H35" s="41">
        <v>9.2799999999999994</v>
      </c>
      <c r="I35" s="44">
        <v>9.2799999999999994</v>
      </c>
      <c r="J35" s="21">
        <v>9.8699999999999992</v>
      </c>
    </row>
    <row r="36" spans="1:10" ht="15.75">
      <c r="A36" s="270"/>
      <c r="B36" s="277"/>
      <c r="C36" s="12" t="s">
        <v>56</v>
      </c>
      <c r="D36" s="12" t="s">
        <v>57</v>
      </c>
      <c r="E36" s="44">
        <v>7.93</v>
      </c>
      <c r="F36" s="44">
        <v>8.16</v>
      </c>
      <c r="G36" s="44">
        <v>8.2799999999999994</v>
      </c>
      <c r="H36" s="41">
        <v>8.52</v>
      </c>
      <c r="I36" s="44">
        <v>7.3</v>
      </c>
      <c r="J36" s="21">
        <v>8.41</v>
      </c>
    </row>
    <row r="37" spans="1:10" ht="18.75">
      <c r="A37" s="270"/>
      <c r="B37" s="277"/>
      <c r="C37" s="13" t="s">
        <v>58</v>
      </c>
      <c r="D37" s="12" t="s">
        <v>59</v>
      </c>
      <c r="E37" s="44">
        <v>23.5</v>
      </c>
      <c r="F37" s="44">
        <v>24.1</v>
      </c>
      <c r="G37" s="35">
        <v>22.7</v>
      </c>
      <c r="H37" s="41">
        <v>21.8</v>
      </c>
      <c r="I37" s="44">
        <v>21.8</v>
      </c>
      <c r="J37" s="21">
        <v>25</v>
      </c>
    </row>
    <row r="38" spans="1:10" ht="16.5">
      <c r="A38" s="270"/>
      <c r="B38" s="277"/>
      <c r="C38" s="14" t="s">
        <v>60</v>
      </c>
      <c r="D38" s="12" t="s">
        <v>61</v>
      </c>
      <c r="E38" s="35">
        <v>8.69</v>
      </c>
      <c r="F38" s="35">
        <v>7.23</v>
      </c>
      <c r="G38" s="35">
        <v>5.0199999999999996</v>
      </c>
      <c r="H38" s="37">
        <v>5.37</v>
      </c>
      <c r="I38" s="44">
        <v>20.8</v>
      </c>
      <c r="J38" s="21">
        <v>16.899999999999999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270"/>
      <c r="B40" s="277"/>
      <c r="C40" s="13" t="s">
        <v>54</v>
      </c>
      <c r="D40" s="13" t="s">
        <v>63</v>
      </c>
      <c r="E40" s="44">
        <v>9.52</v>
      </c>
      <c r="F40" s="44">
        <v>9.7899999999999991</v>
      </c>
      <c r="G40" s="44">
        <v>10.06</v>
      </c>
      <c r="H40" s="41">
        <v>9.84</v>
      </c>
      <c r="I40" s="44">
        <v>9.94</v>
      </c>
      <c r="J40" s="21">
        <v>10.17</v>
      </c>
    </row>
    <row r="41" spans="1:10" ht="15.75">
      <c r="A41" s="270"/>
      <c r="B41" s="277"/>
      <c r="C41" s="12" t="s">
        <v>56</v>
      </c>
      <c r="D41" s="12" t="s">
        <v>64</v>
      </c>
      <c r="E41" s="44">
        <v>28.7</v>
      </c>
      <c r="F41" s="44">
        <v>27.1</v>
      </c>
      <c r="G41" s="44">
        <v>24.5</v>
      </c>
      <c r="H41" s="41">
        <v>23.84</v>
      </c>
      <c r="I41" s="44">
        <v>23.1</v>
      </c>
      <c r="J41" s="21">
        <v>24.6</v>
      </c>
    </row>
    <row r="42" spans="1:10" ht="15.75">
      <c r="A42" s="270"/>
      <c r="B42" s="277"/>
      <c r="C42" s="15" t="s">
        <v>65</v>
      </c>
      <c r="D42" s="16" t="s">
        <v>66</v>
      </c>
      <c r="E42" s="44">
        <v>17</v>
      </c>
      <c r="F42" s="44">
        <v>19</v>
      </c>
      <c r="G42" s="44">
        <v>20</v>
      </c>
      <c r="H42" s="41">
        <v>17.8</v>
      </c>
      <c r="I42" s="44">
        <v>16.8</v>
      </c>
      <c r="J42" s="21">
        <v>14.4</v>
      </c>
    </row>
    <row r="43" spans="1:10" ht="16.5">
      <c r="A43" s="270"/>
      <c r="B43" s="277"/>
      <c r="C43" s="15" t="s">
        <v>67</v>
      </c>
      <c r="D43" s="17" t="s">
        <v>68</v>
      </c>
      <c r="E43" s="44">
        <v>9.06</v>
      </c>
      <c r="F43" s="44">
        <v>9.26</v>
      </c>
      <c r="G43" s="44">
        <v>9.8000000000000007</v>
      </c>
      <c r="H43" s="41">
        <v>9.57</v>
      </c>
      <c r="I43" s="44">
        <v>13.5</v>
      </c>
      <c r="J43" s="21">
        <v>15.3</v>
      </c>
    </row>
    <row r="44" spans="1:10" ht="18.75">
      <c r="A44" s="270"/>
      <c r="B44" s="277"/>
      <c r="C44" s="13" t="s">
        <v>58</v>
      </c>
      <c r="D44" s="12" t="s">
        <v>69</v>
      </c>
      <c r="E44" s="44">
        <v>750</v>
      </c>
      <c r="F44" s="44">
        <v>635</v>
      </c>
      <c r="G44" s="44">
        <v>537</v>
      </c>
      <c r="H44" s="41">
        <v>523</v>
      </c>
      <c r="I44" s="44">
        <v>528</v>
      </c>
      <c r="J44" s="21">
        <v>638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8.64</v>
      </c>
      <c r="F45" s="44">
        <v>8.92</v>
      </c>
      <c r="G45" s="44">
        <v>7.69</v>
      </c>
      <c r="H45" s="41">
        <v>6.94</v>
      </c>
      <c r="I45" s="44">
        <v>8.64</v>
      </c>
      <c r="J45" s="21">
        <v>7.89</v>
      </c>
    </row>
    <row r="46" spans="1:10" ht="18.75">
      <c r="A46" s="270"/>
      <c r="B46" s="277"/>
      <c r="C46" s="13" t="s">
        <v>58</v>
      </c>
      <c r="D46" s="12" t="s">
        <v>59</v>
      </c>
      <c r="E46" s="44">
        <v>43.1</v>
      </c>
      <c r="F46" s="44">
        <v>33.1</v>
      </c>
      <c r="G46" s="44">
        <v>29.4</v>
      </c>
      <c r="H46" s="41">
        <v>25.8</v>
      </c>
      <c r="I46" s="44">
        <v>27.9</v>
      </c>
      <c r="J46" s="21">
        <v>27.6</v>
      </c>
    </row>
    <row r="47" spans="1:10" ht="16.5">
      <c r="A47" s="270"/>
      <c r="B47" s="277"/>
      <c r="C47" s="14" t="s">
        <v>60</v>
      </c>
      <c r="D47" s="12" t="s">
        <v>72</v>
      </c>
      <c r="E47" s="44">
        <v>3.61</v>
      </c>
      <c r="F47" s="44">
        <v>2.0299999999999998</v>
      </c>
      <c r="G47" s="44">
        <v>4.74</v>
      </c>
      <c r="H47" s="41">
        <v>4.82</v>
      </c>
      <c r="I47" s="44">
        <v>3.34</v>
      </c>
      <c r="J47" s="21">
        <v>4.58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8.1300000000000008</v>
      </c>
      <c r="F48" s="44">
        <v>8.66</v>
      </c>
      <c r="G48" s="44">
        <v>8.9</v>
      </c>
      <c r="H48" s="41">
        <v>7.24</v>
      </c>
      <c r="I48" s="44">
        <v>7.3</v>
      </c>
      <c r="J48" s="21">
        <v>8.6199999999999992</v>
      </c>
    </row>
    <row r="49" spans="1:13" ht="18.75">
      <c r="A49" s="270"/>
      <c r="B49" s="277"/>
      <c r="C49" s="13" t="s">
        <v>58</v>
      </c>
      <c r="D49" s="12" t="s">
        <v>59</v>
      </c>
      <c r="E49" s="44">
        <v>35.299999999999997</v>
      </c>
      <c r="F49" s="44">
        <v>27.6</v>
      </c>
      <c r="G49" s="44">
        <v>22.3</v>
      </c>
      <c r="H49" s="41">
        <v>18.8</v>
      </c>
      <c r="I49" s="44">
        <v>19.5</v>
      </c>
      <c r="J49" s="21">
        <v>16.399999999999999</v>
      </c>
    </row>
    <row r="50" spans="1:13" ht="16.5">
      <c r="A50" s="270"/>
      <c r="B50" s="277"/>
      <c r="C50" s="14" t="s">
        <v>60</v>
      </c>
      <c r="D50" s="12" t="s">
        <v>72</v>
      </c>
      <c r="E50" s="44">
        <v>4.28</v>
      </c>
      <c r="F50" s="44">
        <v>6.31</v>
      </c>
      <c r="G50" s="44">
        <v>2.58</v>
      </c>
      <c r="H50" s="41">
        <v>3.13</v>
      </c>
      <c r="I50" s="44">
        <v>6.8</v>
      </c>
      <c r="J50" s="21">
        <v>5.12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79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1.67</v>
      </c>
      <c r="C59" s="30"/>
      <c r="D59" s="33">
        <v>3.68</v>
      </c>
      <c r="E59" s="30"/>
      <c r="F59" s="30"/>
      <c r="G59" s="34"/>
      <c r="H59" s="30"/>
      <c r="I59" s="30"/>
      <c r="J59" s="21">
        <v>8.68</v>
      </c>
      <c r="K59" s="21"/>
      <c r="L59" s="21">
        <v>16.5</v>
      </c>
      <c r="M59" s="21"/>
    </row>
    <row r="60" spans="1:13" ht="18.75">
      <c r="A60" s="28" t="s">
        <v>1</v>
      </c>
      <c r="B60" s="29">
        <v>8.24</v>
      </c>
      <c r="C60" s="30"/>
      <c r="D60" s="33">
        <v>8.92</v>
      </c>
      <c r="E60" s="30"/>
      <c r="F60" s="30">
        <v>7.47</v>
      </c>
      <c r="G60" s="34"/>
      <c r="H60" s="30">
        <v>91.6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>
        <v>20.5</v>
      </c>
      <c r="G61" s="34"/>
      <c r="H61" s="30">
        <v>24.2</v>
      </c>
      <c r="I61" s="30"/>
      <c r="J61" s="21">
        <v>23</v>
      </c>
      <c r="K61" s="21"/>
      <c r="L61" s="21">
        <v>30.9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30.3</v>
      </c>
      <c r="D63" s="33"/>
      <c r="E63" s="30">
        <v>31.2</v>
      </c>
      <c r="F63" s="30"/>
      <c r="G63" s="34">
        <v>36.25</v>
      </c>
      <c r="H63" s="30"/>
      <c r="I63" s="30">
        <v>31.88</v>
      </c>
      <c r="J63" s="21"/>
      <c r="K63" s="21">
        <v>31.6</v>
      </c>
      <c r="M63" s="21">
        <v>40.700000000000003</v>
      </c>
    </row>
    <row r="64" spans="1:13" ht="18.75">
      <c r="A64" s="31" t="s">
        <v>3</v>
      </c>
      <c r="B64" s="30"/>
      <c r="C64" s="30">
        <v>17.600000000000001</v>
      </c>
      <c r="D64" s="33"/>
      <c r="E64" s="30">
        <v>16.399999999999999</v>
      </c>
      <c r="F64" s="30"/>
      <c r="G64" s="38">
        <v>15.09</v>
      </c>
      <c r="H64" s="30"/>
      <c r="I64" s="30">
        <v>35.31</v>
      </c>
      <c r="J64" s="21"/>
      <c r="K64" s="21">
        <v>82.6</v>
      </c>
      <c r="L64" s="21"/>
      <c r="M64" s="21"/>
    </row>
    <row r="65" spans="1:13" ht="18.75">
      <c r="A65" s="31" t="s">
        <v>4</v>
      </c>
      <c r="B65" s="30"/>
      <c r="C65" s="30">
        <v>50.4</v>
      </c>
      <c r="D65" s="33"/>
      <c r="E65" s="30">
        <v>53.6</v>
      </c>
      <c r="F65" s="30"/>
      <c r="G65" s="34">
        <v>62.38</v>
      </c>
      <c r="H65" s="30"/>
      <c r="I65" s="30">
        <v>64.239999999999995</v>
      </c>
      <c r="J65" s="21"/>
      <c r="K65" s="21">
        <v>66.099999999999994</v>
      </c>
      <c r="M65" s="21">
        <v>67.81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6.92</v>
      </c>
      <c r="C67" s="30">
        <v>8.9</v>
      </c>
      <c r="D67" s="33">
        <v>6.82</v>
      </c>
      <c r="E67" s="30">
        <v>8.8000000000000007</v>
      </c>
      <c r="F67" s="30">
        <v>1.02</v>
      </c>
      <c r="G67" s="34">
        <v>10.199999999999999</v>
      </c>
      <c r="H67" s="30">
        <v>1.38</v>
      </c>
      <c r="I67" s="30">
        <v>9.56</v>
      </c>
      <c r="J67" s="21">
        <v>3.29</v>
      </c>
      <c r="K67" s="21">
        <v>9.6</v>
      </c>
      <c r="L67" s="21">
        <v>6.91</v>
      </c>
      <c r="M67" s="21">
        <v>10.1</v>
      </c>
    </row>
    <row r="68" spans="1:13" ht="18.75">
      <c r="A68" s="32" t="s">
        <v>5</v>
      </c>
      <c r="B68" s="36">
        <v>7.63</v>
      </c>
      <c r="C68" s="30">
        <v>17.600000000000001</v>
      </c>
      <c r="D68" s="33">
        <v>5.88</v>
      </c>
      <c r="E68" s="30">
        <v>17.7</v>
      </c>
      <c r="F68" s="30"/>
      <c r="G68" s="34"/>
      <c r="H68" s="30"/>
      <c r="I68" s="30"/>
      <c r="J68" s="21">
        <v>48.5</v>
      </c>
      <c r="K68" s="21">
        <v>7.62</v>
      </c>
      <c r="L68" s="21">
        <v>10.4</v>
      </c>
      <c r="M68" s="21">
        <v>8.76</v>
      </c>
    </row>
    <row r="69" spans="1:13" ht="18.75">
      <c r="A69" s="32" t="s">
        <v>6</v>
      </c>
      <c r="B69" s="36">
        <v>5.31</v>
      </c>
      <c r="C69" s="30">
        <v>7.6</v>
      </c>
      <c r="D69" s="33">
        <v>4.97</v>
      </c>
      <c r="E69" s="30">
        <v>8.1999999999999993</v>
      </c>
      <c r="F69" s="30">
        <v>10.5</v>
      </c>
      <c r="G69" s="34">
        <v>6.72</v>
      </c>
      <c r="H69" s="30">
        <v>9.24</v>
      </c>
      <c r="I69" s="30">
        <v>6.57</v>
      </c>
      <c r="J69" s="21">
        <v>17.3</v>
      </c>
      <c r="K69" s="21">
        <v>6.77</v>
      </c>
      <c r="L69" s="21">
        <v>13.1</v>
      </c>
      <c r="M69" s="21">
        <v>6.67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</v>
      </c>
      <c r="D2" s="223"/>
      <c r="E2" s="223"/>
      <c r="F2" s="224" t="s">
        <v>10</v>
      </c>
      <c r="G2" s="224"/>
      <c r="H2" s="224"/>
      <c r="I2" s="225" t="s">
        <v>11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/>
      <c r="D4" s="226"/>
      <c r="E4" s="226"/>
      <c r="F4" s="226"/>
      <c r="G4" s="226"/>
      <c r="H4" s="226"/>
      <c r="I4" s="226"/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/>
      <c r="D5" s="226"/>
      <c r="E5" s="226"/>
      <c r="F5" s="226"/>
      <c r="G5" s="226"/>
      <c r="H5" s="226"/>
      <c r="I5" s="226"/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C4-'30日'!I4</f>
        <v>-111200</v>
      </c>
      <c r="D6" s="282"/>
      <c r="E6" s="282"/>
      <c r="F6" s="283">
        <f>F4-C4</f>
        <v>0</v>
      </c>
      <c r="G6" s="284"/>
      <c r="H6" s="285"/>
      <c r="I6" s="283">
        <f>I4-F4</f>
        <v>0</v>
      </c>
      <c r="J6" s="284"/>
      <c r="K6" s="285"/>
      <c r="L6" s="288">
        <f>C6+F6+I6</f>
        <v>-111200</v>
      </c>
      <c r="M6" s="288">
        <f>C7+F7+I7</f>
        <v>-77000</v>
      </c>
    </row>
    <row r="7" spans="1:15" ht="21.95" customHeight="1">
      <c r="A7" s="217"/>
      <c r="B7" s="6" t="s">
        <v>16</v>
      </c>
      <c r="C7" s="282">
        <f>C5-'30日'!I5</f>
        <v>-77000</v>
      </c>
      <c r="D7" s="282"/>
      <c r="E7" s="282"/>
      <c r="F7" s="283">
        <f>F5-C5</f>
        <v>0</v>
      </c>
      <c r="G7" s="284"/>
      <c r="H7" s="285"/>
      <c r="I7" s="283">
        <f>I5-F5</f>
        <v>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/>
      <c r="D8" s="226"/>
      <c r="E8" s="226"/>
      <c r="F8" s="226"/>
      <c r="G8" s="226"/>
      <c r="H8" s="226"/>
      <c r="I8" s="226"/>
      <c r="J8" s="226"/>
      <c r="K8" s="226"/>
    </row>
    <row r="9" spans="1:15" ht="21.95" customHeight="1">
      <c r="A9" s="261" t="s">
        <v>18</v>
      </c>
      <c r="B9" s="7" t="s">
        <v>19</v>
      </c>
      <c r="C9" s="226"/>
      <c r="D9" s="226"/>
      <c r="E9" s="226"/>
      <c r="F9" s="226"/>
      <c r="G9" s="226"/>
      <c r="H9" s="226"/>
      <c r="I9" s="226"/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/>
      <c r="D10" s="226"/>
      <c r="E10" s="226"/>
      <c r="F10" s="226"/>
      <c r="G10" s="226"/>
      <c r="H10" s="226"/>
      <c r="I10" s="226"/>
      <c r="J10" s="226"/>
      <c r="K10" s="226"/>
    </row>
    <row r="11" spans="1:15" ht="21.95" customHeight="1">
      <c r="A11" s="262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6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34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32"/>
      <c r="B22" s="9" t="s">
        <v>33</v>
      </c>
      <c r="C22" s="233" t="s">
        <v>34</v>
      </c>
      <c r="D22" s="233"/>
      <c r="E22" s="233"/>
      <c r="F22" s="233" t="s">
        <v>34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/>
      <c r="D23" s="231"/>
      <c r="E23" s="231"/>
      <c r="F23" s="231"/>
      <c r="G23" s="231"/>
      <c r="H23" s="231"/>
      <c r="I23" s="231"/>
      <c r="J23" s="231"/>
      <c r="K23" s="231"/>
    </row>
    <row r="24" spans="1:11" ht="21.95" customHeight="1">
      <c r="A24" s="237"/>
      <c r="B24" s="10" t="s">
        <v>37</v>
      </c>
      <c r="C24" s="231"/>
      <c r="D24" s="231"/>
      <c r="E24" s="231"/>
      <c r="F24" s="231"/>
      <c r="G24" s="231"/>
      <c r="H24" s="231"/>
      <c r="I24" s="231"/>
      <c r="J24" s="231"/>
      <c r="K24" s="231"/>
    </row>
    <row r="25" spans="1:11" ht="21.95" customHeight="1">
      <c r="A25" s="236" t="s">
        <v>38</v>
      </c>
      <c r="B25" s="8" t="s">
        <v>39</v>
      </c>
      <c r="C25" s="231"/>
      <c r="D25" s="231"/>
      <c r="E25" s="231"/>
      <c r="F25" s="231"/>
      <c r="G25" s="231"/>
      <c r="H25" s="231"/>
      <c r="I25" s="231"/>
      <c r="J25" s="231"/>
      <c r="K25" s="231"/>
    </row>
    <row r="26" spans="1:11" ht="21.95" customHeight="1">
      <c r="A26" s="236"/>
      <c r="B26" s="8" t="s">
        <v>40</v>
      </c>
      <c r="C26" s="231"/>
      <c r="D26" s="231"/>
      <c r="E26" s="231"/>
      <c r="F26" s="231"/>
      <c r="G26" s="231"/>
      <c r="H26" s="231"/>
      <c r="I26" s="231"/>
      <c r="J26" s="231"/>
      <c r="K26" s="231"/>
    </row>
    <row r="27" spans="1:11" ht="21.95" customHeight="1">
      <c r="A27" s="236"/>
      <c r="B27" s="8" t="s">
        <v>41</v>
      </c>
      <c r="C27" s="231"/>
      <c r="D27" s="231"/>
      <c r="E27" s="231"/>
      <c r="F27" s="231"/>
      <c r="G27" s="231"/>
      <c r="H27" s="231"/>
      <c r="I27" s="231"/>
      <c r="J27" s="231"/>
      <c r="K27" s="231"/>
    </row>
    <row r="28" spans="1:11" ht="76.5" customHeight="1">
      <c r="A28" s="241" t="s" ph="1">
        <v>42</v>
      </c>
      <c r="B28" s="242" ph="1"/>
      <c r="C28" s="247"/>
      <c r="D28" s="248"/>
      <c r="E28" s="249"/>
      <c r="F28" s="247"/>
      <c r="G28" s="248"/>
      <c r="H28" s="249"/>
      <c r="I28" s="247"/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20.2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 customHeight="1">
      <c r="A31" s="256" t="s">
        <v>43</v>
      </c>
      <c r="B31" s="257"/>
      <c r="C31" s="258" t="s">
        <v>44</v>
      </c>
      <c r="D31" s="259"/>
      <c r="E31" s="260"/>
      <c r="F31" s="258" t="s">
        <v>44</v>
      </c>
      <c r="G31" s="259"/>
      <c r="H31" s="260"/>
      <c r="I31" s="258" t="s">
        <v>44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106</v>
      </c>
      <c r="D2" s="223"/>
      <c r="E2" s="223"/>
      <c r="F2" s="224" t="s">
        <v>115</v>
      </c>
      <c r="G2" s="224"/>
      <c r="H2" s="224"/>
      <c r="I2" s="225" t="s">
        <v>122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7300</v>
      </c>
      <c r="D4" s="226"/>
      <c r="E4" s="226"/>
      <c r="F4" s="226">
        <v>8570</v>
      </c>
      <c r="G4" s="226"/>
      <c r="H4" s="226"/>
      <c r="I4" s="226">
        <v>9550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5700</v>
      </c>
      <c r="D5" s="226"/>
      <c r="E5" s="226"/>
      <c r="F5" s="226">
        <v>6554</v>
      </c>
      <c r="G5" s="226"/>
      <c r="H5" s="226"/>
      <c r="I5" s="226">
        <v>7000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C4-'2日'!I4</f>
        <v>700</v>
      </c>
      <c r="D6" s="282"/>
      <c r="E6" s="282"/>
      <c r="F6" s="283">
        <f>F4-C4</f>
        <v>1270</v>
      </c>
      <c r="G6" s="284"/>
      <c r="H6" s="285"/>
      <c r="I6" s="283">
        <f>I4-F4</f>
        <v>980</v>
      </c>
      <c r="J6" s="284"/>
      <c r="K6" s="285"/>
      <c r="L6" s="288">
        <f>C6+F6+I6</f>
        <v>2950</v>
      </c>
      <c r="M6" s="288">
        <f>C7+F7+I7</f>
        <v>2200</v>
      </c>
    </row>
    <row r="7" spans="1:15" ht="21.95" customHeight="1">
      <c r="A7" s="217"/>
      <c r="B7" s="6" t="s">
        <v>16</v>
      </c>
      <c r="C7" s="282">
        <f>C5-'2日'!I5</f>
        <v>900</v>
      </c>
      <c r="D7" s="282"/>
      <c r="E7" s="282"/>
      <c r="F7" s="283">
        <f>F5-C5</f>
        <v>854</v>
      </c>
      <c r="G7" s="284"/>
      <c r="H7" s="285"/>
      <c r="I7" s="283">
        <f>I5-F5</f>
        <v>446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47</v>
      </c>
      <c r="D9" s="226"/>
      <c r="E9" s="226"/>
      <c r="F9" s="226">
        <v>47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38</v>
      </c>
      <c r="D10" s="226"/>
      <c r="E10" s="226"/>
      <c r="F10" s="226">
        <v>47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59" t="s">
        <v>93</v>
      </c>
      <c r="D11" s="59" t="s">
        <v>93</v>
      </c>
      <c r="E11" s="59" t="s">
        <v>93</v>
      </c>
      <c r="F11" s="61" t="s">
        <v>93</v>
      </c>
      <c r="G11" s="61" t="s">
        <v>93</v>
      </c>
      <c r="H11" s="61" t="s">
        <v>93</v>
      </c>
      <c r="I11" s="63" t="s">
        <v>93</v>
      </c>
      <c r="J11" s="63" t="s">
        <v>93</v>
      </c>
      <c r="K11" s="63" t="s">
        <v>93</v>
      </c>
    </row>
    <row r="12" spans="1:15" ht="21.95" customHeight="1">
      <c r="A12" s="262"/>
      <c r="B12" s="43" t="s">
        <v>23</v>
      </c>
      <c r="C12" s="59">
        <v>65</v>
      </c>
      <c r="D12" s="59">
        <v>65</v>
      </c>
      <c r="E12" s="59">
        <v>65</v>
      </c>
      <c r="F12" s="61">
        <v>65</v>
      </c>
      <c r="G12" s="61">
        <v>65</v>
      </c>
      <c r="H12" s="61">
        <v>65</v>
      </c>
      <c r="I12" s="63">
        <v>65</v>
      </c>
      <c r="J12" s="63">
        <v>65</v>
      </c>
      <c r="K12" s="63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270</v>
      </c>
      <c r="D15" s="41">
        <v>500</v>
      </c>
      <c r="E15" s="41">
        <v>480</v>
      </c>
      <c r="F15" s="41">
        <v>480</v>
      </c>
      <c r="G15" s="41">
        <v>440</v>
      </c>
      <c r="H15" s="41">
        <v>400</v>
      </c>
      <c r="I15" s="41">
        <v>400</v>
      </c>
      <c r="J15" s="41">
        <v>360</v>
      </c>
      <c r="K15" s="41">
        <v>330</v>
      </c>
    </row>
    <row r="16" spans="1:15" ht="21.95" customHeight="1">
      <c r="A16" s="236"/>
      <c r="B16" s="9" t="s">
        <v>28</v>
      </c>
      <c r="C16" s="233" t="s">
        <v>114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59" t="s">
        <v>93</v>
      </c>
      <c r="D17" s="59" t="s">
        <v>93</v>
      </c>
      <c r="E17" s="59" t="s">
        <v>93</v>
      </c>
      <c r="F17" s="61" t="s">
        <v>93</v>
      </c>
      <c r="G17" s="61" t="s">
        <v>93</v>
      </c>
      <c r="H17" s="61" t="s">
        <v>93</v>
      </c>
      <c r="I17" s="63" t="s">
        <v>93</v>
      </c>
      <c r="J17" s="63" t="s">
        <v>93</v>
      </c>
      <c r="K17" s="63" t="s">
        <v>93</v>
      </c>
    </row>
    <row r="18" spans="1:11" ht="21.95" customHeight="1">
      <c r="A18" s="234"/>
      <c r="B18" s="42" t="s">
        <v>23</v>
      </c>
      <c r="C18" s="58">
        <v>90</v>
      </c>
      <c r="D18" s="58">
        <v>90</v>
      </c>
      <c r="E18" s="58">
        <v>90</v>
      </c>
      <c r="F18" s="60">
        <v>90</v>
      </c>
      <c r="G18" s="60">
        <v>90</v>
      </c>
      <c r="H18" s="60">
        <v>90</v>
      </c>
      <c r="I18" s="62">
        <v>90</v>
      </c>
      <c r="J18" s="62">
        <v>90</v>
      </c>
      <c r="K18" s="62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410</v>
      </c>
      <c r="D21" s="41">
        <v>310</v>
      </c>
      <c r="E21" s="41">
        <v>490</v>
      </c>
      <c r="F21" s="41">
        <v>490</v>
      </c>
      <c r="G21" s="41">
        <v>400</v>
      </c>
      <c r="H21" s="41">
        <v>300</v>
      </c>
      <c r="I21" s="41">
        <v>300</v>
      </c>
      <c r="J21" s="41">
        <v>230</v>
      </c>
      <c r="K21" s="41">
        <v>420</v>
      </c>
    </row>
    <row r="22" spans="1:11" ht="21.95" customHeight="1">
      <c r="A22" s="232"/>
      <c r="B22" s="9" t="s">
        <v>33</v>
      </c>
      <c r="C22" s="233" t="s">
        <v>113</v>
      </c>
      <c r="D22" s="233"/>
      <c r="E22" s="233"/>
      <c r="F22" s="233" t="s">
        <v>34</v>
      </c>
      <c r="G22" s="233"/>
      <c r="H22" s="233"/>
      <c r="I22" s="233" t="s">
        <v>123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1600</v>
      </c>
      <c r="D23" s="231"/>
      <c r="E23" s="231"/>
      <c r="F23" s="231">
        <v>1600</v>
      </c>
      <c r="G23" s="231"/>
      <c r="H23" s="231"/>
      <c r="I23" s="231">
        <v>1440</v>
      </c>
      <c r="J23" s="231"/>
      <c r="K23" s="231"/>
    </row>
    <row r="24" spans="1:11" ht="21.95" customHeight="1">
      <c r="A24" s="237"/>
      <c r="B24" s="10" t="s">
        <v>37</v>
      </c>
      <c r="C24" s="231">
        <f>950+920</f>
        <v>1870</v>
      </c>
      <c r="D24" s="231"/>
      <c r="E24" s="231"/>
      <c r="F24" s="231">
        <f>850+820</f>
        <v>1670</v>
      </c>
      <c r="G24" s="231"/>
      <c r="H24" s="231"/>
      <c r="I24" s="231">
        <f>850+820</f>
        <v>1670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39</v>
      </c>
      <c r="D25" s="231"/>
      <c r="E25" s="231"/>
      <c r="F25" s="231">
        <v>39</v>
      </c>
      <c r="G25" s="231"/>
      <c r="H25" s="231"/>
      <c r="I25" s="231">
        <v>39</v>
      </c>
      <c r="J25" s="231"/>
      <c r="K25" s="231"/>
    </row>
    <row r="26" spans="1:11" ht="21.95" customHeight="1">
      <c r="A26" s="236"/>
      <c r="B26" s="8" t="s">
        <v>40</v>
      </c>
      <c r="C26" s="231">
        <v>173</v>
      </c>
      <c r="D26" s="231"/>
      <c r="E26" s="231"/>
      <c r="F26" s="231">
        <v>173</v>
      </c>
      <c r="G26" s="231"/>
      <c r="H26" s="231"/>
      <c r="I26" s="231">
        <v>171</v>
      </c>
      <c r="J26" s="231"/>
      <c r="K26" s="231"/>
    </row>
    <row r="27" spans="1:11" ht="21.95" customHeight="1">
      <c r="A27" s="236"/>
      <c r="B27" s="8" t="s">
        <v>41</v>
      </c>
      <c r="C27" s="231">
        <v>8</v>
      </c>
      <c r="D27" s="231"/>
      <c r="E27" s="231"/>
      <c r="F27" s="231">
        <v>8</v>
      </c>
      <c r="G27" s="231"/>
      <c r="H27" s="231"/>
      <c r="I27" s="231">
        <v>8</v>
      </c>
      <c r="J27" s="231"/>
      <c r="K27" s="231"/>
    </row>
    <row r="28" spans="1:11" ht="76.5" customHeight="1">
      <c r="A28" s="241" t="s" ph="1">
        <v>42</v>
      </c>
      <c r="B28" s="242" ph="1"/>
      <c r="C28" s="291" t="s">
        <v>133</v>
      </c>
      <c r="D28" s="248"/>
      <c r="E28" s="249"/>
      <c r="F28" s="247" t="s">
        <v>118</v>
      </c>
      <c r="G28" s="248"/>
      <c r="H28" s="249"/>
      <c r="I28" s="247" t="s">
        <v>120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105</v>
      </c>
      <c r="D31" s="259"/>
      <c r="E31" s="260"/>
      <c r="F31" s="258" t="s">
        <v>116</v>
      </c>
      <c r="G31" s="259"/>
      <c r="H31" s="260"/>
      <c r="I31" s="258" t="s">
        <v>121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/>
      <c r="F34" s="44"/>
      <c r="G34" s="44"/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/>
      <c r="F35" s="44"/>
      <c r="G35" s="44"/>
      <c r="H35" s="41">
        <v>9.4600000000000009</v>
      </c>
      <c r="I35" s="44">
        <v>9.36</v>
      </c>
      <c r="J35" s="21">
        <v>9.34</v>
      </c>
    </row>
    <row r="36" spans="1:10" ht="15.75">
      <c r="A36" s="270"/>
      <c r="B36" s="277"/>
      <c r="C36" s="12" t="s">
        <v>56</v>
      </c>
      <c r="D36" s="12" t="s">
        <v>57</v>
      </c>
      <c r="E36" s="44"/>
      <c r="F36" s="44"/>
      <c r="G36" s="44"/>
      <c r="H36" s="41">
        <v>7.45</v>
      </c>
      <c r="I36" s="44">
        <v>6.66</v>
      </c>
      <c r="J36" s="21">
        <v>6.3440000000000003</v>
      </c>
    </row>
    <row r="37" spans="1:10" ht="18.75">
      <c r="A37" s="270"/>
      <c r="B37" s="277"/>
      <c r="C37" s="13" t="s">
        <v>58</v>
      </c>
      <c r="D37" s="12" t="s">
        <v>59</v>
      </c>
      <c r="E37" s="44"/>
      <c r="F37" s="44"/>
      <c r="G37" s="35"/>
      <c r="H37" s="41">
        <v>13.5</v>
      </c>
      <c r="I37" s="44">
        <v>10</v>
      </c>
      <c r="J37" s="21">
        <v>10.3</v>
      </c>
    </row>
    <row r="38" spans="1:10" ht="16.5">
      <c r="A38" s="270"/>
      <c r="B38" s="277"/>
      <c r="C38" s="14" t="s">
        <v>60</v>
      </c>
      <c r="D38" s="12" t="s">
        <v>61</v>
      </c>
      <c r="E38" s="35"/>
      <c r="F38" s="35"/>
      <c r="G38" s="35"/>
      <c r="H38" s="37">
        <v>7.4</v>
      </c>
      <c r="I38" s="44">
        <v>12.5</v>
      </c>
      <c r="J38" s="21">
        <v>15.2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/>
      <c r="F39" s="44"/>
      <c r="G39" s="44"/>
      <c r="H39" s="41">
        <v>0.5</v>
      </c>
      <c r="I39" s="44">
        <v>0.8</v>
      </c>
      <c r="J39" s="21">
        <v>0.9</v>
      </c>
    </row>
    <row r="40" spans="1:10" ht="15.75">
      <c r="A40" s="270"/>
      <c r="B40" s="277"/>
      <c r="C40" s="13" t="s">
        <v>54</v>
      </c>
      <c r="D40" s="13" t="s">
        <v>63</v>
      </c>
      <c r="E40" s="44"/>
      <c r="F40" s="44"/>
      <c r="G40" s="44"/>
      <c r="H40" s="41">
        <v>10.52</v>
      </c>
      <c r="I40" s="44">
        <v>10.38</v>
      </c>
      <c r="J40" s="21">
        <v>10.39</v>
      </c>
    </row>
    <row r="41" spans="1:10" ht="15.75">
      <c r="A41" s="270"/>
      <c r="B41" s="277"/>
      <c r="C41" s="12" t="s">
        <v>56</v>
      </c>
      <c r="D41" s="12" t="s">
        <v>64</v>
      </c>
      <c r="E41" s="44"/>
      <c r="F41" s="44"/>
      <c r="G41" s="44"/>
      <c r="H41" s="41">
        <v>25.8</v>
      </c>
      <c r="I41" s="44">
        <v>25.2</v>
      </c>
      <c r="J41" s="21">
        <v>25</v>
      </c>
    </row>
    <row r="42" spans="1:10" ht="15.75">
      <c r="A42" s="270"/>
      <c r="B42" s="277"/>
      <c r="C42" s="15" t="s">
        <v>65</v>
      </c>
      <c r="D42" s="16" t="s">
        <v>66</v>
      </c>
      <c r="E42" s="44"/>
      <c r="F42" s="44"/>
      <c r="G42" s="44"/>
      <c r="H42" s="41">
        <v>7.27</v>
      </c>
      <c r="I42" s="44">
        <v>6.6</v>
      </c>
      <c r="J42" s="21">
        <v>5.75</v>
      </c>
    </row>
    <row r="43" spans="1:10" ht="16.5">
      <c r="A43" s="270"/>
      <c r="B43" s="277"/>
      <c r="C43" s="15" t="s">
        <v>67</v>
      </c>
      <c r="D43" s="17" t="s">
        <v>68</v>
      </c>
      <c r="E43" s="44"/>
      <c r="F43" s="44"/>
      <c r="G43" s="44"/>
      <c r="H43" s="41">
        <v>9.3000000000000007</v>
      </c>
      <c r="I43" s="44">
        <v>7.87</v>
      </c>
      <c r="J43" s="21">
        <v>7.96</v>
      </c>
    </row>
    <row r="44" spans="1:10" ht="18.75">
      <c r="A44" s="270"/>
      <c r="B44" s="277"/>
      <c r="C44" s="13" t="s">
        <v>58</v>
      </c>
      <c r="D44" s="12" t="s">
        <v>69</v>
      </c>
      <c r="E44" s="44"/>
      <c r="F44" s="44"/>
      <c r="G44" s="44"/>
      <c r="H44" s="41">
        <v>1482</v>
      </c>
      <c r="I44" s="44">
        <v>1250</v>
      </c>
      <c r="J44" s="21">
        <v>1070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/>
      <c r="F45" s="44"/>
      <c r="G45" s="44"/>
      <c r="H45" s="41">
        <v>5.66</v>
      </c>
      <c r="I45" s="44">
        <v>6.24</v>
      </c>
      <c r="J45" s="21">
        <v>6.77</v>
      </c>
    </row>
    <row r="46" spans="1:10" ht="18.75">
      <c r="A46" s="270"/>
      <c r="B46" s="277"/>
      <c r="C46" s="13" t="s">
        <v>58</v>
      </c>
      <c r="D46" s="12" t="s">
        <v>59</v>
      </c>
      <c r="E46" s="44"/>
      <c r="F46" s="44"/>
      <c r="G46" s="44"/>
      <c r="H46" s="41">
        <v>57.6</v>
      </c>
      <c r="I46" s="44">
        <v>47.3</v>
      </c>
      <c r="J46" s="21">
        <v>43.2</v>
      </c>
    </row>
    <row r="47" spans="1:10" ht="16.5">
      <c r="A47" s="270"/>
      <c r="B47" s="277"/>
      <c r="C47" s="14" t="s">
        <v>60</v>
      </c>
      <c r="D47" s="12" t="s">
        <v>72</v>
      </c>
      <c r="E47" s="44"/>
      <c r="F47" s="44"/>
      <c r="G47" s="44"/>
      <c r="H47" s="41">
        <v>6.01</v>
      </c>
      <c r="I47" s="44">
        <v>6.07</v>
      </c>
      <c r="J47" s="21">
        <v>4.33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/>
      <c r="F48" s="44"/>
      <c r="G48" s="44"/>
      <c r="H48" s="41">
        <v>6.1</v>
      </c>
      <c r="I48" s="44">
        <v>6.03</v>
      </c>
      <c r="J48" s="21">
        <v>6.31</v>
      </c>
    </row>
    <row r="49" spans="1:13" ht="18.75">
      <c r="A49" s="270"/>
      <c r="B49" s="277"/>
      <c r="C49" s="13" t="s">
        <v>58</v>
      </c>
      <c r="D49" s="12" t="s">
        <v>59</v>
      </c>
      <c r="E49" s="44"/>
      <c r="F49" s="44"/>
      <c r="G49" s="44"/>
      <c r="H49" s="41">
        <v>48</v>
      </c>
      <c r="I49" s="44">
        <v>31.6</v>
      </c>
      <c r="J49" s="21">
        <v>27.6</v>
      </c>
    </row>
    <row r="50" spans="1:13" ht="16.5">
      <c r="A50" s="270"/>
      <c r="B50" s="277"/>
      <c r="C50" s="14" t="s">
        <v>60</v>
      </c>
      <c r="D50" s="12" t="s">
        <v>72</v>
      </c>
      <c r="E50" s="44"/>
      <c r="F50" s="44"/>
      <c r="G50" s="44"/>
      <c r="H50" s="41">
        <v>3.84</v>
      </c>
      <c r="I50" s="44">
        <v>6.72</v>
      </c>
      <c r="J50" s="21">
        <v>5.33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7.95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65.7</v>
      </c>
      <c r="C59" s="30"/>
      <c r="D59" s="33">
        <v>84.9</v>
      </c>
      <c r="E59" s="30"/>
      <c r="F59" s="30"/>
      <c r="G59" s="34"/>
      <c r="H59" s="30"/>
      <c r="I59" s="30"/>
      <c r="J59" s="21"/>
      <c r="K59" s="21"/>
      <c r="L59" s="21">
        <v>4.25</v>
      </c>
      <c r="M59" s="21"/>
    </row>
    <row r="60" spans="1:13" ht="18.75">
      <c r="A60" s="28" t="s">
        <v>1</v>
      </c>
      <c r="B60" s="29">
        <v>12.5</v>
      </c>
      <c r="C60" s="30"/>
      <c r="D60" s="33">
        <v>31.7</v>
      </c>
      <c r="E60" s="30"/>
      <c r="F60" s="30">
        <v>6.38</v>
      </c>
      <c r="G60" s="34"/>
      <c r="H60" s="30">
        <v>16.7</v>
      </c>
      <c r="I60" s="30"/>
      <c r="J60" s="21">
        <v>216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>
        <v>0.87</v>
      </c>
      <c r="G61" s="34"/>
      <c r="H61" s="30">
        <v>0.8</v>
      </c>
      <c r="I61" s="30"/>
      <c r="J61" s="21">
        <v>0.61</v>
      </c>
      <c r="K61" s="21"/>
      <c r="L61" s="21">
        <v>1.76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12</v>
      </c>
      <c r="D63" s="33"/>
      <c r="E63" s="30">
        <v>16.100000000000001</v>
      </c>
      <c r="F63" s="30"/>
      <c r="G63" s="34">
        <v>10.73</v>
      </c>
      <c r="H63" s="30"/>
      <c r="I63" s="30">
        <v>13.95</v>
      </c>
      <c r="J63" s="21"/>
      <c r="K63" s="21">
        <v>15.3</v>
      </c>
      <c r="M63" s="21">
        <v>17.600000000000001</v>
      </c>
    </row>
    <row r="64" spans="1:13" ht="18.75">
      <c r="A64" s="31" t="s">
        <v>3</v>
      </c>
      <c r="B64" s="30"/>
      <c r="C64" s="30">
        <v>3.48</v>
      </c>
      <c r="D64" s="33"/>
      <c r="E64" s="30">
        <v>4.2699999999999996</v>
      </c>
      <c r="F64" s="30"/>
      <c r="G64" s="38">
        <v>3.39</v>
      </c>
      <c r="H64" s="30"/>
      <c r="I64" s="30">
        <v>8.82</v>
      </c>
      <c r="J64" s="21"/>
      <c r="K64" s="21">
        <v>9.6999999999999993</v>
      </c>
      <c r="L64" s="21"/>
      <c r="M64" s="21">
        <v>10</v>
      </c>
    </row>
    <row r="65" spans="1:13" ht="18.75">
      <c r="A65" s="31" t="s">
        <v>4</v>
      </c>
      <c r="B65" s="30"/>
      <c r="C65" s="30">
        <v>33.5</v>
      </c>
      <c r="D65" s="33"/>
      <c r="E65" s="30">
        <v>38.200000000000003</v>
      </c>
      <c r="F65" s="30"/>
      <c r="G65" s="34">
        <v>37.159999999999997</v>
      </c>
      <c r="H65" s="30"/>
      <c r="I65" s="30">
        <v>46.6</v>
      </c>
      <c r="J65" s="21"/>
      <c r="K65" s="21">
        <v>51.2</v>
      </c>
      <c r="M65" s="21">
        <v>43.2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1.8</v>
      </c>
      <c r="C67" s="30">
        <v>7.51</v>
      </c>
      <c r="D67" s="33">
        <v>1.44</v>
      </c>
      <c r="E67" s="30">
        <v>7.53</v>
      </c>
      <c r="F67" s="30">
        <v>4</v>
      </c>
      <c r="G67" s="34">
        <v>7.46</v>
      </c>
      <c r="H67" s="30">
        <v>3.72</v>
      </c>
      <c r="I67" s="30">
        <v>7.61</v>
      </c>
      <c r="J67" s="21">
        <v>4.28</v>
      </c>
      <c r="K67" s="21">
        <v>7.5</v>
      </c>
      <c r="L67" s="21">
        <v>3.81</v>
      </c>
      <c r="M67" s="21">
        <v>7</v>
      </c>
    </row>
    <row r="68" spans="1:13" ht="18.75">
      <c r="A68" s="32" t="s">
        <v>5</v>
      </c>
      <c r="B68" s="36">
        <v>4.3</v>
      </c>
      <c r="C68" s="30">
        <v>7.49</v>
      </c>
      <c r="D68" s="33">
        <v>3.03</v>
      </c>
      <c r="E68" s="30">
        <v>7.08</v>
      </c>
      <c r="F68" s="30">
        <v>12.6</v>
      </c>
      <c r="G68" s="34">
        <v>7.53</v>
      </c>
      <c r="H68" s="30">
        <v>10.11</v>
      </c>
      <c r="I68" s="30">
        <v>7.5</v>
      </c>
      <c r="J68" s="21">
        <v>13.63</v>
      </c>
      <c r="K68" s="21">
        <v>7</v>
      </c>
      <c r="L68" s="21">
        <v>11.61</v>
      </c>
      <c r="M68" s="21">
        <v>7.2</v>
      </c>
    </row>
    <row r="69" spans="1:13" ht="18.75">
      <c r="A69" s="32" t="s">
        <v>6</v>
      </c>
      <c r="B69" s="36">
        <v>19.7</v>
      </c>
      <c r="C69" s="30">
        <v>7</v>
      </c>
      <c r="D69" s="33">
        <v>7.32</v>
      </c>
      <c r="E69" s="30">
        <v>6.77</v>
      </c>
      <c r="F69" s="30">
        <v>12.2</v>
      </c>
      <c r="G69" s="34">
        <v>7.19</v>
      </c>
      <c r="H69" s="30">
        <v>5.7</v>
      </c>
      <c r="I69" s="30">
        <v>6.6</v>
      </c>
      <c r="J69" s="21">
        <v>3.16</v>
      </c>
      <c r="K69" s="21">
        <v>6.8</v>
      </c>
      <c r="L69" s="21">
        <v>3.91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128</v>
      </c>
      <c r="G2" s="224"/>
      <c r="H2" s="224"/>
      <c r="I2" s="225" t="s">
        <v>132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10970</v>
      </c>
      <c r="D4" s="226"/>
      <c r="E4" s="226"/>
      <c r="F4" s="226">
        <v>12190</v>
      </c>
      <c r="G4" s="226"/>
      <c r="H4" s="226"/>
      <c r="I4" s="226">
        <v>13520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7400</v>
      </c>
      <c r="D5" s="226"/>
      <c r="E5" s="226"/>
      <c r="F5" s="226">
        <v>8190</v>
      </c>
      <c r="G5" s="226"/>
      <c r="H5" s="226"/>
      <c r="I5" s="226">
        <v>8930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C4-'3日'!I4</f>
        <v>1420</v>
      </c>
      <c r="D6" s="282"/>
      <c r="E6" s="282"/>
      <c r="F6" s="283">
        <f>F4-C4</f>
        <v>1220</v>
      </c>
      <c r="G6" s="284"/>
      <c r="H6" s="285"/>
      <c r="I6" s="283">
        <f>I4-F4</f>
        <v>1330</v>
      </c>
      <c r="J6" s="284"/>
      <c r="K6" s="285"/>
      <c r="L6" s="288">
        <f>C6+F6+I6</f>
        <v>3970</v>
      </c>
      <c r="M6" s="288">
        <f>C7+F7+I7</f>
        <v>1930</v>
      </c>
    </row>
    <row r="7" spans="1:15" ht="21.95" customHeight="1">
      <c r="A7" s="217"/>
      <c r="B7" s="6" t="s">
        <v>16</v>
      </c>
      <c r="C7" s="282">
        <f>C5-'3日'!I5</f>
        <v>400</v>
      </c>
      <c r="D7" s="282"/>
      <c r="E7" s="282"/>
      <c r="F7" s="283">
        <f>F5-C5</f>
        <v>790</v>
      </c>
      <c r="G7" s="284"/>
      <c r="H7" s="285"/>
      <c r="I7" s="283">
        <f>I5-F5</f>
        <v>740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45</v>
      </c>
      <c r="D9" s="226"/>
      <c r="E9" s="226"/>
      <c r="F9" s="226">
        <v>49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45</v>
      </c>
      <c r="D10" s="226"/>
      <c r="E10" s="226"/>
      <c r="F10" s="226">
        <v>49</v>
      </c>
      <c r="G10" s="226"/>
      <c r="H10" s="226"/>
      <c r="I10" s="226">
        <v>47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65" t="s">
        <v>93</v>
      </c>
      <c r="D11" s="65" t="s">
        <v>93</v>
      </c>
      <c r="E11" s="65" t="s">
        <v>93</v>
      </c>
      <c r="F11" s="67" t="s">
        <v>93</v>
      </c>
      <c r="G11" s="67" t="s">
        <v>93</v>
      </c>
      <c r="H11" s="67" t="s">
        <v>93</v>
      </c>
      <c r="I11" s="69" t="s">
        <v>93</v>
      </c>
      <c r="J11" s="69" t="s">
        <v>93</v>
      </c>
      <c r="K11" s="69" t="s">
        <v>93</v>
      </c>
    </row>
    <row r="12" spans="1:15" ht="21.95" customHeight="1">
      <c r="A12" s="262"/>
      <c r="B12" s="43" t="s">
        <v>23</v>
      </c>
      <c r="C12" s="65">
        <v>65</v>
      </c>
      <c r="D12" s="65">
        <v>65</v>
      </c>
      <c r="E12" s="65">
        <v>65</v>
      </c>
      <c r="F12" s="67">
        <v>65</v>
      </c>
      <c r="G12" s="67">
        <v>65</v>
      </c>
      <c r="H12" s="67">
        <v>65</v>
      </c>
      <c r="I12" s="69">
        <v>65</v>
      </c>
      <c r="J12" s="69">
        <v>65</v>
      </c>
      <c r="K12" s="69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64">
        <v>330</v>
      </c>
      <c r="D15" s="64">
        <v>300</v>
      </c>
      <c r="E15" s="64">
        <v>270</v>
      </c>
      <c r="F15" s="66">
        <v>270</v>
      </c>
      <c r="G15" s="41">
        <v>550</v>
      </c>
      <c r="H15" s="41">
        <v>520</v>
      </c>
      <c r="I15" s="68">
        <v>520</v>
      </c>
      <c r="J15" s="41">
        <v>490</v>
      </c>
      <c r="K15" s="41">
        <v>460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126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65" t="s">
        <v>93</v>
      </c>
      <c r="D17" s="65" t="s">
        <v>93</v>
      </c>
      <c r="E17" s="65" t="s">
        <v>93</v>
      </c>
      <c r="F17" s="67" t="s">
        <v>93</v>
      </c>
      <c r="G17" s="67" t="s">
        <v>93</v>
      </c>
      <c r="H17" s="67" t="s">
        <v>93</v>
      </c>
      <c r="I17" s="69" t="s">
        <v>93</v>
      </c>
      <c r="J17" s="69" t="s">
        <v>93</v>
      </c>
      <c r="K17" s="69" t="s">
        <v>93</v>
      </c>
    </row>
    <row r="18" spans="1:11" ht="21.95" customHeight="1">
      <c r="A18" s="234"/>
      <c r="B18" s="42" t="s">
        <v>23</v>
      </c>
      <c r="C18" s="64">
        <v>90</v>
      </c>
      <c r="D18" s="64">
        <v>90</v>
      </c>
      <c r="E18" s="64">
        <v>90</v>
      </c>
      <c r="F18" s="66">
        <v>90</v>
      </c>
      <c r="G18" s="66">
        <v>90</v>
      </c>
      <c r="H18" s="66">
        <v>90</v>
      </c>
      <c r="I18" s="68">
        <v>90</v>
      </c>
      <c r="J18" s="68">
        <v>90</v>
      </c>
      <c r="K18" s="68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64">
        <v>420</v>
      </c>
      <c r="D21" s="64">
        <v>350</v>
      </c>
      <c r="E21" s="64">
        <v>280</v>
      </c>
      <c r="F21" s="66">
        <v>280</v>
      </c>
      <c r="G21" s="41">
        <v>500</v>
      </c>
      <c r="H21" s="41">
        <v>400</v>
      </c>
      <c r="I21" s="68">
        <v>400</v>
      </c>
      <c r="J21" s="41">
        <v>330</v>
      </c>
      <c r="K21" s="41">
        <v>270</v>
      </c>
    </row>
    <row r="22" spans="1:11" ht="39" customHeight="1">
      <c r="A22" s="232"/>
      <c r="B22" s="9" t="s">
        <v>33</v>
      </c>
      <c r="C22" s="233" t="s">
        <v>34</v>
      </c>
      <c r="D22" s="233"/>
      <c r="E22" s="233"/>
      <c r="F22" s="233" t="s">
        <v>127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1440</v>
      </c>
      <c r="D23" s="231"/>
      <c r="E23" s="231"/>
      <c r="F23" s="231">
        <v>1440</v>
      </c>
      <c r="G23" s="231"/>
      <c r="H23" s="231"/>
      <c r="I23" s="231">
        <f>650+620</f>
        <v>1270</v>
      </c>
      <c r="J23" s="231"/>
      <c r="K23" s="231"/>
    </row>
    <row r="24" spans="1:11" ht="21.95" customHeight="1">
      <c r="A24" s="237"/>
      <c r="B24" s="10" t="s">
        <v>37</v>
      </c>
      <c r="C24" s="231">
        <v>1600</v>
      </c>
      <c r="D24" s="231"/>
      <c r="E24" s="231"/>
      <c r="F24" s="231">
        <v>1600</v>
      </c>
      <c r="G24" s="231"/>
      <c r="H24" s="231"/>
      <c r="I24" s="231">
        <v>1600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39</v>
      </c>
      <c r="D25" s="231"/>
      <c r="E25" s="231"/>
      <c r="F25" s="231">
        <v>38</v>
      </c>
      <c r="G25" s="231"/>
      <c r="H25" s="231"/>
      <c r="I25" s="231">
        <v>38</v>
      </c>
      <c r="J25" s="231"/>
      <c r="K25" s="231"/>
    </row>
    <row r="26" spans="1:11" ht="21.95" customHeight="1">
      <c r="A26" s="236"/>
      <c r="B26" s="8" t="s">
        <v>40</v>
      </c>
      <c r="C26" s="231">
        <v>171</v>
      </c>
      <c r="D26" s="231"/>
      <c r="E26" s="231"/>
      <c r="F26" s="231">
        <v>169</v>
      </c>
      <c r="G26" s="231"/>
      <c r="H26" s="231"/>
      <c r="I26" s="231">
        <v>169</v>
      </c>
      <c r="J26" s="231"/>
      <c r="K26" s="231"/>
    </row>
    <row r="27" spans="1:11" ht="21.95" customHeight="1">
      <c r="A27" s="236"/>
      <c r="B27" s="8" t="s">
        <v>41</v>
      </c>
      <c r="C27" s="231">
        <v>8</v>
      </c>
      <c r="D27" s="231"/>
      <c r="E27" s="231"/>
      <c r="F27" s="231">
        <v>8</v>
      </c>
      <c r="G27" s="231"/>
      <c r="H27" s="231"/>
      <c r="I27" s="231">
        <v>8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146</v>
      </c>
      <c r="D28" s="248"/>
      <c r="E28" s="249"/>
      <c r="F28" s="247" t="s">
        <v>130</v>
      </c>
      <c r="G28" s="248"/>
      <c r="H28" s="249"/>
      <c r="I28" s="247" t="s">
        <v>143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13.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124</v>
      </c>
      <c r="D31" s="259"/>
      <c r="E31" s="260"/>
      <c r="F31" s="258" t="s">
        <v>129</v>
      </c>
      <c r="G31" s="259"/>
      <c r="H31" s="260"/>
      <c r="I31" s="258" t="s">
        <v>131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9.4499999999999993</v>
      </c>
      <c r="F35" s="44">
        <v>9.4600000000000009</v>
      </c>
      <c r="G35" s="44">
        <v>9.4499999999999993</v>
      </c>
      <c r="H35" s="41">
        <v>9.4600000000000009</v>
      </c>
      <c r="I35" s="44">
        <v>9.44</v>
      </c>
      <c r="J35" s="21">
        <v>9.42</v>
      </c>
    </row>
    <row r="36" spans="1:10" ht="15.75">
      <c r="A36" s="270"/>
      <c r="B36" s="277"/>
      <c r="C36" s="12" t="s">
        <v>56</v>
      </c>
      <c r="D36" s="12" t="s">
        <v>57</v>
      </c>
      <c r="E36" s="44">
        <v>9.81</v>
      </c>
      <c r="F36" s="44">
        <v>6.76</v>
      </c>
      <c r="G36" s="44">
        <v>5.5</v>
      </c>
      <c r="H36" s="41">
        <v>4.93</v>
      </c>
      <c r="I36" s="44">
        <v>4.7699999999999996</v>
      </c>
      <c r="J36" s="21">
        <v>4.72</v>
      </c>
    </row>
    <row r="37" spans="1:10" ht="18.75">
      <c r="A37" s="270"/>
      <c r="B37" s="277"/>
      <c r="C37" s="13" t="s">
        <v>58</v>
      </c>
      <c r="D37" s="12" t="s">
        <v>59</v>
      </c>
      <c r="E37" s="44">
        <v>10.199999999999999</v>
      </c>
      <c r="F37" s="44">
        <v>29</v>
      </c>
      <c r="G37" s="35">
        <v>22.5</v>
      </c>
      <c r="H37" s="41">
        <v>13.9</v>
      </c>
      <c r="I37" s="44">
        <v>14.8</v>
      </c>
      <c r="J37" s="21">
        <v>14.3</v>
      </c>
    </row>
    <row r="38" spans="1:10" ht="16.5">
      <c r="A38" s="270"/>
      <c r="B38" s="277"/>
      <c r="C38" s="14" t="s">
        <v>60</v>
      </c>
      <c r="D38" s="12" t="s">
        <v>61</v>
      </c>
      <c r="E38" s="35">
        <v>9.5</v>
      </c>
      <c r="F38" s="35">
        <v>9.43</v>
      </c>
      <c r="G38" s="35">
        <v>3.5</v>
      </c>
      <c r="H38" s="37">
        <v>3.13</v>
      </c>
      <c r="I38" s="44">
        <v>2.56</v>
      </c>
      <c r="J38" s="21">
        <v>4.43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10.62</v>
      </c>
      <c r="F40" s="44">
        <v>10.6</v>
      </c>
      <c r="G40" s="44">
        <v>10.47</v>
      </c>
      <c r="H40" s="41">
        <v>10.39</v>
      </c>
      <c r="I40" s="44">
        <v>10.47</v>
      </c>
      <c r="J40" s="21">
        <v>10.5</v>
      </c>
    </row>
    <row r="41" spans="1:10" ht="15.75">
      <c r="A41" s="270"/>
      <c r="B41" s="277"/>
      <c r="C41" s="12" t="s">
        <v>56</v>
      </c>
      <c r="D41" s="12" t="s">
        <v>64</v>
      </c>
      <c r="E41" s="44">
        <v>37.6</v>
      </c>
      <c r="F41" s="44">
        <v>31.3</v>
      </c>
      <c r="G41" s="44">
        <v>29.6</v>
      </c>
      <c r="H41" s="41">
        <v>28.5</v>
      </c>
      <c r="I41" s="44">
        <v>22.9</v>
      </c>
      <c r="J41" s="21">
        <v>27.3</v>
      </c>
    </row>
    <row r="42" spans="1:10" ht="15.75">
      <c r="A42" s="270"/>
      <c r="B42" s="277"/>
      <c r="C42" s="15" t="s">
        <v>65</v>
      </c>
      <c r="D42" s="16" t="s">
        <v>66</v>
      </c>
      <c r="E42" s="44">
        <v>5.45</v>
      </c>
      <c r="F42" s="44">
        <v>5.51</v>
      </c>
      <c r="G42" s="44">
        <v>5.78</v>
      </c>
      <c r="H42" s="41">
        <v>5.8</v>
      </c>
      <c r="I42" s="44">
        <v>5.84</v>
      </c>
      <c r="J42" s="21">
        <v>6.05</v>
      </c>
    </row>
    <row r="43" spans="1:10" ht="16.5">
      <c r="A43" s="270"/>
      <c r="B43" s="277"/>
      <c r="C43" s="15" t="s">
        <v>67</v>
      </c>
      <c r="D43" s="17" t="s">
        <v>68</v>
      </c>
      <c r="E43" s="44">
        <v>11.8</v>
      </c>
      <c r="F43" s="44">
        <v>9.67</v>
      </c>
      <c r="G43" s="44">
        <v>11.2</v>
      </c>
      <c r="H43" s="41">
        <v>11.9</v>
      </c>
      <c r="I43" s="44">
        <v>4.95</v>
      </c>
      <c r="J43" s="21">
        <v>7.23</v>
      </c>
    </row>
    <row r="44" spans="1:10" ht="18.75">
      <c r="A44" s="270"/>
      <c r="B44" s="277"/>
      <c r="C44" s="13" t="s">
        <v>58</v>
      </c>
      <c r="D44" s="12" t="s">
        <v>69</v>
      </c>
      <c r="E44" s="44">
        <v>1044</v>
      </c>
      <c r="F44" s="44">
        <v>1339</v>
      </c>
      <c r="G44" s="44">
        <v>1504</v>
      </c>
      <c r="H44" s="41">
        <v>1502</v>
      </c>
      <c r="I44" s="44">
        <v>1336</v>
      </c>
      <c r="J44" s="21">
        <v>1174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7.54</v>
      </c>
      <c r="F45" s="44">
        <v>7.47</v>
      </c>
      <c r="G45" s="44">
        <v>5.0599999999999996</v>
      </c>
      <c r="H45" s="41">
        <v>4.7699999999999996</v>
      </c>
      <c r="I45" s="44">
        <v>3.77</v>
      </c>
      <c r="J45" s="21">
        <v>4.1500000000000004</v>
      </c>
    </row>
    <row r="46" spans="1:10" ht="18.75">
      <c r="A46" s="270"/>
      <c r="B46" s="277"/>
      <c r="C46" s="13" t="s">
        <v>58</v>
      </c>
      <c r="D46" s="12" t="s">
        <v>59</v>
      </c>
      <c r="E46" s="44">
        <v>45.8</v>
      </c>
      <c r="F46" s="44">
        <v>29</v>
      </c>
      <c r="G46" s="44">
        <v>50.4</v>
      </c>
      <c r="H46" s="41">
        <v>53.7</v>
      </c>
      <c r="I46" s="44">
        <v>50.5</v>
      </c>
      <c r="J46" s="21">
        <v>40.799999999999997</v>
      </c>
    </row>
    <row r="47" spans="1:10" ht="16.5">
      <c r="A47" s="270"/>
      <c r="B47" s="277"/>
      <c r="C47" s="14" t="s">
        <v>60</v>
      </c>
      <c r="D47" s="12" t="s">
        <v>72</v>
      </c>
      <c r="E47" s="44">
        <v>10</v>
      </c>
      <c r="F47" s="44">
        <v>8.6999999999999993</v>
      </c>
      <c r="G47" s="44">
        <v>0.61</v>
      </c>
      <c r="H47" s="41">
        <v>7.69</v>
      </c>
      <c r="I47" s="44">
        <v>6.44</v>
      </c>
      <c r="J47" s="21">
        <v>1.89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6.74</v>
      </c>
      <c r="F48" s="44">
        <v>6.54</v>
      </c>
      <c r="G48" s="44">
        <v>5.73</v>
      </c>
      <c r="H48" s="41">
        <v>6.65</v>
      </c>
      <c r="I48" s="44">
        <v>3.99</v>
      </c>
      <c r="J48" s="21">
        <v>3.93</v>
      </c>
    </row>
    <row r="49" spans="1:13" ht="18.75">
      <c r="A49" s="270"/>
      <c r="B49" s="277"/>
      <c r="C49" s="13" t="s">
        <v>58</v>
      </c>
      <c r="D49" s="12" t="s">
        <v>59</v>
      </c>
      <c r="E49" s="44">
        <v>21.8</v>
      </c>
      <c r="F49" s="44">
        <v>46.2</v>
      </c>
      <c r="G49" s="44">
        <v>23</v>
      </c>
      <c r="H49" s="41">
        <v>29.6</v>
      </c>
      <c r="I49" s="44">
        <v>26.2</v>
      </c>
      <c r="J49" s="21">
        <v>23</v>
      </c>
    </row>
    <row r="50" spans="1:13" ht="16.5">
      <c r="A50" s="270"/>
      <c r="B50" s="277"/>
      <c r="C50" s="14" t="s">
        <v>60</v>
      </c>
      <c r="D50" s="12" t="s">
        <v>72</v>
      </c>
      <c r="E50" s="44">
        <v>6.5</v>
      </c>
      <c r="F50" s="44">
        <v>8.3000000000000007</v>
      </c>
      <c r="G50" s="44">
        <v>10.7</v>
      </c>
      <c r="H50" s="41">
        <v>3.7</v>
      </c>
      <c r="I50" s="44">
        <v>6.07</v>
      </c>
      <c r="J50" s="21">
        <v>1.68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79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47.5</v>
      </c>
      <c r="C59" s="30"/>
      <c r="D59" s="33">
        <v>64.7</v>
      </c>
      <c r="E59" s="30"/>
      <c r="F59" s="30">
        <v>58.7</v>
      </c>
      <c r="G59" s="34"/>
      <c r="H59" s="30">
        <v>14.5</v>
      </c>
      <c r="I59" s="30"/>
      <c r="J59" s="21">
        <v>15.7</v>
      </c>
      <c r="K59" s="21"/>
      <c r="L59" s="21">
        <v>133.27000000000001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3.62</v>
      </c>
      <c r="C61" s="30"/>
      <c r="D61" s="33">
        <v>32.4</v>
      </c>
      <c r="E61" s="30"/>
      <c r="F61" s="30">
        <v>1.7</v>
      </c>
      <c r="G61" s="34"/>
      <c r="H61" s="30">
        <v>0.76</v>
      </c>
      <c r="I61" s="30"/>
      <c r="J61" s="21">
        <v>2.0099999999999998</v>
      </c>
      <c r="K61" s="21"/>
      <c r="L61" s="21">
        <v>1.22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16.2</v>
      </c>
      <c r="D63" s="33"/>
      <c r="E63" s="30">
        <v>16.8</v>
      </c>
      <c r="F63" s="30"/>
      <c r="G63" s="34">
        <v>18.5</v>
      </c>
      <c r="H63" s="30"/>
      <c r="I63" s="30">
        <v>18.399999999999999</v>
      </c>
      <c r="J63" s="21"/>
      <c r="K63" s="21">
        <v>17.899999999999999</v>
      </c>
      <c r="M63" s="21">
        <v>15.6</v>
      </c>
    </row>
    <row r="64" spans="1:13" ht="18.75">
      <c r="A64" s="31" t="s">
        <v>3</v>
      </c>
      <c r="B64" s="30"/>
      <c r="C64" s="30">
        <v>8.92</v>
      </c>
      <c r="D64" s="33"/>
      <c r="E64" s="30">
        <v>6.64</v>
      </c>
      <c r="F64" s="30"/>
      <c r="G64" s="38">
        <v>9.4</v>
      </c>
      <c r="H64" s="30"/>
      <c r="I64" s="30">
        <v>9.2200000000000006</v>
      </c>
      <c r="J64" s="21"/>
      <c r="K64" s="21">
        <v>9.3699999999999992</v>
      </c>
      <c r="L64" s="21"/>
      <c r="M64" s="21">
        <v>9.6999999999999993</v>
      </c>
    </row>
    <row r="65" spans="1:13" ht="18.75">
      <c r="A65" s="31" t="s">
        <v>4</v>
      </c>
      <c r="B65" s="30"/>
      <c r="C65" s="30">
        <v>49.77</v>
      </c>
      <c r="D65" s="33"/>
      <c r="E65" s="30">
        <v>49.61</v>
      </c>
      <c r="F65" s="30"/>
      <c r="G65" s="34"/>
      <c r="H65" s="30"/>
      <c r="I65" s="30">
        <v>48.6</v>
      </c>
      <c r="J65" s="21"/>
      <c r="K65" s="21">
        <v>44.31</v>
      </c>
      <c r="M65" s="21">
        <v>49.36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0.46</v>
      </c>
      <c r="C67" s="30">
        <v>7.6</v>
      </c>
      <c r="D67" s="33">
        <v>1.71</v>
      </c>
      <c r="E67" s="30">
        <v>7.9</v>
      </c>
      <c r="F67" s="30">
        <v>9.2200000000000006</v>
      </c>
      <c r="G67" s="34">
        <v>7.4</v>
      </c>
      <c r="H67" s="30">
        <v>1.39</v>
      </c>
      <c r="I67" s="30">
        <v>7.5</v>
      </c>
      <c r="J67" s="21">
        <v>0.66</v>
      </c>
      <c r="K67" s="21">
        <v>7.94</v>
      </c>
      <c r="L67" s="21">
        <v>0.68</v>
      </c>
      <c r="M67" s="21">
        <v>7.94</v>
      </c>
    </row>
    <row r="68" spans="1:13" ht="18.75">
      <c r="A68" s="32" t="s">
        <v>5</v>
      </c>
      <c r="B68" s="36">
        <v>2.0099999999999998</v>
      </c>
      <c r="C68" s="30">
        <v>6.94</v>
      </c>
      <c r="D68" s="33">
        <v>2.56</v>
      </c>
      <c r="E68" s="30">
        <v>7.66</v>
      </c>
      <c r="F68" s="30">
        <v>6.1</v>
      </c>
      <c r="G68" s="34">
        <v>7.11</v>
      </c>
      <c r="H68" s="30">
        <v>0.89</v>
      </c>
      <c r="I68" s="30">
        <v>7.34</v>
      </c>
      <c r="J68" s="21">
        <v>1.26</v>
      </c>
      <c r="K68" s="21">
        <v>7.33</v>
      </c>
      <c r="L68" s="21">
        <v>1.1599999999999999</v>
      </c>
      <c r="M68" s="21">
        <v>7.33</v>
      </c>
    </row>
    <row r="69" spans="1:13" ht="18.75">
      <c r="A69" s="32" t="s">
        <v>6</v>
      </c>
      <c r="B69" s="36">
        <v>7.32</v>
      </c>
      <c r="C69" s="30">
        <v>8.9700000000000006</v>
      </c>
      <c r="D69" s="33">
        <v>6.33</v>
      </c>
      <c r="E69" s="30">
        <v>7.01</v>
      </c>
      <c r="F69" s="30"/>
      <c r="G69" s="34"/>
      <c r="H69" s="30">
        <v>5.37</v>
      </c>
      <c r="I69" s="30">
        <v>6.97</v>
      </c>
      <c r="J69" s="21">
        <v>3.58</v>
      </c>
      <c r="K69" s="21">
        <v>7.38</v>
      </c>
      <c r="L69" s="21">
        <v>2.71</v>
      </c>
      <c r="M69" s="21">
        <v>7.09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125</v>
      </c>
      <c r="D2" s="223"/>
      <c r="E2" s="223"/>
      <c r="F2" s="224" t="s">
        <v>137</v>
      </c>
      <c r="G2" s="224"/>
      <c r="H2" s="224"/>
      <c r="I2" s="225" t="s">
        <v>141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14900</v>
      </c>
      <c r="D4" s="226"/>
      <c r="E4" s="226"/>
      <c r="F4" s="226">
        <v>16310</v>
      </c>
      <c r="G4" s="226"/>
      <c r="H4" s="226"/>
      <c r="I4" s="226">
        <v>17575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9600</v>
      </c>
      <c r="D5" s="226"/>
      <c r="E5" s="226"/>
      <c r="F5" s="226">
        <v>10466</v>
      </c>
      <c r="G5" s="226"/>
      <c r="H5" s="226"/>
      <c r="I5" s="226">
        <v>11100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C4-'4日'!I4</f>
        <v>1380</v>
      </c>
      <c r="D6" s="282"/>
      <c r="E6" s="282"/>
      <c r="F6" s="283">
        <f>F4-C4</f>
        <v>1410</v>
      </c>
      <c r="G6" s="284"/>
      <c r="H6" s="285"/>
      <c r="I6" s="283">
        <f>I4-F4</f>
        <v>1265</v>
      </c>
      <c r="J6" s="284"/>
      <c r="K6" s="285"/>
      <c r="L6" s="288">
        <f>C6+F6+I6</f>
        <v>4055</v>
      </c>
      <c r="M6" s="288">
        <f>C7+F7+I7</f>
        <v>2170</v>
      </c>
    </row>
    <row r="7" spans="1:15" ht="21.95" customHeight="1">
      <c r="A7" s="217"/>
      <c r="B7" s="6" t="s">
        <v>16</v>
      </c>
      <c r="C7" s="282">
        <f>C5-'4日'!I5</f>
        <v>670</v>
      </c>
      <c r="D7" s="282"/>
      <c r="E7" s="282"/>
      <c r="F7" s="283">
        <f>F5-C5</f>
        <v>866</v>
      </c>
      <c r="G7" s="284"/>
      <c r="H7" s="285"/>
      <c r="I7" s="283">
        <f>I5-F5</f>
        <v>634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47</v>
      </c>
      <c r="D9" s="226"/>
      <c r="E9" s="226"/>
      <c r="F9" s="226">
        <v>47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47</v>
      </c>
      <c r="D10" s="226"/>
      <c r="E10" s="226"/>
      <c r="F10" s="226">
        <v>47</v>
      </c>
      <c r="G10" s="226"/>
      <c r="H10" s="226"/>
      <c r="I10" s="226">
        <v>47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71" t="s">
        <v>93</v>
      </c>
      <c r="D11" s="71" t="s">
        <v>93</v>
      </c>
      <c r="E11" s="71" t="s">
        <v>93</v>
      </c>
      <c r="F11" s="73" t="s">
        <v>93</v>
      </c>
      <c r="G11" s="73" t="s">
        <v>93</v>
      </c>
      <c r="H11" s="73" t="s">
        <v>93</v>
      </c>
      <c r="I11" s="75" t="s">
        <v>93</v>
      </c>
      <c r="J11" s="75" t="s">
        <v>93</v>
      </c>
      <c r="K11" s="75" t="s">
        <v>93</v>
      </c>
    </row>
    <row r="12" spans="1:15" ht="21.95" customHeight="1">
      <c r="A12" s="262"/>
      <c r="B12" s="43" t="s">
        <v>23</v>
      </c>
      <c r="C12" s="71">
        <v>65</v>
      </c>
      <c r="D12" s="71">
        <v>65</v>
      </c>
      <c r="E12" s="71">
        <v>65</v>
      </c>
      <c r="F12" s="73">
        <v>65</v>
      </c>
      <c r="G12" s="73">
        <v>65</v>
      </c>
      <c r="H12" s="73">
        <v>65</v>
      </c>
      <c r="I12" s="75">
        <v>65</v>
      </c>
      <c r="J12" s="75">
        <v>65</v>
      </c>
      <c r="K12" s="75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460</v>
      </c>
      <c r="D15" s="41">
        <v>420</v>
      </c>
      <c r="E15" s="41">
        <v>380</v>
      </c>
      <c r="F15" s="41">
        <v>380</v>
      </c>
      <c r="G15" s="41">
        <v>320</v>
      </c>
      <c r="H15" s="41">
        <v>280</v>
      </c>
      <c r="I15" s="74">
        <v>280</v>
      </c>
      <c r="J15" s="41">
        <v>250</v>
      </c>
      <c r="K15" s="41">
        <v>550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142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71" t="s">
        <v>93</v>
      </c>
      <c r="D17" s="71" t="s">
        <v>93</v>
      </c>
      <c r="E17" s="71" t="s">
        <v>93</v>
      </c>
      <c r="F17" s="73" t="s">
        <v>93</v>
      </c>
      <c r="G17" s="73" t="s">
        <v>93</v>
      </c>
      <c r="H17" s="73" t="s">
        <v>93</v>
      </c>
      <c r="I17" s="75" t="s">
        <v>93</v>
      </c>
      <c r="J17" s="75" t="s">
        <v>93</v>
      </c>
      <c r="K17" s="75" t="s">
        <v>93</v>
      </c>
    </row>
    <row r="18" spans="1:11" ht="21.95" customHeight="1">
      <c r="A18" s="234"/>
      <c r="B18" s="42" t="s">
        <v>23</v>
      </c>
      <c r="C18" s="70">
        <v>90</v>
      </c>
      <c r="D18" s="70">
        <v>90</v>
      </c>
      <c r="E18" s="70">
        <v>90</v>
      </c>
      <c r="F18" s="72">
        <v>90</v>
      </c>
      <c r="G18" s="72">
        <v>90</v>
      </c>
      <c r="H18" s="72">
        <v>90</v>
      </c>
      <c r="I18" s="74">
        <v>90</v>
      </c>
      <c r="J18" s="74">
        <v>90</v>
      </c>
      <c r="K18" s="74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270</v>
      </c>
      <c r="D21" s="41">
        <v>460</v>
      </c>
      <c r="E21" s="41">
        <v>350</v>
      </c>
      <c r="F21" s="41">
        <v>350</v>
      </c>
      <c r="G21" s="41">
        <v>270</v>
      </c>
      <c r="H21" s="41">
        <v>500</v>
      </c>
      <c r="I21" s="74">
        <v>500</v>
      </c>
      <c r="J21" s="41">
        <v>420</v>
      </c>
      <c r="K21" s="41">
        <f>420-80</f>
        <v>340</v>
      </c>
    </row>
    <row r="22" spans="1:11" ht="35.25" customHeight="1">
      <c r="A22" s="232"/>
      <c r="B22" s="9" t="s">
        <v>33</v>
      </c>
      <c r="C22" s="233" t="s">
        <v>135</v>
      </c>
      <c r="D22" s="233"/>
      <c r="E22" s="233"/>
      <c r="F22" s="233" t="s">
        <v>139</v>
      </c>
      <c r="G22" s="233"/>
      <c r="H22" s="233"/>
      <c r="I22" s="233" t="s">
        <v>34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f>650+620</f>
        <v>1270</v>
      </c>
      <c r="D23" s="231"/>
      <c r="E23" s="231"/>
      <c r="F23" s="231">
        <f>650+620</f>
        <v>1270</v>
      </c>
      <c r="G23" s="231"/>
      <c r="H23" s="231"/>
      <c r="I23" s="231">
        <f>650+620</f>
        <v>1270</v>
      </c>
      <c r="J23" s="231"/>
      <c r="K23" s="231"/>
    </row>
    <row r="24" spans="1:11" ht="21.95" customHeight="1">
      <c r="A24" s="237"/>
      <c r="B24" s="10" t="s">
        <v>37</v>
      </c>
      <c r="C24" s="231">
        <v>1600</v>
      </c>
      <c r="D24" s="231"/>
      <c r="E24" s="231"/>
      <c r="F24" s="231">
        <v>1600</v>
      </c>
      <c r="G24" s="231"/>
      <c r="H24" s="231"/>
      <c r="I24" s="231">
        <v>1600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38</v>
      </c>
      <c r="D25" s="231"/>
      <c r="E25" s="231"/>
      <c r="F25" s="231">
        <v>38</v>
      </c>
      <c r="G25" s="231"/>
      <c r="H25" s="231"/>
      <c r="I25" s="231">
        <v>37</v>
      </c>
      <c r="J25" s="231"/>
      <c r="K25" s="231"/>
    </row>
    <row r="26" spans="1:11" ht="21.95" customHeight="1">
      <c r="A26" s="236"/>
      <c r="B26" s="8" t="s">
        <v>40</v>
      </c>
      <c r="C26" s="231">
        <v>169</v>
      </c>
      <c r="D26" s="231"/>
      <c r="E26" s="231"/>
      <c r="F26" s="231">
        <v>167</v>
      </c>
      <c r="G26" s="231"/>
      <c r="H26" s="231"/>
      <c r="I26" s="231">
        <v>167</v>
      </c>
      <c r="J26" s="231"/>
      <c r="K26" s="231"/>
    </row>
    <row r="27" spans="1:11" ht="21.95" customHeight="1">
      <c r="A27" s="236"/>
      <c r="B27" s="8" t="s">
        <v>41</v>
      </c>
      <c r="C27" s="231">
        <v>7</v>
      </c>
      <c r="D27" s="231"/>
      <c r="E27" s="231"/>
      <c r="F27" s="231">
        <v>7</v>
      </c>
      <c r="G27" s="231"/>
      <c r="H27" s="231"/>
      <c r="I27" s="231">
        <v>7</v>
      </c>
      <c r="J27" s="231"/>
      <c r="K27" s="231"/>
    </row>
    <row r="28" spans="1:11" ht="76.5" customHeight="1">
      <c r="A28" s="241" t="s" ph="1">
        <v>42</v>
      </c>
      <c r="B28" s="242" ph="1"/>
      <c r="C28" s="247"/>
      <c r="D28" s="248"/>
      <c r="E28" s="249"/>
      <c r="F28" s="247"/>
      <c r="G28" s="248"/>
      <c r="H28" s="249"/>
      <c r="I28" s="247" t="s">
        <v>148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136</v>
      </c>
      <c r="D31" s="259"/>
      <c r="E31" s="260"/>
      <c r="F31" s="258" t="s">
        <v>138</v>
      </c>
      <c r="G31" s="259"/>
      <c r="H31" s="260"/>
      <c r="I31" s="258" t="s">
        <v>140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</row>
    <row r="35" spans="1:10" ht="15.75">
      <c r="A35" s="270"/>
      <c r="B35" s="277"/>
      <c r="C35" s="13" t="s">
        <v>54</v>
      </c>
      <c r="D35" s="13" t="s">
        <v>55</v>
      </c>
      <c r="E35" s="75">
        <v>9.5299999999999994</v>
      </c>
      <c r="F35" s="75">
        <v>9.51</v>
      </c>
      <c r="G35" s="75">
        <v>9.5</v>
      </c>
      <c r="H35" s="75">
        <v>9.5</v>
      </c>
      <c r="I35" s="75">
        <v>9.44</v>
      </c>
      <c r="J35" s="75">
        <v>9.3000000000000007</v>
      </c>
    </row>
    <row r="36" spans="1:10" ht="15.75">
      <c r="A36" s="270"/>
      <c r="B36" s="277"/>
      <c r="C36" s="12" t="s">
        <v>56</v>
      </c>
      <c r="D36" s="12" t="s">
        <v>57</v>
      </c>
      <c r="E36" s="75">
        <v>4.5999999999999996</v>
      </c>
      <c r="F36" s="75">
        <v>5.26</v>
      </c>
      <c r="G36" s="75">
        <v>4.8</v>
      </c>
      <c r="H36" s="75">
        <v>4.3</v>
      </c>
      <c r="I36" s="75">
        <v>6.15</v>
      </c>
      <c r="J36" s="75">
        <v>5.95</v>
      </c>
    </row>
    <row r="37" spans="1:10" ht="18.75">
      <c r="A37" s="270"/>
      <c r="B37" s="277"/>
      <c r="C37" s="13" t="s">
        <v>58</v>
      </c>
      <c r="D37" s="12" t="s">
        <v>59</v>
      </c>
      <c r="E37" s="75">
        <v>14.1</v>
      </c>
      <c r="F37" s="75">
        <v>19.100000000000001</v>
      </c>
      <c r="G37" s="75">
        <v>17</v>
      </c>
      <c r="H37" s="75">
        <v>13.9</v>
      </c>
      <c r="I37" s="75">
        <v>14.1</v>
      </c>
      <c r="J37" s="75">
        <v>19.399999999999999</v>
      </c>
    </row>
    <row r="38" spans="1:10" ht="16.5">
      <c r="A38" s="270"/>
      <c r="B38" s="277"/>
      <c r="C38" s="14" t="s">
        <v>60</v>
      </c>
      <c r="D38" s="12" t="s">
        <v>61</v>
      </c>
      <c r="E38" s="75">
        <v>3.19</v>
      </c>
      <c r="F38" s="75">
        <v>4.24</v>
      </c>
      <c r="G38" s="75">
        <v>4.5</v>
      </c>
      <c r="H38" s="75">
        <v>4.2</v>
      </c>
      <c r="I38" s="75">
        <v>3.43</v>
      </c>
      <c r="J38" s="75">
        <v>1.76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75">
        <v>0.6</v>
      </c>
      <c r="F39" s="75">
        <v>0.6</v>
      </c>
      <c r="G39" s="75">
        <v>0.6</v>
      </c>
      <c r="H39" s="75">
        <v>0.6</v>
      </c>
      <c r="I39" s="75">
        <v>0.5</v>
      </c>
      <c r="J39" s="75">
        <v>0.6</v>
      </c>
    </row>
    <row r="40" spans="1:10" ht="15.75">
      <c r="A40" s="270"/>
      <c r="B40" s="277"/>
      <c r="C40" s="13" t="s">
        <v>54</v>
      </c>
      <c r="D40" s="13" t="s">
        <v>63</v>
      </c>
      <c r="E40" s="75">
        <v>10.52</v>
      </c>
      <c r="F40" s="75">
        <v>10.47</v>
      </c>
      <c r="G40" s="75">
        <v>10.5</v>
      </c>
      <c r="H40" s="75">
        <v>10.5</v>
      </c>
      <c r="I40" s="75">
        <v>10.49</v>
      </c>
      <c r="J40" s="75">
        <v>10.47</v>
      </c>
    </row>
    <row r="41" spans="1:10" ht="15.75">
      <c r="A41" s="270"/>
      <c r="B41" s="277"/>
      <c r="C41" s="12" t="s">
        <v>56</v>
      </c>
      <c r="D41" s="12" t="s">
        <v>64</v>
      </c>
      <c r="E41" s="75">
        <v>37.299999999999997</v>
      </c>
      <c r="F41" s="75">
        <v>27.6</v>
      </c>
      <c r="G41" s="75">
        <v>29</v>
      </c>
      <c r="H41" s="75">
        <v>27</v>
      </c>
      <c r="I41" s="75">
        <v>27.3</v>
      </c>
      <c r="J41" s="75">
        <v>39.700000000000003</v>
      </c>
    </row>
    <row r="42" spans="1:10" ht="15.75">
      <c r="A42" s="270"/>
      <c r="B42" s="277"/>
      <c r="C42" s="15" t="s">
        <v>65</v>
      </c>
      <c r="D42" s="16" t="s">
        <v>66</v>
      </c>
      <c r="E42" s="75">
        <v>5.57</v>
      </c>
      <c r="F42" s="75">
        <v>6.18</v>
      </c>
      <c r="G42" s="75">
        <v>6.1</v>
      </c>
      <c r="H42" s="75">
        <v>6.75</v>
      </c>
      <c r="I42" s="75">
        <v>6.92</v>
      </c>
      <c r="J42" s="75">
        <v>7.91</v>
      </c>
    </row>
    <row r="43" spans="1:10" ht="16.5">
      <c r="A43" s="270"/>
      <c r="B43" s="277"/>
      <c r="C43" s="15" t="s">
        <v>67</v>
      </c>
      <c r="D43" s="17" t="s">
        <v>68</v>
      </c>
      <c r="E43" s="75">
        <v>9.76</v>
      </c>
      <c r="F43" s="75">
        <v>9.65</v>
      </c>
      <c r="G43" s="75">
        <v>9.1999999999999993</v>
      </c>
      <c r="H43" s="75">
        <v>9.5</v>
      </c>
      <c r="I43" s="75">
        <v>9.6</v>
      </c>
      <c r="J43" s="75">
        <v>9.6999999999999993</v>
      </c>
    </row>
    <row r="44" spans="1:10" ht="18.75">
      <c r="A44" s="270"/>
      <c r="B44" s="277"/>
      <c r="C44" s="13" t="s">
        <v>58</v>
      </c>
      <c r="D44" s="12" t="s">
        <v>69</v>
      </c>
      <c r="E44" s="75">
        <v>1044</v>
      </c>
      <c r="F44" s="75">
        <v>1066</v>
      </c>
      <c r="G44" s="75">
        <v>1033</v>
      </c>
      <c r="H44" s="75">
        <v>1112</v>
      </c>
      <c r="I44" s="75">
        <v>1039</v>
      </c>
      <c r="J44" s="75">
        <v>1037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75">
        <v>8.5</v>
      </c>
      <c r="F45" s="75">
        <v>7.9</v>
      </c>
      <c r="G45" s="75">
        <v>7.7</v>
      </c>
      <c r="H45" s="75">
        <v>6.3</v>
      </c>
      <c r="I45" s="75">
        <v>5.81</v>
      </c>
      <c r="J45" s="75">
        <v>7.14</v>
      </c>
    </row>
    <row r="46" spans="1:10" ht="18.75">
      <c r="A46" s="270"/>
      <c r="B46" s="277"/>
      <c r="C46" s="13" t="s">
        <v>58</v>
      </c>
      <c r="D46" s="12" t="s">
        <v>59</v>
      </c>
      <c r="E46" s="75">
        <v>28.9</v>
      </c>
      <c r="F46" s="75">
        <v>32.799999999999997</v>
      </c>
      <c r="G46" s="75">
        <v>30.4</v>
      </c>
      <c r="H46" s="75">
        <v>32.5</v>
      </c>
      <c r="I46" s="75">
        <v>29.3</v>
      </c>
      <c r="J46" s="75">
        <v>30.5</v>
      </c>
    </row>
    <row r="47" spans="1:10" ht="16.5">
      <c r="A47" s="270"/>
      <c r="B47" s="277"/>
      <c r="C47" s="14" t="s">
        <v>60</v>
      </c>
      <c r="D47" s="12" t="s">
        <v>72</v>
      </c>
      <c r="E47" s="75">
        <v>5.75</v>
      </c>
      <c r="F47" s="75">
        <v>5.26</v>
      </c>
      <c r="G47" s="75">
        <v>5.4</v>
      </c>
      <c r="H47" s="75">
        <v>3.2</v>
      </c>
      <c r="I47" s="75">
        <v>5.2</v>
      </c>
      <c r="J47" s="75">
        <v>2.41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75">
        <v>5.98</v>
      </c>
      <c r="F48" s="75">
        <v>6.26</v>
      </c>
      <c r="G48" s="75">
        <v>4.9000000000000004</v>
      </c>
      <c r="H48" s="75">
        <v>5.0999999999999996</v>
      </c>
      <c r="I48" s="75">
        <v>8.69</v>
      </c>
      <c r="J48" s="75">
        <v>8.18</v>
      </c>
    </row>
    <row r="49" spans="1:13" ht="18.75">
      <c r="A49" s="270"/>
      <c r="B49" s="277"/>
      <c r="C49" s="13" t="s">
        <v>58</v>
      </c>
      <c r="D49" s="12" t="s">
        <v>59</v>
      </c>
      <c r="E49" s="75">
        <v>19.7</v>
      </c>
      <c r="F49" s="75">
        <v>19.3</v>
      </c>
      <c r="G49" s="75">
        <v>19.5</v>
      </c>
      <c r="H49" s="75">
        <v>19.8</v>
      </c>
      <c r="I49" s="75">
        <v>19.8</v>
      </c>
      <c r="J49" s="75">
        <v>24.3</v>
      </c>
    </row>
    <row r="50" spans="1:13" ht="16.5">
      <c r="A50" s="270"/>
      <c r="B50" s="277"/>
      <c r="C50" s="14" t="s">
        <v>60</v>
      </c>
      <c r="D50" s="12" t="s">
        <v>72</v>
      </c>
      <c r="E50" s="75">
        <v>2.54</v>
      </c>
      <c r="F50" s="75">
        <v>3.84</v>
      </c>
      <c r="G50" s="75">
        <v>4.4000000000000004</v>
      </c>
      <c r="H50" s="75">
        <v>3.2</v>
      </c>
      <c r="I50" s="75">
        <v>3.65</v>
      </c>
      <c r="J50" s="75">
        <v>2.2799999999999998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75"/>
      <c r="F51" s="75"/>
      <c r="G51" s="75"/>
      <c r="H51" s="75"/>
      <c r="I51" s="75"/>
      <c r="J51" s="75"/>
    </row>
    <row r="52" spans="1:13" ht="15.75">
      <c r="A52" s="270"/>
      <c r="B52" s="277"/>
      <c r="C52" s="13" t="s">
        <v>54</v>
      </c>
      <c r="D52" s="12" t="s">
        <v>76</v>
      </c>
      <c r="E52" s="75"/>
      <c r="F52" s="75"/>
      <c r="G52" s="75"/>
      <c r="H52" s="75"/>
      <c r="I52" s="75"/>
      <c r="J52" s="75"/>
    </row>
    <row r="53" spans="1:13" ht="15.75">
      <c r="A53" s="270"/>
      <c r="B53" s="277"/>
      <c r="C53" s="12" t="s">
        <v>56</v>
      </c>
      <c r="D53" s="12" t="s">
        <v>57</v>
      </c>
      <c r="E53" s="75"/>
      <c r="F53" s="75"/>
      <c r="G53" s="75"/>
      <c r="H53" s="75"/>
      <c r="I53" s="75"/>
      <c r="J53" s="75"/>
    </row>
    <row r="54" spans="1:13" ht="18.75">
      <c r="A54" s="270"/>
      <c r="B54" s="277"/>
      <c r="C54" s="13" t="s">
        <v>58</v>
      </c>
      <c r="D54" s="12" t="s">
        <v>59</v>
      </c>
      <c r="E54" s="75"/>
      <c r="F54" s="75"/>
      <c r="G54" s="75"/>
      <c r="H54" s="75"/>
      <c r="I54" s="75"/>
      <c r="J54" s="75"/>
    </row>
    <row r="55" spans="1:13" ht="16.5">
      <c r="A55" s="270"/>
      <c r="B55" s="278"/>
      <c r="C55" s="18" t="s">
        <v>60</v>
      </c>
      <c r="D55" s="12" t="s">
        <v>77</v>
      </c>
      <c r="E55" s="75"/>
      <c r="F55" s="75"/>
      <c r="G55" s="75"/>
      <c r="H55" s="75"/>
      <c r="I55" s="75"/>
      <c r="J55" s="75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83</v>
      </c>
      <c r="F56" s="22" t="s">
        <v>81</v>
      </c>
      <c r="G56" s="23">
        <v>77.599999999999994</v>
      </c>
      <c r="H56" s="22" t="s">
        <v>82</v>
      </c>
      <c r="I56" s="23">
        <v>0.02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3.76</v>
      </c>
      <c r="C60" s="29"/>
      <c r="D60" s="29">
        <v>2.29</v>
      </c>
      <c r="E60" s="29"/>
      <c r="F60" s="29">
        <v>0.21</v>
      </c>
      <c r="G60" s="29"/>
      <c r="H60" s="29">
        <v>0.75</v>
      </c>
      <c r="I60" s="29"/>
      <c r="J60" s="29">
        <v>0.71</v>
      </c>
      <c r="K60" s="29"/>
      <c r="L60" s="29">
        <v>1.75</v>
      </c>
      <c r="M60" s="29"/>
    </row>
    <row r="61" spans="1:13" ht="18.75">
      <c r="A61" s="28" t="s">
        <v>2</v>
      </c>
      <c r="B61" s="29">
        <v>1.81</v>
      </c>
      <c r="C61" s="29"/>
      <c r="D61" s="29">
        <v>6.16</v>
      </c>
      <c r="E61" s="29"/>
      <c r="F61" s="29">
        <v>0.53</v>
      </c>
      <c r="G61" s="29"/>
      <c r="H61" s="29">
        <v>0.8</v>
      </c>
      <c r="I61" s="29"/>
      <c r="J61" s="29">
        <v>2.11</v>
      </c>
      <c r="K61" s="29"/>
      <c r="L61" s="29">
        <v>1.18</v>
      </c>
      <c r="M61" s="29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14.53</v>
      </c>
      <c r="D63" s="30"/>
      <c r="E63" s="30">
        <v>10.72</v>
      </c>
      <c r="F63" s="30"/>
      <c r="G63" s="30">
        <v>13.59</v>
      </c>
      <c r="H63" s="30"/>
      <c r="I63" s="30">
        <v>18.73</v>
      </c>
      <c r="J63" s="30"/>
      <c r="K63" s="30">
        <v>16</v>
      </c>
      <c r="L63" s="30"/>
      <c r="M63" s="30">
        <v>17.489999999999998</v>
      </c>
    </row>
    <row r="64" spans="1:13" ht="18.75">
      <c r="A64" s="31" t="s">
        <v>3</v>
      </c>
      <c r="B64" s="30"/>
      <c r="C64" s="30">
        <v>11.86</v>
      </c>
      <c r="D64" s="30"/>
      <c r="E64" s="30">
        <v>10.75</v>
      </c>
      <c r="F64" s="30"/>
      <c r="G64" s="30">
        <v>15.6</v>
      </c>
      <c r="H64" s="30"/>
      <c r="I64" s="30">
        <v>16.25</v>
      </c>
      <c r="J64" s="30"/>
      <c r="K64" s="30">
        <v>31.2</v>
      </c>
      <c r="L64" s="30"/>
      <c r="M64" s="30">
        <v>63.34</v>
      </c>
    </row>
    <row r="65" spans="1:13" ht="18.75">
      <c r="A65" s="31" t="s">
        <v>4</v>
      </c>
      <c r="B65" s="30"/>
      <c r="C65" s="30">
        <v>50.71</v>
      </c>
      <c r="D65" s="30"/>
      <c r="E65" s="30">
        <v>46.4</v>
      </c>
      <c r="F65" s="30"/>
      <c r="G65" s="30">
        <v>48</v>
      </c>
      <c r="H65" s="30"/>
      <c r="I65" s="30">
        <v>52.52</v>
      </c>
      <c r="J65" s="30"/>
      <c r="K65" s="30">
        <v>52.43</v>
      </c>
      <c r="L65" s="30"/>
      <c r="M65" s="30">
        <v>59.23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1.95</v>
      </c>
      <c r="C67" s="30">
        <v>7.67</v>
      </c>
      <c r="D67" s="30">
        <v>1.88</v>
      </c>
      <c r="E67" s="30">
        <v>7.93</v>
      </c>
      <c r="F67" s="30">
        <v>2.1</v>
      </c>
      <c r="G67" s="30">
        <v>7.3</v>
      </c>
      <c r="H67" s="30">
        <v>2.7</v>
      </c>
      <c r="I67" s="30">
        <v>7.49</v>
      </c>
      <c r="J67" s="30">
        <v>1.82</v>
      </c>
      <c r="K67" s="30">
        <v>7.84</v>
      </c>
      <c r="L67" s="30">
        <v>1.88</v>
      </c>
      <c r="M67" s="30">
        <v>7.73</v>
      </c>
    </row>
    <row r="68" spans="1:13" ht="18.75">
      <c r="A68" s="32" t="s">
        <v>5</v>
      </c>
      <c r="B68" s="30">
        <v>2.11</v>
      </c>
      <c r="C68" s="30">
        <v>7.71</v>
      </c>
      <c r="D68" s="30">
        <v>3.21</v>
      </c>
      <c r="E68" s="30">
        <v>7.27</v>
      </c>
      <c r="F68" s="30">
        <v>2.5</v>
      </c>
      <c r="G68" s="30">
        <v>6.9</v>
      </c>
      <c r="H68" s="30">
        <v>3.1</v>
      </c>
      <c r="I68" s="30">
        <v>7.36</v>
      </c>
      <c r="J68" s="30">
        <v>1.75</v>
      </c>
      <c r="K68" s="30">
        <v>7.3</v>
      </c>
      <c r="L68" s="30">
        <v>1.91</v>
      </c>
      <c r="M68" s="30">
        <v>7.03</v>
      </c>
    </row>
    <row r="69" spans="1:13" ht="18.75">
      <c r="A69" s="32" t="s">
        <v>6</v>
      </c>
      <c r="B69" s="30">
        <v>9.44</v>
      </c>
      <c r="C69" s="30">
        <v>7.21</v>
      </c>
      <c r="D69" s="30">
        <v>8.9600000000000009</v>
      </c>
      <c r="E69" s="30">
        <v>7.18</v>
      </c>
      <c r="F69" s="30">
        <v>9.1999999999999993</v>
      </c>
      <c r="G69" s="30">
        <v>7.5</v>
      </c>
      <c r="H69" s="30">
        <v>8.5</v>
      </c>
      <c r="I69" s="30">
        <v>7.17</v>
      </c>
      <c r="J69" s="30">
        <v>4.5199999999999996</v>
      </c>
      <c r="K69" s="30">
        <v>6.91</v>
      </c>
      <c r="L69" s="30">
        <v>3.94</v>
      </c>
      <c r="M69" s="30">
        <v>6.84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144</v>
      </c>
      <c r="D2" s="223"/>
      <c r="E2" s="223"/>
      <c r="F2" s="224" t="s">
        <v>149</v>
      </c>
      <c r="G2" s="224"/>
      <c r="H2" s="224"/>
      <c r="I2" s="225" t="s">
        <v>150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18815</v>
      </c>
      <c r="D4" s="226"/>
      <c r="E4" s="226"/>
      <c r="F4" s="226">
        <v>20100</v>
      </c>
      <c r="G4" s="226"/>
      <c r="H4" s="226"/>
      <c r="I4" s="226">
        <v>21336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11784</v>
      </c>
      <c r="D5" s="226"/>
      <c r="E5" s="226"/>
      <c r="F5" s="226">
        <v>12466</v>
      </c>
      <c r="G5" s="226"/>
      <c r="H5" s="226"/>
      <c r="I5" s="226">
        <v>13090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C4-'5日'!I4</f>
        <v>1240</v>
      </c>
      <c r="D6" s="282"/>
      <c r="E6" s="282"/>
      <c r="F6" s="283">
        <f>F4-C4</f>
        <v>1285</v>
      </c>
      <c r="G6" s="284"/>
      <c r="H6" s="285"/>
      <c r="I6" s="283">
        <f>I4-F4</f>
        <v>1236</v>
      </c>
      <c r="J6" s="284"/>
      <c r="K6" s="285"/>
      <c r="L6" s="288">
        <f>C6+F6+I6</f>
        <v>3761</v>
      </c>
      <c r="M6" s="288">
        <f>C7+F7+I7</f>
        <v>1990</v>
      </c>
    </row>
    <row r="7" spans="1:15" ht="21.95" customHeight="1">
      <c r="A7" s="217"/>
      <c r="B7" s="6" t="s">
        <v>16</v>
      </c>
      <c r="C7" s="282">
        <f>C5-'5日'!I5</f>
        <v>684</v>
      </c>
      <c r="D7" s="282"/>
      <c r="E7" s="282"/>
      <c r="F7" s="283">
        <f>F5-C5</f>
        <v>682</v>
      </c>
      <c r="G7" s="284"/>
      <c r="H7" s="285"/>
      <c r="I7" s="283">
        <f>I5-F5</f>
        <v>624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49</v>
      </c>
      <c r="D9" s="226"/>
      <c r="E9" s="226"/>
      <c r="F9" s="226">
        <v>44</v>
      </c>
      <c r="G9" s="226"/>
      <c r="H9" s="226"/>
      <c r="I9" s="226">
        <v>48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49</v>
      </c>
      <c r="D10" s="226"/>
      <c r="E10" s="226"/>
      <c r="F10" s="226">
        <v>44</v>
      </c>
      <c r="G10" s="226"/>
      <c r="H10" s="226"/>
      <c r="I10" s="226">
        <v>48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77" t="s">
        <v>93</v>
      </c>
      <c r="D11" s="77" t="s">
        <v>93</v>
      </c>
      <c r="E11" s="77" t="s">
        <v>93</v>
      </c>
      <c r="F11" s="79" t="s">
        <v>93</v>
      </c>
      <c r="G11" s="79" t="s">
        <v>93</v>
      </c>
      <c r="H11" s="79" t="s">
        <v>93</v>
      </c>
      <c r="I11" s="81" t="s">
        <v>93</v>
      </c>
      <c r="J11" s="81" t="s">
        <v>93</v>
      </c>
      <c r="K11" s="81" t="s">
        <v>93</v>
      </c>
    </row>
    <row r="12" spans="1:15" ht="21.95" customHeight="1">
      <c r="A12" s="262"/>
      <c r="B12" s="43" t="s">
        <v>23</v>
      </c>
      <c r="C12" s="77">
        <v>65</v>
      </c>
      <c r="D12" s="77">
        <v>65</v>
      </c>
      <c r="E12" s="77">
        <v>65</v>
      </c>
      <c r="F12" s="79">
        <v>65</v>
      </c>
      <c r="G12" s="79">
        <v>65</v>
      </c>
      <c r="H12" s="79">
        <v>65</v>
      </c>
      <c r="I12" s="81">
        <v>65</v>
      </c>
      <c r="J12" s="81">
        <v>65</v>
      </c>
      <c r="K12" s="81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550</v>
      </c>
      <c r="D15" s="41">
        <v>520</v>
      </c>
      <c r="E15" s="41">
        <v>490</v>
      </c>
      <c r="F15" s="41">
        <v>490</v>
      </c>
      <c r="G15" s="41">
        <v>450</v>
      </c>
      <c r="H15" s="41">
        <v>420</v>
      </c>
      <c r="I15" s="41">
        <v>420</v>
      </c>
      <c r="J15" s="41">
        <v>380</v>
      </c>
      <c r="K15" s="41">
        <v>340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77" t="s">
        <v>93</v>
      </c>
      <c r="D17" s="77" t="s">
        <v>93</v>
      </c>
      <c r="E17" s="77" t="s">
        <v>93</v>
      </c>
      <c r="F17" s="79" t="s">
        <v>93</v>
      </c>
      <c r="G17" s="79" t="s">
        <v>93</v>
      </c>
      <c r="H17" s="79" t="s">
        <v>93</v>
      </c>
      <c r="I17" s="81" t="s">
        <v>93</v>
      </c>
      <c r="J17" s="81" t="s">
        <v>93</v>
      </c>
      <c r="K17" s="81" t="s">
        <v>93</v>
      </c>
    </row>
    <row r="18" spans="1:11" ht="21.95" customHeight="1">
      <c r="A18" s="234"/>
      <c r="B18" s="42" t="s">
        <v>23</v>
      </c>
      <c r="C18" s="76">
        <v>90</v>
      </c>
      <c r="D18" s="76">
        <v>90</v>
      </c>
      <c r="E18" s="76">
        <v>90</v>
      </c>
      <c r="F18" s="78">
        <v>90</v>
      </c>
      <c r="G18" s="78">
        <v>90</v>
      </c>
      <c r="H18" s="78">
        <v>90</v>
      </c>
      <c r="I18" s="80">
        <v>90</v>
      </c>
      <c r="J18" s="80">
        <v>90</v>
      </c>
      <c r="K18" s="80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340</v>
      </c>
      <c r="D21" s="41">
        <v>500</v>
      </c>
      <c r="E21" s="41">
        <v>460</v>
      </c>
      <c r="F21" s="41">
        <v>460</v>
      </c>
      <c r="G21" s="41">
        <v>360</v>
      </c>
      <c r="H21" s="41">
        <v>260</v>
      </c>
      <c r="I21" s="41">
        <v>260</v>
      </c>
      <c r="J21" s="41">
        <v>430</v>
      </c>
      <c r="K21" s="41">
        <v>350</v>
      </c>
    </row>
    <row r="22" spans="1:11" ht="32.25" customHeight="1">
      <c r="A22" s="232"/>
      <c r="B22" s="9" t="s">
        <v>33</v>
      </c>
      <c r="C22" s="233" t="s">
        <v>147</v>
      </c>
      <c r="D22" s="233"/>
      <c r="E22" s="233"/>
      <c r="F22" s="233" t="s">
        <v>34</v>
      </c>
      <c r="G22" s="233"/>
      <c r="H22" s="233"/>
      <c r="I22" s="233" t="s">
        <v>151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1250</v>
      </c>
      <c r="D23" s="231"/>
      <c r="E23" s="231"/>
      <c r="F23" s="231">
        <v>1100</v>
      </c>
      <c r="G23" s="231"/>
      <c r="H23" s="231"/>
      <c r="I23" s="231">
        <v>1070</v>
      </c>
      <c r="J23" s="231"/>
      <c r="K23" s="231"/>
    </row>
    <row r="24" spans="1:11" ht="21.95" customHeight="1">
      <c r="A24" s="237"/>
      <c r="B24" s="10" t="s">
        <v>37</v>
      </c>
      <c r="C24" s="231">
        <v>1410</v>
      </c>
      <c r="D24" s="231"/>
      <c r="E24" s="231"/>
      <c r="F24" s="231">
        <v>1410</v>
      </c>
      <c r="G24" s="231"/>
      <c r="H24" s="231"/>
      <c r="I24" s="231">
        <v>1270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37</v>
      </c>
      <c r="D25" s="231"/>
      <c r="E25" s="231"/>
      <c r="F25" s="231">
        <v>37</v>
      </c>
      <c r="G25" s="231"/>
      <c r="H25" s="231"/>
      <c r="I25" s="231">
        <v>37</v>
      </c>
      <c r="J25" s="231"/>
      <c r="K25" s="231"/>
    </row>
    <row r="26" spans="1:11" ht="21.95" customHeight="1">
      <c r="A26" s="236"/>
      <c r="B26" s="8" t="s">
        <v>40</v>
      </c>
      <c r="C26" s="231">
        <v>166</v>
      </c>
      <c r="D26" s="231"/>
      <c r="E26" s="231"/>
      <c r="F26" s="231">
        <v>166</v>
      </c>
      <c r="G26" s="231"/>
      <c r="H26" s="231"/>
      <c r="I26" s="231">
        <v>165</v>
      </c>
      <c r="J26" s="231"/>
      <c r="K26" s="231"/>
    </row>
    <row r="27" spans="1:11" ht="21.95" customHeight="1">
      <c r="A27" s="236"/>
      <c r="B27" s="8" t="s">
        <v>41</v>
      </c>
      <c r="C27" s="231">
        <v>7</v>
      </c>
      <c r="D27" s="231"/>
      <c r="E27" s="231"/>
      <c r="F27" s="231">
        <v>7</v>
      </c>
      <c r="G27" s="231"/>
      <c r="H27" s="231"/>
      <c r="I27" s="231">
        <v>7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155</v>
      </c>
      <c r="D28" s="248"/>
      <c r="E28" s="249"/>
      <c r="F28" s="247" t="s">
        <v>156</v>
      </c>
      <c r="G28" s="248"/>
      <c r="H28" s="249"/>
      <c r="I28" s="247" t="s">
        <v>171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13.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145</v>
      </c>
      <c r="D31" s="259"/>
      <c r="E31" s="260"/>
      <c r="F31" s="258" t="s">
        <v>124</v>
      </c>
      <c r="G31" s="259"/>
      <c r="H31" s="260"/>
      <c r="I31" s="258" t="s">
        <v>152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9.4</v>
      </c>
      <c r="F35" s="44">
        <v>9.42</v>
      </c>
      <c r="G35" s="44">
        <v>9.67</v>
      </c>
      <c r="H35" s="41">
        <v>9.6300000000000008</v>
      </c>
      <c r="I35" s="44">
        <v>9.5</v>
      </c>
      <c r="J35" s="21">
        <v>9.5</v>
      </c>
    </row>
    <row r="36" spans="1:10" ht="15.75">
      <c r="A36" s="270"/>
      <c r="B36" s="277"/>
      <c r="C36" s="12" t="s">
        <v>56</v>
      </c>
      <c r="D36" s="12" t="s">
        <v>57</v>
      </c>
      <c r="E36" s="44">
        <v>6.09</v>
      </c>
      <c r="F36" s="44">
        <v>6.16</v>
      </c>
      <c r="G36" s="44">
        <v>7.01</v>
      </c>
      <c r="H36" s="41">
        <v>7.11</v>
      </c>
      <c r="I36" s="44">
        <v>4.5999999999999996</v>
      </c>
      <c r="J36" s="21">
        <v>5.2</v>
      </c>
    </row>
    <row r="37" spans="1:10" ht="18.75">
      <c r="A37" s="270"/>
      <c r="B37" s="277"/>
      <c r="C37" s="13" t="s">
        <v>58</v>
      </c>
      <c r="D37" s="12" t="s">
        <v>59</v>
      </c>
      <c r="E37" s="44">
        <v>10.7</v>
      </c>
      <c r="F37" s="44">
        <v>8.9</v>
      </c>
      <c r="G37" s="35">
        <v>8.5</v>
      </c>
      <c r="H37" s="41">
        <v>9.5</v>
      </c>
      <c r="I37" s="44">
        <v>16.899999999999999</v>
      </c>
      <c r="J37" s="21">
        <v>17.3</v>
      </c>
    </row>
    <row r="38" spans="1:10" ht="16.5">
      <c r="A38" s="270"/>
      <c r="B38" s="277"/>
      <c r="C38" s="14" t="s">
        <v>60</v>
      </c>
      <c r="D38" s="12" t="s">
        <v>61</v>
      </c>
      <c r="E38" s="35">
        <v>1.39</v>
      </c>
      <c r="F38" s="35">
        <v>1.06</v>
      </c>
      <c r="G38" s="35">
        <v>3.4</v>
      </c>
      <c r="H38" s="37">
        <v>2.5</v>
      </c>
      <c r="I38" s="44">
        <v>3.1</v>
      </c>
      <c r="J38" s="21">
        <v>4.7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10.31</v>
      </c>
      <c r="F40" s="44">
        <v>10.36</v>
      </c>
      <c r="G40" s="44">
        <v>10.56</v>
      </c>
      <c r="H40" s="41">
        <v>10.53</v>
      </c>
      <c r="I40" s="44">
        <v>10.5</v>
      </c>
      <c r="J40" s="21">
        <v>10.5</v>
      </c>
    </row>
    <row r="41" spans="1:10" ht="15.75">
      <c r="A41" s="270"/>
      <c r="B41" s="277"/>
      <c r="C41" s="12" t="s">
        <v>56</v>
      </c>
      <c r="D41" s="12" t="s">
        <v>64</v>
      </c>
      <c r="E41" s="44">
        <v>24.1</v>
      </c>
      <c r="F41" s="44">
        <v>24.6</v>
      </c>
      <c r="G41" s="44">
        <v>29.4</v>
      </c>
      <c r="H41" s="41">
        <v>31.6</v>
      </c>
      <c r="I41" s="44">
        <v>31</v>
      </c>
      <c r="J41" s="21">
        <v>26</v>
      </c>
    </row>
    <row r="42" spans="1:10" ht="15.75">
      <c r="A42" s="270"/>
      <c r="B42" s="277"/>
      <c r="C42" s="15" t="s">
        <v>65</v>
      </c>
      <c r="D42" s="16" t="s">
        <v>66</v>
      </c>
      <c r="E42" s="44">
        <v>7.6</v>
      </c>
      <c r="F42" s="44">
        <v>7.1</v>
      </c>
      <c r="G42" s="44">
        <v>5.54</v>
      </c>
      <c r="H42" s="41">
        <v>6.31</v>
      </c>
      <c r="I42" s="44">
        <v>6.21</v>
      </c>
      <c r="J42" s="21">
        <v>6.19</v>
      </c>
    </row>
    <row r="43" spans="1:10" ht="16.5">
      <c r="A43" s="270"/>
      <c r="B43" s="277"/>
      <c r="C43" s="15" t="s">
        <v>67</v>
      </c>
      <c r="D43" s="17" t="s">
        <v>68</v>
      </c>
      <c r="E43" s="44">
        <v>7.66</v>
      </c>
      <c r="F43" s="44">
        <v>7.85</v>
      </c>
      <c r="G43" s="44">
        <v>8.67</v>
      </c>
      <c r="H43" s="41">
        <v>8.08</v>
      </c>
      <c r="I43" s="44">
        <v>9.4</v>
      </c>
      <c r="J43" s="21">
        <v>9.1</v>
      </c>
    </row>
    <row r="44" spans="1:10" ht="18.75">
      <c r="A44" s="270"/>
      <c r="B44" s="277"/>
      <c r="C44" s="13" t="s">
        <v>58</v>
      </c>
      <c r="D44" s="12" t="s">
        <v>69</v>
      </c>
      <c r="E44" s="44">
        <v>980</v>
      </c>
      <c r="F44" s="44">
        <v>1070</v>
      </c>
      <c r="G44" s="44">
        <v>1090</v>
      </c>
      <c r="H44" s="41">
        <v>1130</v>
      </c>
      <c r="I44" s="44">
        <v>1114</v>
      </c>
      <c r="J44" s="21">
        <v>962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5.83</v>
      </c>
      <c r="F45" s="44">
        <v>5.96</v>
      </c>
      <c r="G45" s="44">
        <v>7.54</v>
      </c>
      <c r="H45" s="41">
        <v>7.47</v>
      </c>
      <c r="I45" s="44">
        <v>5.7</v>
      </c>
      <c r="J45" s="21">
        <v>6.5</v>
      </c>
    </row>
    <row r="46" spans="1:10" ht="18.75">
      <c r="A46" s="270"/>
      <c r="B46" s="277"/>
      <c r="C46" s="13" t="s">
        <v>58</v>
      </c>
      <c r="D46" s="12" t="s">
        <v>59</v>
      </c>
      <c r="E46" s="44">
        <v>27.6</v>
      </c>
      <c r="F46" s="44">
        <v>28.6</v>
      </c>
      <c r="G46" s="44">
        <v>21.3</v>
      </c>
      <c r="H46" s="41">
        <v>24.5</v>
      </c>
      <c r="I46" s="44">
        <v>30.2</v>
      </c>
      <c r="J46" s="21">
        <v>28.1</v>
      </c>
    </row>
    <row r="47" spans="1:10" ht="16.5">
      <c r="A47" s="270"/>
      <c r="B47" s="277"/>
      <c r="C47" s="14" t="s">
        <v>60</v>
      </c>
      <c r="D47" s="12" t="s">
        <v>72</v>
      </c>
      <c r="E47" s="44">
        <v>3.18</v>
      </c>
      <c r="F47" s="44">
        <v>2.16</v>
      </c>
      <c r="G47" s="44">
        <v>2.0499999999999998</v>
      </c>
      <c r="H47" s="41">
        <v>3.8</v>
      </c>
      <c r="I47" s="44">
        <v>4.5</v>
      </c>
      <c r="J47" s="21">
        <v>3.3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5.76</v>
      </c>
      <c r="F48" s="44">
        <v>5.77</v>
      </c>
      <c r="G48" s="44">
        <v>10.74</v>
      </c>
      <c r="H48" s="41">
        <v>9.42</v>
      </c>
      <c r="I48" s="44">
        <v>4.5999999999999996</v>
      </c>
      <c r="J48" s="21">
        <v>3.9</v>
      </c>
    </row>
    <row r="49" spans="1:13" ht="18.75">
      <c r="A49" s="270"/>
      <c r="B49" s="277"/>
      <c r="C49" s="13" t="s">
        <v>58</v>
      </c>
      <c r="D49" s="12" t="s">
        <v>59</v>
      </c>
      <c r="E49" s="44">
        <v>15.3</v>
      </c>
      <c r="F49" s="44">
        <v>18.100000000000001</v>
      </c>
      <c r="G49" s="44">
        <v>16.2</v>
      </c>
      <c r="H49" s="41">
        <v>19.8</v>
      </c>
      <c r="I49" s="44">
        <v>20</v>
      </c>
      <c r="J49" s="21">
        <v>17</v>
      </c>
    </row>
    <row r="50" spans="1:13" ht="16.5">
      <c r="A50" s="270"/>
      <c r="B50" s="277"/>
      <c r="C50" s="14" t="s">
        <v>60</v>
      </c>
      <c r="D50" s="12" t="s">
        <v>72</v>
      </c>
      <c r="E50" s="44">
        <v>4.22</v>
      </c>
      <c r="F50" s="44">
        <v>3.16</v>
      </c>
      <c r="G50" s="44">
        <v>0.74</v>
      </c>
      <c r="H50" s="41">
        <v>6.5</v>
      </c>
      <c r="I50" s="44">
        <v>3.8</v>
      </c>
      <c r="J50" s="21">
        <v>4.0999999999999996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2.72</v>
      </c>
      <c r="G59" s="34"/>
      <c r="H59" s="30">
        <v>11.3</v>
      </c>
      <c r="I59" s="30"/>
      <c r="J59" s="21">
        <v>11</v>
      </c>
      <c r="K59" s="21"/>
      <c r="L59" s="21">
        <v>37</v>
      </c>
      <c r="M59" s="21"/>
    </row>
    <row r="60" spans="1:13" ht="18.75">
      <c r="A60" s="28" t="s">
        <v>1</v>
      </c>
      <c r="B60" s="29">
        <v>4.25</v>
      </c>
      <c r="C60" s="30"/>
      <c r="D60" s="33">
        <v>3.46</v>
      </c>
      <c r="E60" s="30"/>
      <c r="F60" s="30">
        <v>16.2</v>
      </c>
      <c r="G60" s="34"/>
      <c r="H60" s="30">
        <v>10.5</v>
      </c>
      <c r="I60" s="30"/>
      <c r="J60" s="21">
        <v>0.91</v>
      </c>
      <c r="K60" s="21"/>
      <c r="L60" s="21">
        <v>75</v>
      </c>
      <c r="M60" s="21"/>
    </row>
    <row r="61" spans="1:13" ht="18.75">
      <c r="A61" s="28" t="s">
        <v>2</v>
      </c>
      <c r="B61" s="29">
        <v>0.24</v>
      </c>
      <c r="C61" s="30"/>
      <c r="D61" s="33">
        <v>0.36</v>
      </c>
      <c r="E61" s="30"/>
      <c r="G61" s="34"/>
      <c r="H61" s="30"/>
      <c r="I61" s="30"/>
      <c r="J61" s="21"/>
      <c r="K61" s="21"/>
      <c r="L61" s="21"/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30.1</v>
      </c>
      <c r="D63" s="33"/>
      <c r="E63" s="30">
        <v>27.9</v>
      </c>
      <c r="F63" s="30"/>
      <c r="G63" s="34">
        <v>22.28</v>
      </c>
      <c r="H63" s="30"/>
      <c r="I63" s="30">
        <v>17.72</v>
      </c>
      <c r="J63" s="21"/>
      <c r="K63" s="21">
        <v>14.73</v>
      </c>
      <c r="M63" s="21">
        <v>13.51</v>
      </c>
    </row>
    <row r="64" spans="1:13" ht="18.75">
      <c r="A64" s="31" t="s">
        <v>3</v>
      </c>
      <c r="B64" s="30"/>
      <c r="C64" s="30"/>
      <c r="D64" s="33"/>
      <c r="E64" s="30">
        <v>3.2</v>
      </c>
      <c r="F64" s="30"/>
      <c r="G64" s="38">
        <v>11.57</v>
      </c>
      <c r="H64" s="30"/>
      <c r="I64" s="30">
        <v>2.97</v>
      </c>
      <c r="J64" s="21"/>
      <c r="K64" s="21">
        <v>3.09</v>
      </c>
      <c r="L64" s="21"/>
      <c r="M64" s="21">
        <v>5.3</v>
      </c>
    </row>
    <row r="65" spans="1:13" ht="18.75">
      <c r="A65" s="31" t="s">
        <v>4</v>
      </c>
      <c r="B65" s="30"/>
      <c r="C65" s="30">
        <v>48.6</v>
      </c>
      <c r="D65" s="33"/>
      <c r="E65" s="30">
        <v>50.3</v>
      </c>
      <c r="F65" s="30"/>
      <c r="G65" s="34">
        <v>56.13</v>
      </c>
      <c r="H65" s="30"/>
      <c r="I65" s="30">
        <v>59.15</v>
      </c>
      <c r="J65" s="21"/>
      <c r="K65" s="21">
        <v>56.77</v>
      </c>
      <c r="M65" s="21">
        <v>59.79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4.17</v>
      </c>
      <c r="C67" s="30">
        <v>6.1</v>
      </c>
      <c r="D67" s="33">
        <v>4.63</v>
      </c>
      <c r="E67" s="30">
        <v>8</v>
      </c>
      <c r="F67" s="30">
        <v>1.06</v>
      </c>
      <c r="G67" s="34">
        <v>6.96</v>
      </c>
      <c r="H67" s="30">
        <v>2.76</v>
      </c>
      <c r="I67" s="30">
        <v>7.86</v>
      </c>
      <c r="J67" s="21">
        <v>2.5</v>
      </c>
      <c r="K67" s="21">
        <v>7.56</v>
      </c>
      <c r="L67" s="21">
        <v>3.4</v>
      </c>
      <c r="M67" s="21">
        <v>6.9</v>
      </c>
    </row>
    <row r="68" spans="1:13" ht="18.75">
      <c r="A68" s="32" t="s">
        <v>5</v>
      </c>
      <c r="B68" s="36">
        <v>3.93</v>
      </c>
      <c r="C68" s="30">
        <v>7.1</v>
      </c>
      <c r="D68" s="33">
        <v>4.07</v>
      </c>
      <c r="E68" s="30">
        <v>7.6</v>
      </c>
      <c r="F68" s="30">
        <v>6.09</v>
      </c>
      <c r="G68" s="34">
        <v>7.23</v>
      </c>
      <c r="H68" s="30">
        <v>6.94</v>
      </c>
      <c r="I68" s="30">
        <v>7.78</v>
      </c>
      <c r="J68" s="21">
        <v>3.2</v>
      </c>
      <c r="K68" s="21">
        <v>7.05</v>
      </c>
      <c r="L68" s="21">
        <v>3.7</v>
      </c>
      <c r="M68" s="21">
        <v>6.96</v>
      </c>
    </row>
    <row r="69" spans="1:13" ht="18.75">
      <c r="A69" s="32" t="s">
        <v>6</v>
      </c>
      <c r="B69" s="36">
        <v>3</v>
      </c>
      <c r="C69" s="30">
        <v>7</v>
      </c>
      <c r="D69" s="33">
        <v>3.19</v>
      </c>
      <c r="E69" s="30">
        <v>7.3</v>
      </c>
      <c r="F69" s="30">
        <v>9.11</v>
      </c>
      <c r="G69" s="34">
        <v>10.42</v>
      </c>
      <c r="H69" s="30">
        <v>8.9700000000000006</v>
      </c>
      <c r="I69" s="30">
        <v>6.87</v>
      </c>
      <c r="J69" s="21">
        <v>7.3</v>
      </c>
      <c r="K69" s="21">
        <v>6.88</v>
      </c>
      <c r="L69" s="21">
        <v>8.5</v>
      </c>
      <c r="M69" s="21">
        <v>6.5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M28" sqref="M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153</v>
      </c>
      <c r="D2" s="223"/>
      <c r="E2" s="223"/>
      <c r="F2" s="224" t="s">
        <v>159</v>
      </c>
      <c r="G2" s="224"/>
      <c r="H2" s="224"/>
      <c r="I2" s="225" t="s">
        <v>162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22598</v>
      </c>
      <c r="D4" s="226"/>
      <c r="E4" s="226"/>
      <c r="F4" s="226">
        <v>23750</v>
      </c>
      <c r="G4" s="226"/>
      <c r="H4" s="226"/>
      <c r="I4" s="226">
        <v>25100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13624</v>
      </c>
      <c r="D5" s="226"/>
      <c r="E5" s="226"/>
      <c r="F5" s="226">
        <v>14300</v>
      </c>
      <c r="G5" s="226"/>
      <c r="H5" s="226"/>
      <c r="I5" s="226">
        <v>14900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C4-'6日'!I4</f>
        <v>1262</v>
      </c>
      <c r="D6" s="282"/>
      <c r="E6" s="282"/>
      <c r="F6" s="283">
        <f>F4-C4</f>
        <v>1152</v>
      </c>
      <c r="G6" s="284"/>
      <c r="H6" s="285"/>
      <c r="I6" s="283">
        <f>I4-F4</f>
        <v>1350</v>
      </c>
      <c r="J6" s="284"/>
      <c r="K6" s="285"/>
      <c r="L6" s="288">
        <f>C6+F6+I6</f>
        <v>3764</v>
      </c>
      <c r="M6" s="288">
        <f>C7+F7+I7</f>
        <v>1810</v>
      </c>
    </row>
    <row r="7" spans="1:15" ht="21.95" customHeight="1">
      <c r="A7" s="217"/>
      <c r="B7" s="6" t="s">
        <v>16</v>
      </c>
      <c r="C7" s="282">
        <f>C5-'6日'!I5</f>
        <v>534</v>
      </c>
      <c r="D7" s="282"/>
      <c r="E7" s="282"/>
      <c r="F7" s="283">
        <f>F5-C5</f>
        <v>676</v>
      </c>
      <c r="G7" s="284"/>
      <c r="H7" s="285"/>
      <c r="I7" s="283">
        <f>I5-F5</f>
        <v>600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48</v>
      </c>
      <c r="D9" s="226"/>
      <c r="E9" s="226"/>
      <c r="F9" s="226">
        <v>44</v>
      </c>
      <c r="G9" s="226"/>
      <c r="H9" s="226"/>
      <c r="I9" s="226">
        <v>50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48</v>
      </c>
      <c r="D10" s="226"/>
      <c r="E10" s="226"/>
      <c r="F10" s="226">
        <v>44</v>
      </c>
      <c r="G10" s="226"/>
      <c r="H10" s="226"/>
      <c r="I10" s="226">
        <v>50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83" t="s">
        <v>93</v>
      </c>
      <c r="D11" s="83" t="s">
        <v>93</v>
      </c>
      <c r="E11" s="83" t="s">
        <v>93</v>
      </c>
      <c r="F11" s="85" t="s">
        <v>93</v>
      </c>
      <c r="G11" s="85" t="s">
        <v>93</v>
      </c>
      <c r="H11" s="85" t="s">
        <v>93</v>
      </c>
      <c r="I11" s="87" t="s">
        <v>93</v>
      </c>
      <c r="J11" s="87" t="s">
        <v>93</v>
      </c>
      <c r="K11" s="87" t="s">
        <v>93</v>
      </c>
    </row>
    <row r="12" spans="1:15" ht="21.95" customHeight="1">
      <c r="A12" s="262"/>
      <c r="B12" s="43" t="s">
        <v>23</v>
      </c>
      <c r="C12" s="83">
        <v>65</v>
      </c>
      <c r="D12" s="83">
        <v>65</v>
      </c>
      <c r="E12" s="83">
        <v>65</v>
      </c>
      <c r="F12" s="85">
        <v>65</v>
      </c>
      <c r="G12" s="85">
        <v>65</v>
      </c>
      <c r="H12" s="85">
        <v>65</v>
      </c>
      <c r="I12" s="87">
        <v>65</v>
      </c>
      <c r="J12" s="87">
        <v>65</v>
      </c>
      <c r="K12" s="87">
        <v>65</v>
      </c>
    </row>
    <row r="13" spans="1:15" ht="21.95" customHeight="1">
      <c r="A13" s="262"/>
      <c r="B13" s="263" t="s">
        <v>24</v>
      </c>
      <c r="C13" s="264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41">
        <v>340</v>
      </c>
      <c r="D15" s="41">
        <v>300</v>
      </c>
      <c r="E15" s="41">
        <v>270</v>
      </c>
      <c r="F15" s="84">
        <v>270</v>
      </c>
      <c r="G15" s="41">
        <v>230</v>
      </c>
      <c r="H15" s="41">
        <v>520</v>
      </c>
      <c r="I15" s="41">
        <v>510</v>
      </c>
      <c r="J15" s="41">
        <v>490</v>
      </c>
      <c r="K15" s="41">
        <v>470</v>
      </c>
    </row>
    <row r="16" spans="1:15" ht="21.95" customHeight="1">
      <c r="A16" s="236"/>
      <c r="B16" s="9" t="s">
        <v>28</v>
      </c>
      <c r="C16" s="233" t="s">
        <v>29</v>
      </c>
      <c r="D16" s="233"/>
      <c r="E16" s="233"/>
      <c r="F16" s="233" t="s">
        <v>160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83" t="s">
        <v>93</v>
      </c>
      <c r="D17" s="83" t="s">
        <v>93</v>
      </c>
      <c r="E17" s="83" t="s">
        <v>93</v>
      </c>
      <c r="F17" s="85" t="s">
        <v>93</v>
      </c>
      <c r="G17" s="85" t="s">
        <v>93</v>
      </c>
      <c r="H17" s="85" t="s">
        <v>93</v>
      </c>
      <c r="I17" s="87" t="s">
        <v>93</v>
      </c>
      <c r="J17" s="87" t="s">
        <v>93</v>
      </c>
      <c r="K17" s="87" t="s">
        <v>93</v>
      </c>
    </row>
    <row r="18" spans="1:11" ht="21.95" customHeight="1">
      <c r="A18" s="234"/>
      <c r="B18" s="42" t="s">
        <v>23</v>
      </c>
      <c r="C18" s="82">
        <v>90</v>
      </c>
      <c r="D18" s="82">
        <v>90</v>
      </c>
      <c r="E18" s="82">
        <v>90</v>
      </c>
      <c r="F18" s="84">
        <v>90</v>
      </c>
      <c r="G18" s="84">
        <v>90</v>
      </c>
      <c r="H18" s="84">
        <v>90</v>
      </c>
      <c r="I18" s="86">
        <v>90</v>
      </c>
      <c r="J18" s="86">
        <v>90</v>
      </c>
      <c r="K18" s="86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41">
        <v>350</v>
      </c>
      <c r="D21" s="41">
        <v>270</v>
      </c>
      <c r="E21" s="41">
        <v>480</v>
      </c>
      <c r="F21" s="84">
        <v>480</v>
      </c>
      <c r="G21" s="41">
        <v>390</v>
      </c>
      <c r="H21" s="41">
        <v>290</v>
      </c>
      <c r="I21" s="41">
        <v>280</v>
      </c>
      <c r="J21" s="41">
        <v>490</v>
      </c>
      <c r="K21" s="41">
        <v>430</v>
      </c>
    </row>
    <row r="22" spans="1:11" ht="21.95" customHeight="1">
      <c r="A22" s="232"/>
      <c r="B22" s="9" t="s">
        <v>33</v>
      </c>
      <c r="C22" s="233" t="s">
        <v>157</v>
      </c>
      <c r="D22" s="233"/>
      <c r="E22" s="233"/>
      <c r="F22" s="233" t="s">
        <v>161</v>
      </c>
      <c r="G22" s="233"/>
      <c r="H22" s="233"/>
      <c r="I22" s="233" t="s">
        <v>164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930</v>
      </c>
      <c r="D23" s="231"/>
      <c r="E23" s="231"/>
      <c r="F23" s="231">
        <v>930</v>
      </c>
      <c r="G23" s="231"/>
      <c r="H23" s="231"/>
      <c r="I23" s="231">
        <v>930</v>
      </c>
      <c r="J23" s="231"/>
      <c r="K23" s="231"/>
    </row>
    <row r="24" spans="1:11" ht="21.95" customHeight="1">
      <c r="A24" s="237"/>
      <c r="B24" s="10" t="s">
        <v>37</v>
      </c>
      <c r="C24" s="231">
        <v>1270</v>
      </c>
      <c r="D24" s="231"/>
      <c r="E24" s="231"/>
      <c r="F24" s="231">
        <v>1270</v>
      </c>
      <c r="G24" s="231"/>
      <c r="H24" s="231"/>
      <c r="I24" s="231">
        <v>1270</v>
      </c>
      <c r="J24" s="231"/>
      <c r="K24" s="231"/>
    </row>
    <row r="25" spans="1:11" ht="21.95" customHeight="1">
      <c r="A25" s="236" t="s">
        <v>38</v>
      </c>
      <c r="B25" s="8" t="s">
        <v>39</v>
      </c>
      <c r="C25" s="231">
        <v>37</v>
      </c>
      <c r="D25" s="231"/>
      <c r="E25" s="231"/>
      <c r="F25" s="231">
        <v>36</v>
      </c>
      <c r="G25" s="231"/>
      <c r="H25" s="231"/>
      <c r="I25" s="231">
        <v>36</v>
      </c>
      <c r="J25" s="231"/>
      <c r="K25" s="231"/>
    </row>
    <row r="26" spans="1:11" ht="21.95" customHeight="1">
      <c r="A26" s="236"/>
      <c r="B26" s="8" t="s">
        <v>40</v>
      </c>
      <c r="C26" s="231">
        <v>164</v>
      </c>
      <c r="D26" s="231"/>
      <c r="E26" s="231"/>
      <c r="F26" s="231">
        <v>164</v>
      </c>
      <c r="G26" s="231"/>
      <c r="H26" s="231"/>
      <c r="I26" s="231">
        <v>163</v>
      </c>
      <c r="J26" s="231"/>
      <c r="K26" s="231"/>
    </row>
    <row r="27" spans="1:11" ht="21.95" customHeight="1">
      <c r="A27" s="236"/>
      <c r="B27" s="8" t="s">
        <v>41</v>
      </c>
      <c r="C27" s="231">
        <v>7</v>
      </c>
      <c r="D27" s="231"/>
      <c r="E27" s="231"/>
      <c r="F27" s="231">
        <v>7</v>
      </c>
      <c r="G27" s="231"/>
      <c r="H27" s="231"/>
      <c r="I27" s="231">
        <v>7</v>
      </c>
      <c r="J27" s="231"/>
      <c r="K27" s="231"/>
    </row>
    <row r="28" spans="1:11" ht="76.5" customHeight="1">
      <c r="A28" s="241" t="s" ph="1">
        <v>42</v>
      </c>
      <c r="B28" s="242" ph="1"/>
      <c r="C28" s="247" t="s">
        <v>167</v>
      </c>
      <c r="D28" s="248"/>
      <c r="E28" s="249"/>
      <c r="F28" s="247" t="s">
        <v>165</v>
      </c>
      <c r="G28" s="248"/>
      <c r="H28" s="249"/>
      <c r="I28" s="247" t="s">
        <v>169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154</v>
      </c>
      <c r="D31" s="259"/>
      <c r="E31" s="260"/>
      <c r="F31" s="258" t="s">
        <v>158</v>
      </c>
      <c r="G31" s="259"/>
      <c r="H31" s="260"/>
      <c r="I31" s="258" t="s">
        <v>163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9.4</v>
      </c>
      <c r="F35" s="44">
        <v>9.3699999999999992</v>
      </c>
      <c r="G35" s="44">
        <v>9.33</v>
      </c>
      <c r="H35" s="41">
        <v>9.2899999999999991</v>
      </c>
      <c r="I35" s="44">
        <v>9.1999999999999993</v>
      </c>
      <c r="J35" s="21">
        <v>9.1999999999999993</v>
      </c>
    </row>
    <row r="36" spans="1:10" ht="15.75">
      <c r="A36" s="270"/>
      <c r="B36" s="277"/>
      <c r="C36" s="12" t="s">
        <v>56</v>
      </c>
      <c r="D36" s="12" t="s">
        <v>57</v>
      </c>
      <c r="E36" s="44">
        <v>6.27</v>
      </c>
      <c r="F36" s="44">
        <v>6.57</v>
      </c>
      <c r="G36" s="44">
        <v>11.26</v>
      </c>
      <c r="H36" s="41">
        <v>9.42</v>
      </c>
      <c r="I36" s="44">
        <v>9.56</v>
      </c>
      <c r="J36" s="21">
        <v>9.3000000000000007</v>
      </c>
    </row>
    <row r="37" spans="1:10" ht="18.75">
      <c r="A37" s="270"/>
      <c r="B37" s="277"/>
      <c r="C37" s="13" t="s">
        <v>58</v>
      </c>
      <c r="D37" s="12" t="s">
        <v>59</v>
      </c>
      <c r="E37" s="44">
        <v>16.3</v>
      </c>
      <c r="F37" s="44">
        <v>18.3</v>
      </c>
      <c r="G37" s="35">
        <v>19.3</v>
      </c>
      <c r="H37" s="41">
        <v>18.8</v>
      </c>
      <c r="I37" s="44">
        <v>14.2</v>
      </c>
      <c r="J37" s="21">
        <v>13.7</v>
      </c>
    </row>
    <row r="38" spans="1:10" ht="16.5">
      <c r="A38" s="270"/>
      <c r="B38" s="277"/>
      <c r="C38" s="14" t="s">
        <v>60</v>
      </c>
      <c r="D38" s="12" t="s">
        <v>61</v>
      </c>
      <c r="E38" s="35">
        <v>2.2999999999999998</v>
      </c>
      <c r="F38" s="35">
        <v>4.0599999999999996</v>
      </c>
      <c r="G38" s="35">
        <v>4.1900000000000004</v>
      </c>
      <c r="H38" s="37">
        <v>5.7</v>
      </c>
      <c r="I38" s="44">
        <v>5.8</v>
      </c>
      <c r="J38" s="21">
        <v>4.5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10.34</v>
      </c>
      <c r="F40" s="44">
        <v>10.37</v>
      </c>
      <c r="G40" s="44">
        <v>10.4</v>
      </c>
      <c r="H40" s="41">
        <v>10.36</v>
      </c>
      <c r="I40" s="44">
        <v>10.3</v>
      </c>
      <c r="J40" s="21">
        <v>10.3</v>
      </c>
    </row>
    <row r="41" spans="1:10" ht="15.75">
      <c r="A41" s="270"/>
      <c r="B41" s="277"/>
      <c r="C41" s="12" t="s">
        <v>56</v>
      </c>
      <c r="D41" s="12" t="s">
        <v>64</v>
      </c>
      <c r="E41" s="44">
        <v>23.8</v>
      </c>
      <c r="F41" s="44">
        <v>24.1</v>
      </c>
      <c r="G41" s="44">
        <v>32.299999999999997</v>
      </c>
      <c r="H41" s="41">
        <v>20.7</v>
      </c>
      <c r="I41" s="44">
        <v>23.4</v>
      </c>
      <c r="J41" s="21">
        <v>21.2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6.6</v>
      </c>
      <c r="F42" s="44">
        <v>6.64</v>
      </c>
      <c r="G42" s="44">
        <v>6.87</v>
      </c>
      <c r="H42" s="41">
        <v>7.17</v>
      </c>
      <c r="I42" s="44">
        <v>6.9</v>
      </c>
      <c r="J42" s="21">
        <v>6.95</v>
      </c>
    </row>
    <row r="43" spans="1:10" ht="16.5">
      <c r="A43" s="270"/>
      <c r="B43" s="277"/>
      <c r="C43" s="15" t="s">
        <v>67</v>
      </c>
      <c r="D43" s="17" t="s">
        <v>68</v>
      </c>
      <c r="E43" s="44">
        <v>8.1</v>
      </c>
      <c r="F43" s="44">
        <v>7.85</v>
      </c>
      <c r="G43" s="44">
        <v>8.18</v>
      </c>
      <c r="H43" s="41">
        <v>7.3</v>
      </c>
      <c r="I43" s="44">
        <v>7.5</v>
      </c>
      <c r="J43" s="21">
        <v>7.21</v>
      </c>
    </row>
    <row r="44" spans="1:10" ht="18.75">
      <c r="A44" s="270"/>
      <c r="B44" s="277"/>
      <c r="C44" s="13" t="s">
        <v>58</v>
      </c>
      <c r="D44" s="12" t="s">
        <v>69</v>
      </c>
      <c r="E44" s="44">
        <v>910</v>
      </c>
      <c r="F44" s="44">
        <v>980</v>
      </c>
      <c r="G44" s="44">
        <v>957</v>
      </c>
      <c r="H44" s="41">
        <v>927</v>
      </c>
      <c r="I44" s="44">
        <v>873</v>
      </c>
      <c r="J44" s="21">
        <v>930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6.06</v>
      </c>
      <c r="F45" s="44">
        <v>6.37</v>
      </c>
      <c r="G45" s="44">
        <v>5.7</v>
      </c>
      <c r="H45" s="41">
        <v>10.18</v>
      </c>
      <c r="I45" s="44">
        <v>9.6</v>
      </c>
      <c r="J45" s="21">
        <v>8.1999999999999993</v>
      </c>
    </row>
    <row r="46" spans="1:10" ht="18.75">
      <c r="A46" s="270"/>
      <c r="B46" s="277"/>
      <c r="C46" s="13" t="s">
        <v>58</v>
      </c>
      <c r="D46" s="12" t="s">
        <v>59</v>
      </c>
      <c r="E46" s="44">
        <v>26.7</v>
      </c>
      <c r="F46" s="44">
        <v>30.1</v>
      </c>
      <c r="G46" s="44">
        <v>31.4</v>
      </c>
      <c r="H46" s="41">
        <v>28.4</v>
      </c>
      <c r="I46" s="44">
        <v>24</v>
      </c>
      <c r="J46" s="21">
        <v>27.3</v>
      </c>
    </row>
    <row r="47" spans="1:10" ht="16.5">
      <c r="A47" s="270"/>
      <c r="B47" s="277"/>
      <c r="C47" s="14" t="s">
        <v>60</v>
      </c>
      <c r="D47" s="12" t="s">
        <v>72</v>
      </c>
      <c r="E47" s="44">
        <v>1.36</v>
      </c>
      <c r="F47" s="44">
        <v>5.03</v>
      </c>
      <c r="G47" s="44">
        <v>2.96</v>
      </c>
      <c r="H47" s="41">
        <v>0.28000000000000003</v>
      </c>
      <c r="I47" s="44">
        <v>0.31</v>
      </c>
      <c r="J47" s="21">
        <v>0.31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5.87</v>
      </c>
      <c r="F48" s="44">
        <v>6.05</v>
      </c>
      <c r="G48" s="44">
        <v>7.43</v>
      </c>
      <c r="H48" s="41">
        <v>7.3</v>
      </c>
      <c r="I48" s="44">
        <v>5.5</v>
      </c>
      <c r="J48" s="21">
        <v>7.4</v>
      </c>
    </row>
    <row r="49" spans="1:13" ht="18.75">
      <c r="A49" s="270"/>
      <c r="B49" s="277"/>
      <c r="C49" s="13" t="s">
        <v>58</v>
      </c>
      <c r="D49" s="12" t="s">
        <v>59</v>
      </c>
      <c r="E49" s="44">
        <v>15.1</v>
      </c>
      <c r="F49" s="44">
        <v>18.600000000000001</v>
      </c>
      <c r="G49" s="44">
        <v>18.399999999999999</v>
      </c>
      <c r="H49" s="41">
        <v>14.2</v>
      </c>
      <c r="I49" s="44">
        <v>19</v>
      </c>
      <c r="J49" s="21">
        <v>19.5</v>
      </c>
    </row>
    <row r="50" spans="1:13" ht="16.5">
      <c r="A50" s="270"/>
      <c r="B50" s="277"/>
      <c r="C50" s="14" t="s">
        <v>60</v>
      </c>
      <c r="D50" s="12" t="s">
        <v>72</v>
      </c>
      <c r="E50" s="44">
        <v>0.78</v>
      </c>
      <c r="F50" s="44">
        <v>2.86</v>
      </c>
      <c r="G50" s="44">
        <v>2.66</v>
      </c>
      <c r="H50" s="41">
        <v>4.5</v>
      </c>
      <c r="I50" s="44">
        <v>4.3</v>
      </c>
      <c r="J50" s="21">
        <v>5.0999999999999996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8.02</v>
      </c>
      <c r="D56" s="22" t="s">
        <v>80</v>
      </c>
      <c r="E56" s="23">
        <v>70</v>
      </c>
      <c r="F56" s="22" t="s">
        <v>81</v>
      </c>
      <c r="G56" s="23">
        <v>76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40</v>
      </c>
      <c r="C59" s="30"/>
      <c r="D59" s="33">
        <v>14.6</v>
      </c>
      <c r="E59" s="30"/>
      <c r="F59" s="30">
        <v>61.3</v>
      </c>
      <c r="G59" s="34"/>
      <c r="H59" s="30">
        <v>13.68</v>
      </c>
      <c r="I59" s="30"/>
      <c r="J59" s="21">
        <v>24.9</v>
      </c>
      <c r="K59" s="21"/>
      <c r="L59" s="21">
        <v>30.5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5.0599999999999996</v>
      </c>
      <c r="C61" s="30"/>
      <c r="D61" s="33">
        <v>0.37</v>
      </c>
      <c r="E61" s="30"/>
      <c r="F61" s="30">
        <v>4.76</v>
      </c>
      <c r="G61" s="34"/>
      <c r="H61" s="30">
        <v>3.59</v>
      </c>
      <c r="I61" s="30"/>
      <c r="J61" s="21">
        <v>6.8</v>
      </c>
      <c r="K61" s="21"/>
      <c r="L61" s="21">
        <v>89.6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20.7</v>
      </c>
      <c r="D63" s="33"/>
      <c r="E63" s="30">
        <v>17.600000000000001</v>
      </c>
      <c r="F63" s="30"/>
      <c r="G63" s="34">
        <v>16.8</v>
      </c>
      <c r="H63" s="30"/>
      <c r="I63" s="30">
        <v>16.8</v>
      </c>
      <c r="J63" s="21"/>
      <c r="K63" s="21">
        <v>16.399999999999999</v>
      </c>
      <c r="M63" s="21">
        <v>38.6</v>
      </c>
    </row>
    <row r="64" spans="1:13" ht="18.75">
      <c r="A64" s="31" t="s">
        <v>3</v>
      </c>
      <c r="B64" s="30"/>
      <c r="C64" s="30">
        <v>8.1999999999999993</v>
      </c>
      <c r="D64" s="33"/>
      <c r="E64" s="30">
        <v>5.6</v>
      </c>
      <c r="F64" s="30"/>
      <c r="G64" s="38">
        <v>4.1500000000000004</v>
      </c>
      <c r="H64" s="30"/>
      <c r="I64" s="30">
        <v>3.83</v>
      </c>
      <c r="J64" s="21"/>
      <c r="K64" s="21">
        <v>9.1</v>
      </c>
      <c r="L64" s="21"/>
      <c r="M64" s="21">
        <v>39.5</v>
      </c>
    </row>
    <row r="65" spans="1:13" ht="18.75">
      <c r="A65" s="31" t="s">
        <v>4</v>
      </c>
      <c r="B65" s="30"/>
      <c r="C65" s="30">
        <v>32.1</v>
      </c>
      <c r="D65" s="33"/>
      <c r="E65" s="30">
        <v>30.3</v>
      </c>
      <c r="F65" s="30"/>
      <c r="G65" s="34">
        <v>47.7</v>
      </c>
      <c r="H65" s="30"/>
      <c r="I65" s="30">
        <v>44.78</v>
      </c>
      <c r="J65" s="21"/>
      <c r="K65" s="21">
        <v>45.8</v>
      </c>
      <c r="M65" s="21">
        <v>92.6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5.26</v>
      </c>
      <c r="C67" s="30">
        <v>8.3000000000000007</v>
      </c>
      <c r="D67" s="33">
        <v>4.8099999999999996</v>
      </c>
      <c r="E67" s="30">
        <v>8.1</v>
      </c>
      <c r="F67" s="30">
        <v>0.96</v>
      </c>
      <c r="G67" s="34">
        <v>7.63</v>
      </c>
      <c r="H67" s="30">
        <v>0.66</v>
      </c>
      <c r="I67" s="30">
        <v>7.74</v>
      </c>
      <c r="J67" s="21">
        <v>0.56999999999999995</v>
      </c>
      <c r="K67" s="21">
        <v>7.4</v>
      </c>
      <c r="L67" s="21">
        <v>0.83</v>
      </c>
      <c r="M67" s="21">
        <v>7.6</v>
      </c>
    </row>
    <row r="68" spans="1:13" ht="18.75">
      <c r="A68" s="32" t="s">
        <v>5</v>
      </c>
      <c r="B68" s="36">
        <v>5.21</v>
      </c>
      <c r="C68" s="30">
        <v>7.6</v>
      </c>
      <c r="D68" s="33">
        <v>4.33</v>
      </c>
      <c r="E68" s="30">
        <v>7.5</v>
      </c>
      <c r="F68" s="30">
        <v>3.76</v>
      </c>
      <c r="G68" s="34">
        <v>7.15</v>
      </c>
      <c r="H68" s="30">
        <v>5.7</v>
      </c>
      <c r="I68" s="30">
        <v>7.32</v>
      </c>
      <c r="J68" s="21">
        <v>7.8</v>
      </c>
      <c r="K68" s="21">
        <v>7.5</v>
      </c>
      <c r="L68" s="21">
        <v>6.1</v>
      </c>
      <c r="M68" s="21">
        <v>7.7</v>
      </c>
    </row>
    <row r="69" spans="1:13" ht="18.75">
      <c r="A69" s="32" t="s">
        <v>6</v>
      </c>
      <c r="B69" s="36">
        <v>4.09</v>
      </c>
      <c r="C69" s="30">
        <v>6.3</v>
      </c>
      <c r="D69" s="33">
        <v>3.96</v>
      </c>
      <c r="E69" s="30">
        <v>6.8</v>
      </c>
      <c r="F69" s="30">
        <v>9.81</v>
      </c>
      <c r="G69" s="34">
        <v>7.06</v>
      </c>
      <c r="H69" s="30">
        <v>4.8</v>
      </c>
      <c r="I69" s="30">
        <v>6.96</v>
      </c>
      <c r="J69" s="21">
        <v>6.7</v>
      </c>
      <c r="K69" s="21">
        <v>6.5</v>
      </c>
      <c r="L69" s="21">
        <v>5.4</v>
      </c>
      <c r="M69" s="21">
        <v>6.2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5" ht="17.25" customHeight="1">
      <c r="A2" s="221" t="s">
        <v>8</v>
      </c>
      <c r="B2" s="221"/>
      <c r="C2" s="223" t="s">
        <v>92</v>
      </c>
      <c r="D2" s="223"/>
      <c r="E2" s="223"/>
      <c r="F2" s="224" t="s">
        <v>98</v>
      </c>
      <c r="G2" s="224"/>
      <c r="H2" s="224"/>
      <c r="I2" s="225" t="s">
        <v>102</v>
      </c>
      <c r="J2" s="225"/>
      <c r="K2" s="225"/>
    </row>
    <row r="3" spans="1:15" ht="20.25">
      <c r="A3" s="222"/>
      <c r="B3" s="22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7" t="s">
        <v>12</v>
      </c>
      <c r="B4" s="5" t="s">
        <v>13</v>
      </c>
      <c r="C4" s="226">
        <v>26500</v>
      </c>
      <c r="D4" s="226"/>
      <c r="E4" s="226"/>
      <c r="F4" s="226">
        <v>27204</v>
      </c>
      <c r="G4" s="226"/>
      <c r="H4" s="226"/>
      <c r="I4" s="226">
        <v>28520</v>
      </c>
      <c r="J4" s="226"/>
      <c r="K4" s="226"/>
      <c r="L4" s="286" t="s">
        <v>89</v>
      </c>
      <c r="M4" s="286" t="s">
        <v>90</v>
      </c>
    </row>
    <row r="5" spans="1:15" ht="21.95" customHeight="1">
      <c r="A5" s="217"/>
      <c r="B5" s="6" t="s">
        <v>14</v>
      </c>
      <c r="C5" s="226">
        <v>15600</v>
      </c>
      <c r="D5" s="226"/>
      <c r="E5" s="226"/>
      <c r="F5" s="226">
        <v>16245</v>
      </c>
      <c r="G5" s="226"/>
      <c r="H5" s="226"/>
      <c r="I5" s="226">
        <v>16990</v>
      </c>
      <c r="J5" s="226"/>
      <c r="K5" s="226"/>
      <c r="L5" s="287"/>
      <c r="M5" s="287"/>
    </row>
    <row r="6" spans="1:15" ht="21.95" customHeight="1">
      <c r="A6" s="217"/>
      <c r="B6" s="6" t="s">
        <v>15</v>
      </c>
      <c r="C6" s="282">
        <f>C4-'7日'!I4</f>
        <v>1400</v>
      </c>
      <c r="D6" s="282"/>
      <c r="E6" s="282"/>
      <c r="F6" s="283">
        <f>F4-C4</f>
        <v>704</v>
      </c>
      <c r="G6" s="284"/>
      <c r="H6" s="285"/>
      <c r="I6" s="283">
        <f>I4-F4</f>
        <v>1316</v>
      </c>
      <c r="J6" s="284"/>
      <c r="K6" s="285"/>
      <c r="L6" s="288">
        <f>C6+F6+I6</f>
        <v>3420</v>
      </c>
      <c r="M6" s="288">
        <f>C7+F7+I7</f>
        <v>2090</v>
      </c>
    </row>
    <row r="7" spans="1:15" ht="21.95" customHeight="1">
      <c r="A7" s="217"/>
      <c r="B7" s="6" t="s">
        <v>16</v>
      </c>
      <c r="C7" s="282">
        <f>C5-'7日'!I5</f>
        <v>700</v>
      </c>
      <c r="D7" s="282"/>
      <c r="E7" s="282"/>
      <c r="F7" s="283">
        <f>F5-C5</f>
        <v>645</v>
      </c>
      <c r="G7" s="284"/>
      <c r="H7" s="285"/>
      <c r="I7" s="283">
        <f>I5-F5</f>
        <v>745</v>
      </c>
      <c r="J7" s="284"/>
      <c r="K7" s="285"/>
      <c r="L7" s="288"/>
      <c r="M7" s="288"/>
    </row>
    <row r="8" spans="1:15" ht="21.95" customHeight="1">
      <c r="A8" s="217"/>
      <c r="B8" s="6" t="s">
        <v>17</v>
      </c>
      <c r="C8" s="226">
        <v>0</v>
      </c>
      <c r="D8" s="226"/>
      <c r="E8" s="226"/>
      <c r="F8" s="226">
        <v>0</v>
      </c>
      <c r="G8" s="226"/>
      <c r="H8" s="226"/>
      <c r="I8" s="226">
        <v>0</v>
      </c>
      <c r="J8" s="226"/>
      <c r="K8" s="226"/>
    </row>
    <row r="9" spans="1:15" ht="21.95" customHeight="1">
      <c r="A9" s="261" t="s">
        <v>18</v>
      </c>
      <c r="B9" s="7" t="s">
        <v>19</v>
      </c>
      <c r="C9" s="226">
        <v>44</v>
      </c>
      <c r="D9" s="226"/>
      <c r="E9" s="226"/>
      <c r="F9" s="226">
        <v>50</v>
      </c>
      <c r="G9" s="226"/>
      <c r="H9" s="226"/>
      <c r="I9" s="226">
        <v>47</v>
      </c>
      <c r="J9" s="226"/>
      <c r="K9" s="226"/>
      <c r="L9" s="289" t="s">
        <v>91</v>
      </c>
      <c r="M9" s="290"/>
      <c r="N9" s="290"/>
      <c r="O9" s="290"/>
    </row>
    <row r="10" spans="1:15" ht="21.95" customHeight="1">
      <c r="A10" s="261"/>
      <c r="B10" s="7" t="s">
        <v>20</v>
      </c>
      <c r="C10" s="226">
        <v>44</v>
      </c>
      <c r="D10" s="226"/>
      <c r="E10" s="226"/>
      <c r="F10" s="226">
        <v>25</v>
      </c>
      <c r="G10" s="226"/>
      <c r="H10" s="226"/>
      <c r="I10" s="226">
        <v>47</v>
      </c>
      <c r="J10" s="226"/>
      <c r="K10" s="226"/>
    </row>
    <row r="11" spans="1:15" ht="21.95" customHeight="1">
      <c r="A11" s="262" t="s">
        <v>21</v>
      </c>
      <c r="B11" s="43" t="s">
        <v>22</v>
      </c>
      <c r="C11" s="89" t="s">
        <v>93</v>
      </c>
      <c r="D11" s="89" t="s">
        <v>93</v>
      </c>
      <c r="E11" s="89" t="s">
        <v>93</v>
      </c>
      <c r="F11" s="91" t="s">
        <v>93</v>
      </c>
      <c r="G11" s="91" t="s">
        <v>93</v>
      </c>
      <c r="H11" s="91" t="s">
        <v>93</v>
      </c>
      <c r="I11" s="94" t="s">
        <v>93</v>
      </c>
      <c r="J11" s="94" t="s">
        <v>93</v>
      </c>
      <c r="K11" s="94" t="s">
        <v>93</v>
      </c>
    </row>
    <row r="12" spans="1:15" ht="21.95" customHeight="1">
      <c r="A12" s="262"/>
      <c r="B12" s="43" t="s">
        <v>23</v>
      </c>
      <c r="C12" s="89">
        <v>65</v>
      </c>
      <c r="D12" s="89">
        <v>65</v>
      </c>
      <c r="E12" s="89">
        <v>65</v>
      </c>
      <c r="F12" s="91">
        <v>65</v>
      </c>
      <c r="G12" s="91">
        <v>65</v>
      </c>
      <c r="H12" s="91">
        <v>65</v>
      </c>
      <c r="I12" s="94">
        <v>65</v>
      </c>
      <c r="J12" s="94">
        <v>65</v>
      </c>
      <c r="K12" s="94">
        <v>65</v>
      </c>
    </row>
    <row r="13" spans="1:15" ht="21.95" customHeight="1">
      <c r="A13" s="262"/>
      <c r="B13" s="263" t="s">
        <v>24</v>
      </c>
      <c r="C13" s="231" t="s">
        <v>25</v>
      </c>
      <c r="D13" s="231"/>
      <c r="E13" s="231"/>
      <c r="F13" s="231" t="s">
        <v>25</v>
      </c>
      <c r="G13" s="231"/>
      <c r="H13" s="231"/>
      <c r="I13" s="231" t="s">
        <v>25</v>
      </c>
      <c r="J13" s="231"/>
      <c r="K13" s="231"/>
    </row>
    <row r="14" spans="1:15" ht="28.5" customHeight="1">
      <c r="A14" s="262"/>
      <c r="B14" s="263"/>
      <c r="C14" s="231" t="s">
        <v>25</v>
      </c>
      <c r="D14" s="231"/>
      <c r="E14" s="231"/>
      <c r="F14" s="231" t="s">
        <v>25</v>
      </c>
      <c r="G14" s="231"/>
      <c r="H14" s="231"/>
      <c r="I14" s="231" t="s">
        <v>25</v>
      </c>
      <c r="J14" s="231"/>
      <c r="K14" s="231"/>
    </row>
    <row r="15" spans="1:15" ht="21.95" customHeight="1">
      <c r="A15" s="236" t="s">
        <v>26</v>
      </c>
      <c r="B15" s="8" t="s">
        <v>27</v>
      </c>
      <c r="C15" s="88">
        <v>470</v>
      </c>
      <c r="D15" s="88">
        <v>430</v>
      </c>
      <c r="E15" s="88">
        <v>400</v>
      </c>
      <c r="F15" s="92">
        <v>400</v>
      </c>
      <c r="G15" s="41">
        <v>360</v>
      </c>
      <c r="H15" s="41">
        <v>330</v>
      </c>
      <c r="I15" s="41">
        <v>330</v>
      </c>
      <c r="J15" s="41">
        <v>290</v>
      </c>
      <c r="K15" s="41">
        <v>260</v>
      </c>
    </row>
    <row r="16" spans="1:15" ht="36.75" customHeight="1">
      <c r="A16" s="236"/>
      <c r="B16" s="9" t="s">
        <v>28</v>
      </c>
      <c r="C16" s="233" t="s">
        <v>29</v>
      </c>
      <c r="D16" s="233"/>
      <c r="E16" s="233"/>
      <c r="F16" s="233" t="s">
        <v>29</v>
      </c>
      <c r="G16" s="233"/>
      <c r="H16" s="233"/>
      <c r="I16" s="233" t="s">
        <v>29</v>
      </c>
      <c r="J16" s="233"/>
      <c r="K16" s="233"/>
    </row>
    <row r="17" spans="1:11" ht="21.95" customHeight="1">
      <c r="A17" s="234" t="s">
        <v>30</v>
      </c>
      <c r="B17" s="42" t="s">
        <v>22</v>
      </c>
      <c r="C17" s="89" t="s">
        <v>93</v>
      </c>
      <c r="D17" s="89" t="s">
        <v>93</v>
      </c>
      <c r="E17" s="89" t="s">
        <v>93</v>
      </c>
      <c r="F17" s="91" t="s">
        <v>93</v>
      </c>
      <c r="G17" s="91" t="s">
        <v>93</v>
      </c>
      <c r="H17" s="91" t="s">
        <v>93</v>
      </c>
      <c r="I17" s="94" t="s">
        <v>93</v>
      </c>
      <c r="J17" s="94" t="s">
        <v>93</v>
      </c>
      <c r="K17" s="94" t="s">
        <v>93</v>
      </c>
    </row>
    <row r="18" spans="1:11" ht="21.95" customHeight="1">
      <c r="A18" s="234"/>
      <c r="B18" s="42" t="s">
        <v>23</v>
      </c>
      <c r="C18" s="88">
        <v>90</v>
      </c>
      <c r="D18" s="88">
        <v>90</v>
      </c>
      <c r="E18" s="88">
        <v>90</v>
      </c>
      <c r="F18" s="90">
        <v>90</v>
      </c>
      <c r="G18" s="90">
        <v>90</v>
      </c>
      <c r="H18" s="90">
        <v>90</v>
      </c>
      <c r="I18" s="93">
        <v>90</v>
      </c>
      <c r="J18" s="93">
        <v>90</v>
      </c>
      <c r="K18" s="93">
        <v>90</v>
      </c>
    </row>
    <row r="19" spans="1:11" ht="21.95" customHeight="1">
      <c r="A19" s="234"/>
      <c r="B19" s="235" t="s">
        <v>24</v>
      </c>
      <c r="C19" s="231" t="s">
        <v>25</v>
      </c>
      <c r="D19" s="231"/>
      <c r="E19" s="231"/>
      <c r="F19" s="231" t="s">
        <v>25</v>
      </c>
      <c r="G19" s="231"/>
      <c r="H19" s="231"/>
      <c r="I19" s="231" t="s">
        <v>25</v>
      </c>
      <c r="J19" s="231"/>
      <c r="K19" s="231"/>
    </row>
    <row r="20" spans="1:11" ht="28.5" customHeight="1">
      <c r="A20" s="234"/>
      <c r="B20" s="235"/>
      <c r="C20" s="231" t="s">
        <v>25</v>
      </c>
      <c r="D20" s="231"/>
      <c r="E20" s="231"/>
      <c r="F20" s="231" t="s">
        <v>25</v>
      </c>
      <c r="G20" s="231"/>
      <c r="H20" s="231"/>
      <c r="I20" s="231" t="s">
        <v>25</v>
      </c>
      <c r="J20" s="231"/>
      <c r="K20" s="231"/>
    </row>
    <row r="21" spans="1:11" ht="21.95" customHeight="1">
      <c r="A21" s="232" t="s">
        <v>31</v>
      </c>
      <c r="B21" s="8" t="s">
        <v>32</v>
      </c>
      <c r="C21" s="88">
        <v>430</v>
      </c>
      <c r="D21" s="88">
        <v>330</v>
      </c>
      <c r="E21" s="88">
        <v>550</v>
      </c>
      <c r="F21" s="92">
        <v>550</v>
      </c>
      <c r="G21" s="41">
        <v>450</v>
      </c>
      <c r="H21" s="41">
        <v>350</v>
      </c>
      <c r="I21" s="41">
        <v>350</v>
      </c>
      <c r="J21" s="41">
        <v>500</v>
      </c>
      <c r="K21" s="41">
        <v>450</v>
      </c>
    </row>
    <row r="22" spans="1:11" ht="49.5" customHeight="1">
      <c r="A22" s="232"/>
      <c r="B22" s="9" t="s">
        <v>33</v>
      </c>
      <c r="C22" s="233" t="s">
        <v>168</v>
      </c>
      <c r="D22" s="233"/>
      <c r="E22" s="233"/>
      <c r="F22" s="233" t="s">
        <v>34</v>
      </c>
      <c r="G22" s="233"/>
      <c r="H22" s="233"/>
      <c r="I22" s="233" t="s">
        <v>172</v>
      </c>
      <c r="J22" s="233"/>
      <c r="K22" s="233"/>
    </row>
    <row r="23" spans="1:11" ht="21.95" customHeight="1">
      <c r="A23" s="237" t="s">
        <v>35</v>
      </c>
      <c r="B23" s="10" t="s">
        <v>36</v>
      </c>
      <c r="C23" s="231">
        <v>730</v>
      </c>
      <c r="D23" s="231"/>
      <c r="E23" s="231"/>
      <c r="F23" s="231">
        <f>330+370</f>
        <v>700</v>
      </c>
      <c r="G23" s="231"/>
      <c r="H23" s="231"/>
      <c r="I23" s="231">
        <v>550</v>
      </c>
      <c r="J23" s="231"/>
      <c r="K23" s="231"/>
    </row>
    <row r="24" spans="1:11" ht="21.95" customHeight="1">
      <c r="A24" s="237"/>
      <c r="B24" s="10" t="s">
        <v>37</v>
      </c>
      <c r="C24" s="231">
        <v>1270</v>
      </c>
      <c r="D24" s="231"/>
      <c r="E24" s="231"/>
      <c r="F24" s="292">
        <f>1030</f>
        <v>1030</v>
      </c>
      <c r="G24" s="293"/>
      <c r="H24" s="294"/>
      <c r="I24" s="292">
        <f>1030</f>
        <v>1030</v>
      </c>
      <c r="J24" s="293"/>
      <c r="K24" s="294"/>
    </row>
    <row r="25" spans="1:11" ht="21.95" customHeight="1">
      <c r="A25" s="236" t="s">
        <v>38</v>
      </c>
      <c r="B25" s="8" t="s">
        <v>39</v>
      </c>
      <c r="C25" s="231">
        <v>36</v>
      </c>
      <c r="D25" s="231"/>
      <c r="E25" s="231"/>
      <c r="F25" s="292">
        <v>36</v>
      </c>
      <c r="G25" s="293"/>
      <c r="H25" s="294"/>
      <c r="I25" s="292">
        <v>36</v>
      </c>
      <c r="J25" s="293"/>
      <c r="K25" s="294"/>
    </row>
    <row r="26" spans="1:11" ht="21.95" customHeight="1">
      <c r="A26" s="236"/>
      <c r="B26" s="8" t="s">
        <v>40</v>
      </c>
      <c r="C26" s="231">
        <v>162</v>
      </c>
      <c r="D26" s="231"/>
      <c r="E26" s="231"/>
      <c r="F26" s="292">
        <v>162</v>
      </c>
      <c r="G26" s="293"/>
      <c r="H26" s="294"/>
      <c r="I26" s="292">
        <v>161</v>
      </c>
      <c r="J26" s="293"/>
      <c r="K26" s="294"/>
    </row>
    <row r="27" spans="1:11" ht="21.95" customHeight="1">
      <c r="A27" s="236"/>
      <c r="B27" s="8" t="s">
        <v>41</v>
      </c>
      <c r="C27" s="231">
        <v>7</v>
      </c>
      <c r="D27" s="231"/>
      <c r="E27" s="231"/>
      <c r="F27" s="292">
        <v>7</v>
      </c>
      <c r="G27" s="293"/>
      <c r="H27" s="294"/>
      <c r="I27" s="292">
        <v>7</v>
      </c>
      <c r="J27" s="293"/>
      <c r="K27" s="294"/>
    </row>
    <row r="28" spans="1:11" ht="76.5" customHeight="1">
      <c r="A28" s="241" t="s" ph="1">
        <v>42</v>
      </c>
      <c r="B28" s="242" ph="1"/>
      <c r="C28" s="247" t="s">
        <v>175</v>
      </c>
      <c r="D28" s="248"/>
      <c r="E28" s="249"/>
      <c r="F28" s="247" t="s">
        <v>198</v>
      </c>
      <c r="G28" s="248"/>
      <c r="H28" s="249"/>
      <c r="I28" s="247" t="s">
        <v>178</v>
      </c>
      <c r="J28" s="248"/>
      <c r="K28" s="249"/>
    </row>
    <row r="29" spans="1:11" ht="24" customHeight="1">
      <c r="A29" s="243" ph="1"/>
      <c r="B29" s="244" ph="1"/>
      <c r="C29" s="250"/>
      <c r="D29" s="251"/>
      <c r="E29" s="252"/>
      <c r="F29" s="250"/>
      <c r="G29" s="251"/>
      <c r="H29" s="252"/>
      <c r="I29" s="250"/>
      <c r="J29" s="251"/>
      <c r="K29" s="252"/>
    </row>
    <row r="30" spans="1:11" ht="13.5" customHeight="1">
      <c r="A30" s="245" ph="1"/>
      <c r="B30" s="246" ph="1"/>
      <c r="C30" s="253"/>
      <c r="D30" s="254"/>
      <c r="E30" s="255"/>
      <c r="F30" s="253"/>
      <c r="G30" s="254"/>
      <c r="H30" s="255"/>
      <c r="I30" s="253"/>
      <c r="J30" s="254"/>
      <c r="K30" s="255"/>
    </row>
    <row r="31" spans="1:11" ht="14.25">
      <c r="A31" s="256" t="s">
        <v>43</v>
      </c>
      <c r="B31" s="257"/>
      <c r="C31" s="258" t="s">
        <v>166</v>
      </c>
      <c r="D31" s="259"/>
      <c r="E31" s="260"/>
      <c r="F31" s="258" t="s">
        <v>170</v>
      </c>
      <c r="G31" s="259"/>
      <c r="H31" s="260"/>
      <c r="I31" s="258" t="s">
        <v>124</v>
      </c>
      <c r="J31" s="259"/>
      <c r="K31" s="260"/>
    </row>
    <row r="32" spans="1:11" ht="18.75">
      <c r="B32" s="268" t="s">
        <v>45</v>
      </c>
      <c r="C32" s="268"/>
      <c r="D32" s="268"/>
      <c r="E32" s="268"/>
      <c r="F32" s="268"/>
      <c r="G32" s="268"/>
      <c r="H32" s="268"/>
      <c r="I32" s="268"/>
    </row>
    <row r="33" spans="1:10" ht="14.25">
      <c r="A33" s="269"/>
      <c r="B33" s="40" t="s">
        <v>8</v>
      </c>
      <c r="C33" s="20" t="s">
        <v>46</v>
      </c>
      <c r="D33" s="20" t="s">
        <v>47</v>
      </c>
      <c r="E33" s="271" t="s">
        <v>48</v>
      </c>
      <c r="F33" s="272"/>
      <c r="G33" s="273" t="s">
        <v>49</v>
      </c>
      <c r="H33" s="274"/>
      <c r="I33" s="275" t="s">
        <v>50</v>
      </c>
      <c r="J33" s="276"/>
    </row>
    <row r="34" spans="1:10" ht="15.75">
      <c r="A34" s="270"/>
      <c r="B34" s="27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>
        <v>0</v>
      </c>
    </row>
    <row r="35" spans="1:10" ht="15.75">
      <c r="A35" s="270"/>
      <c r="B35" s="277"/>
      <c r="C35" s="13" t="s">
        <v>54</v>
      </c>
      <c r="D35" s="13" t="s">
        <v>55</v>
      </c>
      <c r="E35" s="44">
        <v>9.15</v>
      </c>
      <c r="F35" s="44">
        <v>9.1300000000000008</v>
      </c>
      <c r="G35" s="44">
        <v>9.36</v>
      </c>
      <c r="H35" s="41"/>
      <c r="I35" s="44"/>
      <c r="J35" s="21">
        <v>9.49</v>
      </c>
    </row>
    <row r="36" spans="1:10" ht="15.75">
      <c r="A36" s="270"/>
      <c r="B36" s="277"/>
      <c r="C36" s="12" t="s">
        <v>56</v>
      </c>
      <c r="D36" s="12" t="s">
        <v>57</v>
      </c>
      <c r="E36" s="44">
        <v>9.98</v>
      </c>
      <c r="F36" s="44">
        <v>9.3800000000000008</v>
      </c>
      <c r="G36" s="44">
        <v>21.2</v>
      </c>
      <c r="H36" s="41"/>
      <c r="I36" s="44"/>
      <c r="J36" s="21">
        <v>7.19</v>
      </c>
    </row>
    <row r="37" spans="1:10" ht="18.75">
      <c r="A37" s="270"/>
      <c r="B37" s="277"/>
      <c r="C37" s="13" t="s">
        <v>58</v>
      </c>
      <c r="D37" s="12" t="s">
        <v>59</v>
      </c>
      <c r="E37" s="44">
        <v>14.5</v>
      </c>
      <c r="F37" s="44">
        <v>13</v>
      </c>
      <c r="G37" s="35">
        <v>17.100000000000001</v>
      </c>
      <c r="H37" s="41"/>
      <c r="I37" s="44"/>
      <c r="J37" s="21">
        <v>16.2</v>
      </c>
    </row>
    <row r="38" spans="1:10" ht="16.5">
      <c r="A38" s="270"/>
      <c r="B38" s="277"/>
      <c r="C38" s="14" t="s">
        <v>60</v>
      </c>
      <c r="D38" s="12" t="s">
        <v>61</v>
      </c>
      <c r="E38" s="35">
        <v>6.83</v>
      </c>
      <c r="F38" s="35">
        <v>6.12</v>
      </c>
      <c r="G38" s="35">
        <v>10.1</v>
      </c>
      <c r="H38" s="37"/>
      <c r="I38" s="44"/>
      <c r="J38" s="21">
        <v>4.8</v>
      </c>
    </row>
    <row r="39" spans="1:10" ht="14.25">
      <c r="A39" s="270"/>
      <c r="B39" s="27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/>
      <c r="I39" s="44"/>
      <c r="J39" s="21">
        <v>0.8</v>
      </c>
    </row>
    <row r="40" spans="1:10" ht="15.75">
      <c r="A40" s="270"/>
      <c r="B40" s="277"/>
      <c r="C40" s="13" t="s">
        <v>54</v>
      </c>
      <c r="D40" s="13" t="s">
        <v>63</v>
      </c>
      <c r="E40" s="44">
        <v>10.29</v>
      </c>
      <c r="F40" s="44">
        <v>10.25</v>
      </c>
      <c r="G40" s="44">
        <v>10.37</v>
      </c>
      <c r="H40" s="41"/>
      <c r="I40" s="44"/>
      <c r="J40" s="21">
        <v>10.199999999999999</v>
      </c>
    </row>
    <row r="41" spans="1:10" ht="15.75">
      <c r="A41" s="270"/>
      <c r="B41" s="277"/>
      <c r="C41" s="12" t="s">
        <v>56</v>
      </c>
      <c r="D41" s="12" t="s">
        <v>64</v>
      </c>
      <c r="E41" s="44">
        <v>23.4</v>
      </c>
      <c r="F41" s="44">
        <v>36.700000000000003</v>
      </c>
      <c r="G41" s="44">
        <v>29.4</v>
      </c>
      <c r="H41" s="41"/>
      <c r="I41" s="44"/>
      <c r="J41" s="21">
        <v>25.7</v>
      </c>
    </row>
    <row r="42" spans="1:10" ht="15.75">
      <c r="A42" s="270"/>
      <c r="B42" s="277"/>
      <c r="C42" s="15" t="s">
        <v>65</v>
      </c>
      <c r="D42" s="16" t="s">
        <v>66</v>
      </c>
      <c r="E42" s="44">
        <v>6.81</v>
      </c>
      <c r="F42" s="44">
        <v>6.45</v>
      </c>
      <c r="G42" s="44">
        <v>5.93</v>
      </c>
      <c r="H42" s="41"/>
      <c r="I42" s="44"/>
      <c r="J42" s="21">
        <v>6.98</v>
      </c>
    </row>
    <row r="43" spans="1:10" ht="16.5">
      <c r="A43" s="270"/>
      <c r="B43" s="277"/>
      <c r="C43" s="15" t="s">
        <v>67</v>
      </c>
      <c r="D43" s="17" t="s">
        <v>68</v>
      </c>
      <c r="E43" s="44">
        <v>8.15</v>
      </c>
      <c r="F43" s="44">
        <v>7.92</v>
      </c>
      <c r="G43" s="44">
        <v>8.61</v>
      </c>
      <c r="H43" s="41"/>
      <c r="I43" s="44"/>
      <c r="J43" s="21">
        <v>8.6</v>
      </c>
    </row>
    <row r="44" spans="1:10" ht="18.75">
      <c r="A44" s="270"/>
      <c r="B44" s="277"/>
      <c r="C44" s="13" t="s">
        <v>58</v>
      </c>
      <c r="D44" s="12" t="s">
        <v>69</v>
      </c>
      <c r="E44" s="44">
        <v>1000</v>
      </c>
      <c r="F44" s="44">
        <v>1240</v>
      </c>
      <c r="G44" s="44">
        <v>1010</v>
      </c>
      <c r="H44" s="41"/>
      <c r="I44" s="44"/>
      <c r="J44" s="21">
        <v>842</v>
      </c>
    </row>
    <row r="45" spans="1:10" ht="15.75">
      <c r="A45" s="270"/>
      <c r="B45" s="277" t="s">
        <v>70</v>
      </c>
      <c r="C45" s="14" t="s">
        <v>0</v>
      </c>
      <c r="D45" s="12" t="s">
        <v>71</v>
      </c>
      <c r="E45" s="44">
        <v>7.96</v>
      </c>
      <c r="F45" s="44">
        <v>7.73</v>
      </c>
      <c r="G45" s="44">
        <v>9.8800000000000008</v>
      </c>
      <c r="H45" s="41"/>
      <c r="I45" s="44"/>
      <c r="J45" s="21">
        <v>6.93</v>
      </c>
    </row>
    <row r="46" spans="1:10" ht="18.75">
      <c r="A46" s="270"/>
      <c r="B46" s="277"/>
      <c r="C46" s="13" t="s">
        <v>58</v>
      </c>
      <c r="D46" s="12" t="s">
        <v>59</v>
      </c>
      <c r="E46" s="44">
        <v>30.5</v>
      </c>
      <c r="F46" s="44">
        <v>35.200000000000003</v>
      </c>
      <c r="G46" s="44">
        <v>25.1</v>
      </c>
      <c r="H46" s="41"/>
      <c r="I46" s="44"/>
      <c r="J46" s="21">
        <v>25.3</v>
      </c>
    </row>
    <row r="47" spans="1:10" ht="16.5">
      <c r="A47" s="270"/>
      <c r="B47" s="277"/>
      <c r="C47" s="14" t="s">
        <v>60</v>
      </c>
      <c r="D47" s="12" t="s">
        <v>72</v>
      </c>
      <c r="E47" s="44">
        <v>1.44</v>
      </c>
      <c r="F47" s="44">
        <v>2.31</v>
      </c>
      <c r="G47" s="44">
        <v>1.1399999999999999</v>
      </c>
      <c r="H47" s="41"/>
      <c r="I47" s="44"/>
      <c r="J47" s="21">
        <v>6.33</v>
      </c>
    </row>
    <row r="48" spans="1:10" ht="15.75">
      <c r="A48" s="270"/>
      <c r="B48" s="277" t="s">
        <v>73</v>
      </c>
      <c r="C48" s="14" t="s">
        <v>0</v>
      </c>
      <c r="D48" s="12" t="s">
        <v>71</v>
      </c>
      <c r="E48" s="44">
        <v>6.06</v>
      </c>
      <c r="F48" s="44">
        <v>6.25</v>
      </c>
      <c r="G48" s="44">
        <v>7.71</v>
      </c>
      <c r="H48" s="41"/>
      <c r="I48" s="44"/>
      <c r="J48" s="21">
        <v>5.87</v>
      </c>
    </row>
    <row r="49" spans="1:13" ht="18.75">
      <c r="A49" s="270"/>
      <c r="B49" s="277"/>
      <c r="C49" s="13" t="s">
        <v>58</v>
      </c>
      <c r="D49" s="12" t="s">
        <v>59</v>
      </c>
      <c r="E49" s="44">
        <v>17.8</v>
      </c>
      <c r="F49" s="44">
        <v>19.3</v>
      </c>
      <c r="G49" s="44">
        <v>26.4</v>
      </c>
      <c r="H49" s="41"/>
      <c r="I49" s="44"/>
      <c r="J49" s="21">
        <v>25.1</v>
      </c>
    </row>
    <row r="50" spans="1:13" ht="16.5">
      <c r="A50" s="270"/>
      <c r="B50" s="277"/>
      <c r="C50" s="14" t="s">
        <v>60</v>
      </c>
      <c r="D50" s="12" t="s">
        <v>72</v>
      </c>
      <c r="E50" s="44">
        <v>4.63</v>
      </c>
      <c r="F50" s="44">
        <v>3.77</v>
      </c>
      <c r="G50" s="44">
        <v>7.49</v>
      </c>
      <c r="H50" s="41"/>
      <c r="I50" s="44"/>
      <c r="J50" s="21">
        <v>7.12</v>
      </c>
    </row>
    <row r="51" spans="1:13" ht="14.25">
      <c r="A51" s="270"/>
      <c r="B51" s="27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70"/>
      <c r="B52" s="27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70"/>
      <c r="B53" s="27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70"/>
      <c r="B54" s="27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70"/>
      <c r="B55" s="27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7.95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9" t="s">
        <v>48</v>
      </c>
      <c r="C57" s="279"/>
      <c r="D57" s="279"/>
      <c r="E57" s="279"/>
      <c r="F57" s="280" t="s">
        <v>49</v>
      </c>
      <c r="G57" s="280"/>
      <c r="H57" s="280"/>
      <c r="I57" s="280"/>
      <c r="J57" s="281" t="s">
        <v>50</v>
      </c>
      <c r="K57" s="281"/>
      <c r="L57" s="281"/>
      <c r="M57" s="28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4.5999999999999996</v>
      </c>
      <c r="C60" s="30"/>
      <c r="D60" s="33">
        <v>4.0999999999999996</v>
      </c>
      <c r="E60" s="30"/>
      <c r="F60" s="30">
        <v>0.23</v>
      </c>
      <c r="G60" s="34"/>
      <c r="H60" s="30">
        <v>6.03</v>
      </c>
      <c r="I60" s="30"/>
      <c r="J60" s="21">
        <v>0.3</v>
      </c>
      <c r="K60" s="21"/>
      <c r="L60" s="21">
        <v>2.81</v>
      </c>
      <c r="M60" s="21"/>
    </row>
    <row r="61" spans="1:13" ht="18.75">
      <c r="A61" s="28" t="s">
        <v>2</v>
      </c>
      <c r="B61" s="29">
        <v>3.8</v>
      </c>
      <c r="C61" s="30"/>
      <c r="D61" s="33">
        <v>2.7</v>
      </c>
      <c r="E61" s="30"/>
      <c r="F61" s="30">
        <v>1.45</v>
      </c>
      <c r="G61" s="34"/>
      <c r="H61" s="30">
        <v>4.1500000000000004</v>
      </c>
      <c r="I61" s="30"/>
      <c r="J61" s="21">
        <v>0.51</v>
      </c>
      <c r="K61" s="21"/>
      <c r="L61" s="21">
        <v>0.93</v>
      </c>
      <c r="M61" s="21"/>
    </row>
    <row r="62" spans="1:13" ht="18.75">
      <c r="A62" s="238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40"/>
    </row>
    <row r="63" spans="1:13" ht="18.75">
      <c r="A63" s="31" t="s">
        <v>87</v>
      </c>
      <c r="B63" s="30"/>
      <c r="C63" s="30">
        <v>25</v>
      </c>
      <c r="D63" s="33"/>
      <c r="E63" s="30">
        <v>17.5</v>
      </c>
      <c r="F63" s="30"/>
      <c r="G63" s="34">
        <v>15.35</v>
      </c>
      <c r="H63" s="30"/>
      <c r="I63" s="30">
        <v>17.54</v>
      </c>
      <c r="J63" s="21"/>
      <c r="K63" s="21">
        <v>20.2</v>
      </c>
      <c r="M63" s="21">
        <v>16</v>
      </c>
    </row>
    <row r="64" spans="1:13" ht="18.75">
      <c r="A64" s="31" t="s">
        <v>3</v>
      </c>
      <c r="B64" s="30"/>
      <c r="C64" s="30">
        <v>7.2</v>
      </c>
      <c r="D64" s="33"/>
      <c r="E64" s="30">
        <v>7.1</v>
      </c>
      <c r="F64" s="30"/>
      <c r="G64" s="38">
        <v>5.44</v>
      </c>
      <c r="H64" s="30"/>
      <c r="I64" s="30">
        <v>7.36</v>
      </c>
      <c r="J64" s="21"/>
      <c r="K64" s="21">
        <v>11.3</v>
      </c>
      <c r="L64" s="21"/>
      <c r="M64" s="21">
        <v>10.9</v>
      </c>
    </row>
    <row r="65" spans="1:13" ht="18.75">
      <c r="A65" s="31" t="s">
        <v>4</v>
      </c>
      <c r="B65" s="30"/>
      <c r="C65" s="30"/>
      <c r="D65" s="33"/>
      <c r="E65" s="30">
        <v>17.8</v>
      </c>
      <c r="F65" s="30"/>
      <c r="G65" s="34">
        <v>12.59</v>
      </c>
      <c r="H65" s="30"/>
      <c r="I65" s="30">
        <v>278.2</v>
      </c>
      <c r="J65" s="21"/>
      <c r="K65" s="21"/>
      <c r="M65" s="21">
        <v>7.69</v>
      </c>
    </row>
    <row r="66" spans="1:13" ht="18.75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7"/>
    </row>
    <row r="67" spans="1:13" ht="18.75">
      <c r="A67" s="32" t="s">
        <v>88</v>
      </c>
      <c r="B67" s="30">
        <v>1.1599999999999999</v>
      </c>
      <c r="C67" s="30">
        <v>8.4</v>
      </c>
      <c r="D67" s="33">
        <v>1.57</v>
      </c>
      <c r="E67" s="30">
        <v>7.9</v>
      </c>
      <c r="F67" s="30">
        <v>8.92</v>
      </c>
      <c r="G67" s="34">
        <v>7.95</v>
      </c>
      <c r="H67" s="30">
        <v>0.85</v>
      </c>
      <c r="I67" s="30">
        <v>7.96</v>
      </c>
      <c r="J67" s="21">
        <v>0.71</v>
      </c>
      <c r="K67" s="21">
        <v>7.14</v>
      </c>
      <c r="L67" s="21">
        <v>0.86</v>
      </c>
      <c r="M67" s="21">
        <v>7.93</v>
      </c>
    </row>
    <row r="68" spans="1:13" ht="18.75">
      <c r="A68" s="32" t="s">
        <v>5</v>
      </c>
      <c r="B68" s="36">
        <v>4.22</v>
      </c>
      <c r="C68" s="30">
        <v>7.7</v>
      </c>
      <c r="D68" s="33">
        <v>3.88</v>
      </c>
      <c r="E68" s="30">
        <v>7.6</v>
      </c>
      <c r="F68" s="30">
        <v>3.22</v>
      </c>
      <c r="G68" s="34">
        <v>7.29</v>
      </c>
      <c r="H68" s="30">
        <v>1.07</v>
      </c>
      <c r="I68" s="30">
        <v>7.43</v>
      </c>
      <c r="J68" s="21">
        <v>0.24</v>
      </c>
      <c r="K68" s="21">
        <v>6.92</v>
      </c>
      <c r="L68" s="21">
        <v>1.1200000000000001</v>
      </c>
      <c r="M68" s="21">
        <v>7.17</v>
      </c>
    </row>
    <row r="69" spans="1:13" ht="18.75">
      <c r="A69" s="32" t="s">
        <v>6</v>
      </c>
      <c r="B69" s="36"/>
      <c r="C69" s="30"/>
      <c r="D69" s="33">
        <v>6.51</v>
      </c>
      <c r="E69" s="30">
        <v>7</v>
      </c>
      <c r="F69" s="30">
        <v>17.7</v>
      </c>
      <c r="G69" s="34">
        <v>6.87</v>
      </c>
      <c r="H69" s="30">
        <v>7.52</v>
      </c>
      <c r="I69" s="30">
        <v>7.14</v>
      </c>
      <c r="J69" s="21"/>
      <c r="K69" s="21"/>
      <c r="L69" s="21">
        <v>3.42</v>
      </c>
      <c r="M69" s="21">
        <v>6.92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2021-06-30T20:37:10Z</dcterms:modified>
</cp:coreProperties>
</file>