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7" activeTab="30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27"/>
  <c r="F24"/>
  <c r="C24" i="23"/>
  <c r="I24" i="22"/>
  <c r="F6"/>
  <c r="F7"/>
  <c r="N6" i="21"/>
  <c r="F23"/>
  <c r="C23"/>
  <c r="F24" i="20"/>
  <c r="F24" i="19"/>
  <c r="F23"/>
  <c r="C23"/>
  <c r="I23" i="18"/>
  <c r="F24"/>
  <c r="F23"/>
  <c r="C24"/>
  <c r="C23"/>
  <c r="I23" i="17"/>
  <c r="I24"/>
  <c r="F24"/>
  <c r="F23"/>
  <c r="I23" i="13"/>
  <c r="F23"/>
  <c r="C23"/>
  <c r="I23" i="12"/>
  <c r="F23"/>
  <c r="C24" i="11"/>
  <c r="I24" i="10"/>
  <c r="F24" l="1"/>
  <c r="C23"/>
  <c r="C24"/>
  <c r="I23" i="9"/>
  <c r="I24"/>
  <c r="F24"/>
  <c r="F23"/>
  <c r="F24" i="5"/>
  <c r="F23"/>
  <c r="C23"/>
  <c r="L6" i="15"/>
  <c r="C7" i="35"/>
  <c r="M6" s="1"/>
  <c r="C6"/>
  <c r="L6" s="1"/>
  <c r="C7" i="34"/>
  <c r="M6" s="1"/>
  <c r="C6"/>
  <c r="C7" i="33"/>
  <c r="C6"/>
  <c r="C7" i="32"/>
  <c r="C6"/>
  <c r="C7" i="31"/>
  <c r="C6"/>
  <c r="C7" i="30"/>
  <c r="C6"/>
  <c r="C7" i="29"/>
  <c r="C6"/>
  <c r="C7" i="28"/>
  <c r="M6" s="1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M6" s="1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I6"/>
  <c r="L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M6" i="11"/>
  <c r="F7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L6" s="1"/>
  <c r="F6"/>
  <c r="C6"/>
  <c r="C7" i="4"/>
  <c r="C6"/>
  <c r="I7"/>
  <c r="F7"/>
  <c r="I6"/>
  <c r="F6"/>
  <c r="L6" i="34" l="1"/>
  <c r="M6" i="33"/>
  <c r="L6"/>
  <c r="M6" i="32"/>
  <c r="L6"/>
  <c r="L6" i="31"/>
  <c r="M6"/>
  <c r="M6" i="30"/>
  <c r="L6"/>
  <c r="L6" i="29"/>
  <c r="M6"/>
  <c r="L6" i="28"/>
  <c r="L6" i="27"/>
  <c r="M6"/>
  <c r="M6" i="26"/>
  <c r="L6"/>
  <c r="M6" i="25"/>
  <c r="L6"/>
  <c r="M6" i="24"/>
  <c r="L6"/>
  <c r="M6" i="23"/>
  <c r="L6"/>
  <c r="M6" i="22"/>
  <c r="L6" i="21"/>
  <c r="M6"/>
  <c r="M6" i="20"/>
  <c r="L6"/>
  <c r="L6" i="19"/>
  <c r="M6"/>
  <c r="M6" i="18"/>
  <c r="L6"/>
  <c r="L6" i="17"/>
  <c r="M6"/>
  <c r="M6" i="16"/>
  <c r="L6"/>
  <c r="M6" i="15"/>
  <c r="M6" i="14"/>
  <c r="L6"/>
  <c r="L6" i="13"/>
  <c r="M6"/>
  <c r="L6" i="12"/>
  <c r="L6" i="11"/>
  <c r="L6" i="10"/>
  <c r="M6"/>
  <c r="L6" i="9"/>
  <c r="M6"/>
  <c r="L6" i="8"/>
  <c r="M6"/>
  <c r="M6" i="7"/>
  <c r="L6"/>
  <c r="L6" i="6"/>
  <c r="M6"/>
  <c r="M6" i="5"/>
</calcChain>
</file>

<file path=xl/sharedStrings.xml><?xml version="1.0" encoding="utf-8"?>
<sst xmlns="http://schemas.openxmlformats.org/spreadsheetml/2006/main" count="5326" uniqueCount="368">
  <si>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</si>
  <si>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</si>
  <si>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</si>
  <si>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</si>
  <si>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</si>
  <si>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</si>
  <si>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</si>
  <si>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</si>
  <si>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</si>
  <si>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</si>
  <si>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</si>
  <si>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</si>
  <si>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</si>
  <si>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</si>
  <si>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</si>
  <si>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</si>
  <si>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</si>
  <si>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</si>
  <si>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</si>
  <si>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</si>
  <si>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</si>
  <si>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</si>
  <si>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</si>
  <si>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</si>
  <si>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</si>
  <si>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</si>
  <si>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</si>
  <si>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</si>
  <si>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</si>
  <si>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</si>
  <si>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</si>
  <si>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</si>
  <si>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</si>
  <si>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</si>
  <si>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</si>
  <si>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</si>
  <si>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</si>
  <si>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</si>
  <si>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</si>
  <si>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</si>
  <si>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</si>
  <si>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</si>
  <si>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</si>
  <si>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</si>
  <si>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</si>
  <si>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</si>
  <si>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</si>
  <si>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</si>
  <si>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</si>
  <si>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</si>
  <si>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</si>
  <si>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</si>
  <si>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</si>
  <si>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</si>
  <si>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</si>
  <si>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</si>
  <si>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</si>
  <si>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</si>
  <si>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</si>
  <si>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</si>
  <si>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</si>
  <si>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</si>
  <si>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</si>
  <si>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</si>
  <si>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</si>
  <si>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</si>
  <si>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</si>
  <si>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</si>
  <si>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</si>
  <si>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</si>
  <si>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</si>
  <si>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</si>
  <si>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</si>
  <si>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</si>
  <si>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</si>
  <si>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</si>
  <si>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</si>
  <si>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</si>
  <si>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</si>
  <si>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</si>
  <si>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</si>
  <si>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</si>
  <si>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</si>
  <si>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</si>
  <si>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</si>
  <si>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</si>
  <si>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</si>
  <si>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</si>
  <si>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</si>
  <si>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</si>
  <si>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</si>
  <si>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</si>
  <si>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</si>
  <si>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>( 丙 )夜</t>
    <phoneticPr fontId="1" type="noConversion"/>
  </si>
  <si>
    <t xml:space="preserve">3:00再生3#阴床，进碱浓度：2.9%，2.8%        4:25分中和排水（PH 1# 7.5  2# 8.2）        6:50分再生2#阳床，进酸浓度：3.0%，3.1% </t>
    <phoneticPr fontId="1" type="noConversion"/>
  </si>
  <si>
    <t>中控：韩丽娜           化验：蒙广年</t>
    <phoneticPr fontId="1" type="noConversion"/>
  </si>
  <si>
    <t>( 丁 )白</t>
    <phoneticPr fontId="1" type="noConversion"/>
  </si>
  <si>
    <t>中控： 叶绍文          化验：梁锦凤</t>
    <phoneticPr fontId="1" type="noConversion"/>
  </si>
  <si>
    <t>6..25</t>
    <phoneticPr fontId="1" type="noConversion"/>
  </si>
  <si>
    <t xml:space="preserve">   14  点40  分，向槽加氨水   25升，补入除盐水至  520  mm液位</t>
    <phoneticPr fontId="1" type="noConversion"/>
  </si>
  <si>
    <t xml:space="preserve"> 14 点 30 分，向槽加磷酸盐 2   kg，氢氧化钠  1kg，补入除盐水至 520  mm液位</t>
    <phoneticPr fontId="1" type="noConversion"/>
  </si>
  <si>
    <t>中控：曾俊文           化验：曾凡律</t>
    <phoneticPr fontId="1" type="noConversion"/>
  </si>
  <si>
    <t>( 甲 )中</t>
    <phoneticPr fontId="1" type="noConversion"/>
  </si>
  <si>
    <t>( 乙 )夜</t>
    <phoneticPr fontId="1" type="noConversion"/>
  </si>
  <si>
    <t>中控：苏晓虹           化验：左邓欢</t>
    <phoneticPr fontId="1" type="noConversion"/>
  </si>
  <si>
    <t>5点 30 分，向槽加磷酸盐  2.5  kg，氢氧化钠  1kg，补入除盐水至 550  mm液位</t>
    <phoneticPr fontId="1" type="noConversion"/>
  </si>
  <si>
    <t>( 丙 )白</t>
    <phoneticPr fontId="1" type="noConversion"/>
  </si>
  <si>
    <t>中控：  叶绍文         化验：梁锦凤</t>
    <phoneticPr fontId="1" type="noConversion"/>
  </si>
  <si>
    <t>( 丁 )中</t>
    <phoneticPr fontId="1" type="noConversion"/>
  </si>
  <si>
    <t>中控：蔡永鹏           化验：韦国宏</t>
    <phoneticPr fontId="1" type="noConversion"/>
  </si>
  <si>
    <t xml:space="preserve">    19 点 12 分，向槽加氨水 25  升，补入除盐水至  510  mm液位</t>
    <phoneticPr fontId="1" type="noConversion"/>
  </si>
  <si>
    <t xml:space="preserve">  19点 30 分，向槽加磷酸盐  2  kg，氢氧化钠  1kg，补入除盐水至  510 mm液位</t>
    <phoneticPr fontId="1" type="noConversion"/>
  </si>
  <si>
    <t>( 乙 )夜</t>
    <phoneticPr fontId="1" type="noConversion"/>
  </si>
  <si>
    <t xml:space="preserve">10:54再生2#阴床，进碱浓度：3.3%，3.1%   
14:10分中和排水（PH 1# 7.86  2# 8.2）  </t>
    <phoneticPr fontId="1" type="noConversion"/>
  </si>
  <si>
    <t>中控：苏晓虹           化验：左邓欢</t>
    <phoneticPr fontId="1" type="noConversion"/>
  </si>
  <si>
    <t xml:space="preserve">清洗1#、2#、3#、4#、5#过滤器                                 4:18分再生1#阳床，进酸浓度：3.0%，3.1% </t>
    <phoneticPr fontId="1" type="noConversion"/>
  </si>
  <si>
    <t>( 丙 )白</t>
    <phoneticPr fontId="1" type="noConversion"/>
  </si>
  <si>
    <t>中控： 叶绍文          化验：梁锦凤</t>
    <phoneticPr fontId="1" type="noConversion"/>
  </si>
  <si>
    <t xml:space="preserve">  11   点 12 分，向槽加氨水 25  升，补入除盐水至 550   mm液位</t>
    <phoneticPr fontId="1" type="noConversion"/>
  </si>
  <si>
    <t xml:space="preserve"> 9 点  30分，向槽加磷酸盐  2  kg，氢氧化钠  1kg，补入除盐水至 500  mm液位</t>
    <phoneticPr fontId="1" type="noConversion"/>
  </si>
  <si>
    <t xml:space="preserve">清洗1#、2#、3#、4#、5#过滤器    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</si>
  <si>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</si>
  <si>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</si>
  <si>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 xml:space="preserve">22:15再生1#阴床，进碱浓度：3.0%，3.1% </t>
    <phoneticPr fontId="1" type="noConversion"/>
  </si>
  <si>
    <t xml:space="preserve">  21点  30分，向槽加磷酸盐  2  kg，氢氧化钠  1kg，补入除盐水至  530 mm液位</t>
    <phoneticPr fontId="1" type="noConversion"/>
  </si>
  <si>
    <t>中控： 曾凡律          化验：曾俊文</t>
    <phoneticPr fontId="1" type="noConversion"/>
  </si>
  <si>
    <t>22:15再生3#阴床，进碱浓度：3.0%，3.0%           11:17分中和排水（PH 1# 6.83  2# 7.2）</t>
    <phoneticPr fontId="1" type="noConversion"/>
  </si>
  <si>
    <t>( 甲 )夜</t>
    <phoneticPr fontId="1" type="noConversion"/>
  </si>
  <si>
    <t>1:00分再生1#阳床，进酸浓度：3.0%，3.1%</t>
    <phoneticPr fontId="1" type="noConversion"/>
  </si>
  <si>
    <t xml:space="preserve">   15  点 20 分，向槽加氨水25   升，补入除盐水至 500   mm液位</t>
    <phoneticPr fontId="1" type="noConversion"/>
  </si>
  <si>
    <t xml:space="preserve"> 9 点 45 分，向槽加磷酸盐 3   kg，氢氧化钠  1.5kg，补入除盐水至 550  mm液位</t>
    <phoneticPr fontId="1" type="noConversion"/>
  </si>
  <si>
    <t>15:00分再生2#阴床，进酸浓度：3.2%，3.1%</t>
    <phoneticPr fontId="1" type="noConversion"/>
  </si>
  <si>
    <t>中控：  秦忠文         化验：苏晓虹</t>
    <phoneticPr fontId="1" type="noConversion"/>
  </si>
  <si>
    <t>( 乙 )白</t>
    <phoneticPr fontId="1" type="noConversion"/>
  </si>
  <si>
    <t xml:space="preserve"> 23 点 05 分，向槽加磷酸盐 3   kg，氢氧化钠  1.5kg，补入除盐水至 500  mm液位</t>
    <phoneticPr fontId="1" type="noConversion"/>
  </si>
  <si>
    <t>中控：蒙广年           化验：韩丽娜</t>
    <phoneticPr fontId="1" type="noConversion"/>
  </si>
  <si>
    <t>( 丙 )中</t>
    <phoneticPr fontId="1" type="noConversion"/>
  </si>
  <si>
    <t>( 甲 )夜</t>
    <phoneticPr fontId="1" type="noConversion"/>
  </si>
  <si>
    <t>中控：梁霞           化验：曾俊文</t>
    <phoneticPr fontId="1" type="noConversion"/>
  </si>
  <si>
    <t>清洗1#、2#、4#、5#过滤器                                                        0:15分中和排水（PH 1# 7.5  2# 8.0）                 3:47分再生2#阳床，进酸浓度：3.0%，3.1%</t>
    <phoneticPr fontId="1" type="noConversion"/>
  </si>
  <si>
    <t>12  点 20 分，向槽加磷酸盐  2  kg，氢氧化钠  1.5kg，补入除盐水至 500  mm液位</t>
    <phoneticPr fontId="1" type="noConversion"/>
  </si>
  <si>
    <t>12     点 05 分，向槽加氨水  25 升，补入除盐水至   500 mm液位</t>
    <phoneticPr fontId="1" type="noConversion"/>
  </si>
  <si>
    <t>( 乙 )白</t>
    <phoneticPr fontId="1" type="noConversion"/>
  </si>
  <si>
    <t>中控：   秦忠文        化验：苏晓虹</t>
    <phoneticPr fontId="1" type="noConversion"/>
  </si>
  <si>
    <t>16:15再生2#混床，进碱浓度：3.0%，3.0%，进酸浓度：3.0%，3.0%。                                       20:10分中和排水（PH 1# 7.13  2# 7.67）</t>
    <phoneticPr fontId="1" type="noConversion"/>
  </si>
  <si>
    <t>中控：韩丽娜           化验：蒙广年</t>
    <phoneticPr fontId="1" type="noConversion"/>
  </si>
  <si>
    <t>( 丙 )中</t>
    <phoneticPr fontId="1" type="noConversion"/>
  </si>
  <si>
    <t xml:space="preserve">  23点 0 分，向槽加磷酸盐  5  kg，氢氧化钠  1.5kg，补入除盐水至 550  mm液位</t>
    <phoneticPr fontId="1" type="noConversion"/>
  </si>
  <si>
    <t>清洗1#、3#、5#过滤器                                13:28分再生1#阴床，进碱浓度：3.1%，3.2%               15:30分中和排水（PH 1# 7.13  2#8.67）</t>
    <phoneticPr fontId="1" type="noConversion"/>
  </si>
  <si>
    <t>( 丁 )夜</t>
    <phoneticPr fontId="1" type="noConversion"/>
  </si>
  <si>
    <t>中控：蔡彬彬           化验：蔡永鹏</t>
    <phoneticPr fontId="1" type="noConversion"/>
  </si>
  <si>
    <t xml:space="preserve">清洗1#、2#、4#、5#过滤器      </t>
    <phoneticPr fontId="1" type="noConversion"/>
  </si>
  <si>
    <t>清洗1#、2#、3#过滤器</t>
    <phoneticPr fontId="1" type="noConversion"/>
  </si>
  <si>
    <t xml:space="preserve">    7 点 19 分，向槽加氨水 25  升，补入除盐水至  520  mm液位</t>
    <phoneticPr fontId="1" type="noConversion"/>
  </si>
  <si>
    <t>( 甲 )白</t>
    <phoneticPr fontId="1" type="noConversion"/>
  </si>
  <si>
    <t>中控：曾凡律           化验：梁霞</t>
    <phoneticPr fontId="1" type="noConversion"/>
  </si>
  <si>
    <t xml:space="preserve">  15点  00分，向槽加磷酸盐  3  kg，氢氧化钠1.5  kg，补入除盐水至  500 mm液位</t>
    <phoneticPr fontId="1" type="noConversion"/>
  </si>
  <si>
    <t>16:45分中和排水（PH 1# 7.64  2# 6.8）</t>
    <phoneticPr fontId="1" type="noConversion"/>
  </si>
  <si>
    <t>( 乙 )中</t>
    <phoneticPr fontId="1" type="noConversion"/>
  </si>
  <si>
    <t>中控：     秦忠文      化验：苏晓虹</t>
    <phoneticPr fontId="1" type="noConversion"/>
  </si>
  <si>
    <t>14:43分再生2#阳床，进酸浓度：3.1%，3.1%。</t>
    <phoneticPr fontId="1" type="noConversion"/>
  </si>
  <si>
    <t>中控：蔡彬彬           化验：蔡永鹏</t>
    <phoneticPr fontId="1" type="noConversion"/>
  </si>
  <si>
    <t>( 丁 )夜</t>
    <phoneticPr fontId="1" type="noConversion"/>
  </si>
  <si>
    <t xml:space="preserve">16:48再生1#阳床，进酸浓度：3.0%，3.0%     19:02分再生3#阴床，进碱浓度：3.1%，3.2%               21:30分中和排水（PH 1# 7.13  2#8.67）      22:58再生3#阳床，进酸浓度：3.0%，3.0%  </t>
    <phoneticPr fontId="1" type="noConversion"/>
  </si>
  <si>
    <t xml:space="preserve">     6点 07 分，向槽加氨水 25  升，补入除盐水至  510  mm液位</t>
    <phoneticPr fontId="1" type="noConversion"/>
  </si>
  <si>
    <t xml:space="preserve"> 12 点48  分，向槽加磷酸盐 2   kg，氢氧化钠  1kg，补入除盐水至 530  mm液位</t>
    <phoneticPr fontId="1" type="noConversion"/>
  </si>
  <si>
    <t>中控：曾俊文           化验：梁霞</t>
    <phoneticPr fontId="1" type="noConversion"/>
  </si>
  <si>
    <t xml:space="preserve">17:01分中和排水（PH 1# 7.64  2# 6.8）        18:53再生2#阳床，进酸浓度：3.0%，3.0% </t>
    <phoneticPr fontId="1" type="noConversion"/>
  </si>
  <si>
    <t>( 甲 )白</t>
    <phoneticPr fontId="1" type="noConversion"/>
  </si>
  <si>
    <t xml:space="preserve">  15点 30 分，向槽加磷酸盐  2  kg，氢氧化钠  1kg，补入除盐水至500   mm液位</t>
    <phoneticPr fontId="1" type="noConversion"/>
  </si>
  <si>
    <t>( 乙 )中</t>
  </si>
  <si>
    <t xml:space="preserve">  点  分行程由   %变为   %</t>
  </si>
  <si>
    <t xml:space="preserve">     点  分，向槽加氨水   升，补入除盐水至    mm液位</t>
  </si>
  <si>
    <t xml:space="preserve">  点  分，向槽加磷酸盐    kg，氢氧化钠  kg，补入除盐水至   mm液位</t>
  </si>
  <si>
    <t>中控：秦忠文           化验：苏晓虹</t>
  </si>
  <si>
    <t xml:space="preserve">清洗1#、2#、3#、4#、5#过滤器                          </t>
    <phoneticPr fontId="1" type="noConversion"/>
  </si>
  <si>
    <t>中控：蒙广年           化验：韩丽娜</t>
    <phoneticPr fontId="1" type="noConversion"/>
  </si>
  <si>
    <t xml:space="preserve">    07 点 15 分，向槽加氨水  25 升，补入除盐水至 500   mm液位</t>
    <phoneticPr fontId="1" type="noConversion"/>
  </si>
  <si>
    <t xml:space="preserve">  04点 20 分，向槽加磷酸盐 2 kg，氢氧化钠  1kg，补入除盐水至 550  mm液位</t>
    <phoneticPr fontId="1" type="noConversion"/>
  </si>
  <si>
    <t>中控： 蔡永鹏          化验：梁锦凤</t>
    <phoneticPr fontId="1" type="noConversion"/>
  </si>
  <si>
    <t xml:space="preserve">清洗1#、2#、3#、4#、5#过滤器                    17:00分再生2#阳床，进酸浓度：3.1%，3.0%。         </t>
    <phoneticPr fontId="1" type="noConversion"/>
  </si>
  <si>
    <t>9:00分中和排水（PH 1# 7.64  2# 6.8）</t>
    <phoneticPr fontId="1" type="noConversion"/>
  </si>
  <si>
    <t xml:space="preserve"> 19 点 00 分，向槽加磷酸盐  2  kg，氢氧化钠  0.5kg，补入除盐水至  530 mm液位</t>
    <phoneticPr fontId="1" type="noConversion"/>
  </si>
  <si>
    <t xml:space="preserve">     7点 05 分，向槽加氨水 25  升，补入除盐水至   500 mm液位</t>
    <phoneticPr fontId="1" type="noConversion"/>
  </si>
  <si>
    <t>7  点15  分，向槽加磷酸盐 2   kg，氢氧化钠  1.5kg，补入除盐水至550   mm液位</t>
    <phoneticPr fontId="1" type="noConversion"/>
  </si>
  <si>
    <t>中控：韩丽娜           化验蒙广年</t>
    <phoneticPr fontId="1" type="noConversion"/>
  </si>
  <si>
    <t>中控：   蔡永鹏        化验：冯柳琴</t>
    <phoneticPr fontId="1" type="noConversion"/>
  </si>
  <si>
    <t>( 甲 )中</t>
    <phoneticPr fontId="1" type="noConversion"/>
  </si>
  <si>
    <t>中控：曾凡律           化验：梁霞</t>
    <phoneticPr fontId="1" type="noConversion"/>
  </si>
  <si>
    <t xml:space="preserve">  23点 00 分，向槽加磷酸盐 2  kg，氢氧化钠  1kg，补入除盐水至 500  mm液位</t>
    <phoneticPr fontId="1" type="noConversion"/>
  </si>
  <si>
    <t>16：50分中和排水（PH 1# 7.64  2# 7.7）</t>
    <phoneticPr fontId="1" type="noConversion"/>
  </si>
  <si>
    <t>( 乙 )夜</t>
    <phoneticPr fontId="1" type="noConversion"/>
  </si>
  <si>
    <t>中控：苏晓虹           化验：左邓欢</t>
    <phoneticPr fontId="1" type="noConversion"/>
  </si>
  <si>
    <t xml:space="preserve">6:26分再生2#阳床，进酸浓度：3.0%，3.0%。 </t>
    <phoneticPr fontId="1" type="noConversion"/>
  </si>
  <si>
    <t xml:space="preserve">    7 点 00 分，向槽加氨水25 升，补入除盐水至    500mm液位</t>
    <phoneticPr fontId="1" type="noConversion"/>
  </si>
  <si>
    <t xml:space="preserve">  14点00  分，向槽加磷酸盐 2 kg，氢氧化钠1  kg，补入除盐水至 500  mm液位</t>
    <phoneticPr fontId="1" type="noConversion"/>
  </si>
  <si>
    <t>中控：韩丽娜           化验：梁霞</t>
    <phoneticPr fontId="1" type="noConversion"/>
  </si>
  <si>
    <t>( 甲 )白</t>
    <phoneticPr fontId="1" type="noConversion"/>
  </si>
  <si>
    <t>( 丁 )中</t>
    <phoneticPr fontId="1" type="noConversion"/>
  </si>
  <si>
    <t>2#</t>
    <phoneticPr fontId="1" type="noConversion"/>
  </si>
  <si>
    <t>3:37分再生1#阳床，进酸浓度：3.0%，3.0%。</t>
    <phoneticPr fontId="1" type="noConversion"/>
  </si>
  <si>
    <t>20:50再生2#阳床，及时浓度：3.0% 3.0%</t>
    <phoneticPr fontId="1" type="noConversion"/>
  </si>
  <si>
    <t>中控：蔡永鹏           化验：易东星</t>
    <phoneticPr fontId="1" type="noConversion"/>
  </si>
  <si>
    <t>( 乙 )夜</t>
    <phoneticPr fontId="1" type="noConversion"/>
  </si>
  <si>
    <t>中控：苏晓虹           化验：左邓欢</t>
    <phoneticPr fontId="1" type="noConversion"/>
  </si>
  <si>
    <t xml:space="preserve"> 4点00 分，向槽加氨水 25 升，补入除盐水至    550mm液位</t>
    <phoneticPr fontId="1" type="noConversion"/>
  </si>
  <si>
    <t xml:space="preserve"> 4点00分，向槽加磷酸盐  2 kg，氢氧化钠1  kg，补入除盐水至 550 mm液位</t>
    <phoneticPr fontId="1" type="noConversion"/>
  </si>
  <si>
    <t>清洗1#、2#、4#、5#过滤器</t>
    <phoneticPr fontId="1" type="noConversion"/>
  </si>
  <si>
    <t>( 丁 )中</t>
    <phoneticPr fontId="1" type="noConversion"/>
  </si>
  <si>
    <t>中控：    蔡永鹏       化验：蔡彬彬</t>
    <phoneticPr fontId="1" type="noConversion"/>
  </si>
  <si>
    <t xml:space="preserve">  16点 30 分，向槽加磷酸盐  2  kg，氢氧化钠  1kg，补入除盐水至500   mm液位</t>
    <phoneticPr fontId="1" type="noConversion"/>
  </si>
  <si>
    <t>0:00分再生1#阳床，进酸浓度：3.1%，3.0%。           6:50分再生2#阴床，进碱浓度：3.0%，3.2%</t>
    <phoneticPr fontId="1" type="noConversion"/>
  </si>
  <si>
    <t>清洗3#过滤器</t>
    <phoneticPr fontId="1" type="noConversion"/>
  </si>
  <si>
    <t>21:55分再生3#阴床，进碱浓度：3.0%，3.0%。       23：50分中和排水（PH 1# 7.8  2# 7.9）</t>
    <phoneticPr fontId="1" type="noConversion"/>
  </si>
  <si>
    <t xml:space="preserve">9:25分再生1#阴床，进碱浓度：3.0%，3.1%
12:30分中和排水（PH 1# 7.64  2# 7.7）
13:37分再生1#阳床，进酸浓度：3.0%，3.0%。  </t>
    <phoneticPr fontId="1" type="noConversion"/>
  </si>
  <si>
    <t xml:space="preserve">17：40分再生2#阴床进，碱浓度：3.0%，3.2%                                                                                                                                                                                            清洗4#过滤器                                                                                                                                                                                                                                          20:30分中和排水（PH 1# 7.8  2# 7.9）                                                                                                                                                                                                                 21:26分再生1#阳床，进酸浓度：3.0%，3.0%。  </t>
    <phoneticPr fontId="1" type="noConversion"/>
  </si>
  <si>
    <t>中控：  梁霞         化验：曾凡律</t>
    <phoneticPr fontId="1" type="noConversion"/>
  </si>
  <si>
    <t xml:space="preserve">  7点 25 分，向槽加磷酸盐 2  kg，氢氧化钠  1kg，补入除盐水至  550 mm液位</t>
    <phoneticPr fontId="1" type="noConversion"/>
  </si>
  <si>
    <t xml:space="preserve">    7 点  20分，向槽加氨水 25 升，补入除盐水至    500mm液位</t>
    <phoneticPr fontId="1" type="noConversion"/>
  </si>
  <si>
    <t>( 甲 )夜</t>
    <phoneticPr fontId="1" type="noConversion"/>
  </si>
  <si>
    <t xml:space="preserve">清洗1#、2#、4#、5#过滤器                                00：00分再生1#阴床进，碱浓度：3.0%，3.2%                                    2:10分中和排水（PH 1# 6.3  2# 8.1）  </t>
    <phoneticPr fontId="1" type="noConversion"/>
  </si>
  <si>
    <t xml:space="preserve">8:46分再生2#阳床，进酸浓度：3.0%，3.0%                         12:15分再生3#阳床，进酸浓度：3.0%，3.0%              14:00分中和排水（PH 1# 7.3  2# 8.0） </t>
    <phoneticPr fontId="1" type="noConversion"/>
  </si>
  <si>
    <t xml:space="preserve">清洗1#过滤器       </t>
    <phoneticPr fontId="1" type="noConversion"/>
  </si>
  <si>
    <t xml:space="preserve">  23点 10 分，向槽加磷酸盐  2  kg，氢氧化钠  1.5kg，补入除盐水至 550  mm液位</t>
    <phoneticPr fontId="1" type="noConversion"/>
  </si>
  <si>
    <t>中控： 梁霞          化验：曾凡律</t>
    <phoneticPr fontId="1" type="noConversion"/>
  </si>
  <si>
    <t xml:space="preserve">清洗1#、2#、4#、5#过滤器  </t>
    <phoneticPr fontId="1" type="noConversion"/>
  </si>
  <si>
    <t xml:space="preserve">  点 分，向槽加磷酸盐 kg，氢氧化钠  kg，补入除盐水至   mm液位</t>
    <phoneticPr fontId="1" type="noConversion"/>
  </si>
  <si>
    <t xml:space="preserve">    7 点 10 分，向槽加氨水25 升，补入除盐水至    500mm液位</t>
    <phoneticPr fontId="1" type="noConversion"/>
  </si>
  <si>
    <t>( 乙 )白</t>
    <phoneticPr fontId="1" type="noConversion"/>
  </si>
  <si>
    <t>中控：叶绍文           化验：梁锦凤</t>
    <phoneticPr fontId="1" type="noConversion"/>
  </si>
  <si>
    <t xml:space="preserve">10:20分再生3#阴床进，碱浓度：3.1%，3.2% 
13：25分再生2#阳床，进酸浓度：3.0%，3.0% 
15:40分中和排水（PH 1# 7.8  2# 8.0）      </t>
    <phoneticPr fontId="1" type="noConversion"/>
  </si>
  <si>
    <t xml:space="preserve"> 15 点 10 分，向槽加磷酸盐 2   kg，氢氧化钠  1kg，补入除盐水至 520  mm液位</t>
    <phoneticPr fontId="1" type="noConversion"/>
  </si>
  <si>
    <t>中控：陈长灵           化验：蒙广年</t>
    <phoneticPr fontId="1" type="noConversion"/>
  </si>
  <si>
    <t>清洗1#、5#过滤器                            16：31分再生1#阳床，进酸浓度：3.0%，3.0%</t>
    <phoneticPr fontId="1" type="noConversion"/>
  </si>
  <si>
    <t xml:space="preserve">    5 点 17 分，向槽加氨水 25  升，补入除盐水至  500  mm液位</t>
    <phoneticPr fontId="1" type="noConversion"/>
  </si>
  <si>
    <t xml:space="preserve">  1点  17分，向槽加磷酸盐  2.5  kg，氢氧化钠  1kg，补入除盐水至  550 mm液位</t>
    <phoneticPr fontId="1" type="noConversion"/>
  </si>
  <si>
    <t>2:38分再生2#阴床进，碱浓度：3.0%，3.2%                     5:30分中和排水（PH 1# 7.8  2# 6.83）</t>
    <phoneticPr fontId="1" type="noConversion"/>
  </si>
  <si>
    <t>8:10分再生1#阳床，进酸浓度：3.1%，3.0%</t>
    <phoneticPr fontId="1" type="noConversion"/>
  </si>
  <si>
    <t>( 乙 )中</t>
    <phoneticPr fontId="1" type="noConversion"/>
  </si>
  <si>
    <t xml:space="preserve"> 17点00分，向槽加磷酸盐 3 kg，氢氧化钠 1 kg，补入除盐水至 550 mm液位</t>
    <phoneticPr fontId="1" type="noConversion"/>
  </si>
  <si>
    <t>中控：苏晓虹           化验：左邓欢</t>
    <phoneticPr fontId="1" type="noConversion"/>
  </si>
  <si>
    <t>20:34分再生1#阴床进，碱浓度：3.0%，3.2%             22:15分中和排水（PH 1# 7.5  2# 8.0）</t>
    <phoneticPr fontId="1" type="noConversion"/>
  </si>
  <si>
    <t xml:space="preserve">    0 点 40 分，向槽加氨水 25  升，补入除盐水至  530  mm液位</t>
    <phoneticPr fontId="1" type="noConversion"/>
  </si>
  <si>
    <t>( 丁 )夜</t>
    <phoneticPr fontId="1" type="noConversion"/>
  </si>
  <si>
    <t xml:space="preserve">  6点 27 分，向槽加磷酸盐  2  kg，氢氧化钠  1kg，补入除盐水至 550  mm液位</t>
    <phoneticPr fontId="1" type="noConversion"/>
  </si>
  <si>
    <t>( 甲 )白</t>
    <phoneticPr fontId="1" type="noConversion"/>
  </si>
  <si>
    <t xml:space="preserve">16:31分再生2#阴床，进碱浓度：3.0%，3.2%              18:20分中和排水（PH 1# 7.5  2# 8.0）               20:05分再生3#阳床，进酸浓度：3.1%，3.0%   </t>
    <phoneticPr fontId="1" type="noConversion"/>
  </si>
  <si>
    <t xml:space="preserve">   23点 00 分，向槽加氨水 25  升，补入除盐水至    530mm液位</t>
    <phoneticPr fontId="1" type="noConversion"/>
  </si>
  <si>
    <t xml:space="preserve"> 23点05分，向槽加磷酸盐 2.5   kg，氢氧化钠  1kg，补入除盐水至 550 mm液位</t>
    <phoneticPr fontId="1" type="noConversion"/>
  </si>
  <si>
    <t xml:space="preserve">14:08分再生2#阳床，进酸浓度：3.1%，3.0%   </t>
    <phoneticPr fontId="1" type="noConversion"/>
  </si>
  <si>
    <t>( 丙 )夜</t>
    <phoneticPr fontId="1" type="noConversion"/>
  </si>
  <si>
    <t>清洗1#过滤器</t>
    <phoneticPr fontId="1" type="noConversion"/>
  </si>
  <si>
    <t>( 丁 )白</t>
    <phoneticPr fontId="1" type="noConversion"/>
  </si>
  <si>
    <t>清洗1#、2#、3#、4#过滤器</t>
    <phoneticPr fontId="1" type="noConversion"/>
  </si>
  <si>
    <t xml:space="preserve"> 15 点50  分，向槽加磷酸盐  2  kg，氢氧化钠  1.5kg，补入除盐水至 500  mm液位</t>
    <phoneticPr fontId="1" type="noConversion"/>
  </si>
  <si>
    <t xml:space="preserve">    23 点15  分，向槽加氨水 25 升，补入除盐水至   500 mm液位</t>
    <phoneticPr fontId="1" type="noConversion"/>
  </si>
  <si>
    <t>0:08分再生1#阳床，进酸浓度：3.1%，3.0%            5:01分再生3#阴床，进碱浓度：3.0%，3.2%          7:17分中和排水（PH 1# 7.8  2# 6.83）</t>
    <phoneticPr fontId="1" type="noConversion"/>
  </si>
  <si>
    <t>18:40分再生1#阳床，进酸浓度：3.2%，3.2%。 20:40分中和排水（PH 1#：7.8  2#：8.0）           23:27分再生2#阳床，进酸浓度：3.2%，3.2%。</t>
    <phoneticPr fontId="1" type="noConversion"/>
  </si>
  <si>
    <t>10:20分再生3#阴床，进碱浓度：3.0%，3.0%    
12:50分中和排水（PH 1#：7.44  2#：7.6）
14:20分再生2#混床，进碱浓度：2.7%，2.8% ，进碱浓度：3.0%，3.1%。</t>
    <phoneticPr fontId="1" type="noConversion"/>
  </si>
  <si>
    <t>( 甲 )中</t>
    <phoneticPr fontId="1" type="noConversion"/>
  </si>
  <si>
    <t xml:space="preserve">     21点 00 分，向槽加氨水25   升，补入除盐水至 500 mm液位</t>
    <phoneticPr fontId="1" type="noConversion"/>
  </si>
  <si>
    <t xml:space="preserve">  21点 10 分，向槽加磷酸盐2.5 kg，氢氧化钠  1kg，补入除盐水至500mm液位</t>
    <phoneticPr fontId="1" type="noConversion"/>
  </si>
  <si>
    <r>
      <t>19:40分中和排水（PH 1#：7.8  2#：7.9</t>
    </r>
    <r>
      <rPr>
        <b/>
        <sz val="12"/>
        <color theme="1"/>
        <rFont val="宋体"/>
        <family val="3"/>
        <charset val="134"/>
        <scheme val="minor"/>
      </rPr>
      <t>）       22:36分再生1#阳床，进酸浓度：3.2%，3.2%。</t>
    </r>
    <phoneticPr fontId="1" type="noConversion"/>
  </si>
  <si>
    <t>中控： 曾俊文          化验：梁霞</t>
    <phoneticPr fontId="1" type="noConversion"/>
  </si>
  <si>
    <t xml:space="preserve">  7点 30 分，向槽加磷酸盐 3 kg，氢氧化钠 1 kg，补入除盐水至 550 mm液位</t>
    <phoneticPr fontId="1" type="noConversion"/>
  </si>
  <si>
    <t>除盐水当天总制水量</t>
    <phoneticPr fontId="1" type="noConversion"/>
  </si>
  <si>
    <t xml:space="preserve">  11点 30 分，向槽加磷酸盐  2  kg，氢氧化钠  1kg，补入除盐水至 500  mm液位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</si>
  <si>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</si>
  <si>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</si>
  <si>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 xml:space="preserve">10:00分再生1#阴床，进碱浓度：3.0%，3.0% 
12:50分中和排水（PH 1#：8.1 2#：7.6） 
15:30分再生2#阳床，进酸浓度：3.1%，3.2%。  </t>
    <phoneticPr fontId="1" type="noConversion"/>
  </si>
  <si>
    <t xml:space="preserve">     18点 17 分，向槽加氨水  25 升，补入除盐水至  510  mm液位</t>
    <phoneticPr fontId="1" type="noConversion"/>
  </si>
  <si>
    <t>18:53分再生2#阴床，进碱浓度：3.0%，3.0%           21：30分中和排水（PH 1#：7.76 2#：6.83）</t>
    <phoneticPr fontId="1" type="noConversion"/>
  </si>
  <si>
    <t xml:space="preserve"> 23 点 17 分，向槽加磷酸盐  2.5  kg，氢氧化钠  1kg，补入除盐水至 550  mm液位</t>
    <phoneticPr fontId="1" type="noConversion"/>
  </si>
  <si>
    <t>中控：苏晓虹           化验：左邓欢</t>
    <phoneticPr fontId="1" type="noConversion"/>
  </si>
  <si>
    <t>3:42分再生1#阳床，进酸浓度：3.1%，3.2%</t>
    <phoneticPr fontId="1" type="noConversion"/>
  </si>
  <si>
    <t>14:19分再生3#阴床，进碱浓度：3.1%，3.2%</t>
    <phoneticPr fontId="1" type="noConversion"/>
  </si>
  <si>
    <t>中控：陈长灵           化验：韩丽娜</t>
    <phoneticPr fontId="1" type="noConversion"/>
  </si>
  <si>
    <t xml:space="preserve">  15点 10 分，向槽加磷酸盐  2  kg，氢氧化钠  1kg，补入除盐水至  500 mm液位</t>
    <phoneticPr fontId="1" type="noConversion"/>
  </si>
  <si>
    <t xml:space="preserve">    18 点 17 分，向槽加氨水  25 升，补入除盐水至  520  mm液位</t>
    <phoneticPr fontId="1" type="noConversion"/>
  </si>
  <si>
    <t>中控：曾凡律           化验：曾俊文</t>
    <phoneticPr fontId="1" type="noConversion"/>
  </si>
  <si>
    <t>00：50分中和排水（PH 1#：7.76 2#：6.83）     01：59分再生2#阳床，进酸浓度：3.1%，3.2%</t>
    <phoneticPr fontId="1" type="noConversion"/>
  </si>
  <si>
    <t xml:space="preserve">  1点 00 分，向槽加磷酸盐  2  kg，氢氧化钠  1kg，补入除盐水至 570  mm液位</t>
    <phoneticPr fontId="1" type="noConversion"/>
  </si>
  <si>
    <t>( 乙 )白</t>
    <phoneticPr fontId="1" type="noConversion"/>
  </si>
  <si>
    <t>中控：苏晓虹           化验：左邓欢</t>
    <phoneticPr fontId="1" type="noConversion"/>
  </si>
  <si>
    <t>清洗1#、2#、3#、4#、5#过滤器</t>
    <phoneticPr fontId="1" type="noConversion"/>
  </si>
  <si>
    <t>16：30分中和排水（PH 1#：7.76 2#：6.83）         18:00分再生3#阳床，进酸浓度：3.1%，3.2%         23:03分再生1#阴床，进碱浓度：3.1%，3.0%</t>
    <phoneticPr fontId="1" type="noConversion"/>
  </si>
  <si>
    <t xml:space="preserve">  20点 10 分，向槽加磷酸盐  2  kg，氢氧化钠  1kg，补入除盐水至  500 mm液位</t>
    <phoneticPr fontId="1" type="noConversion"/>
  </si>
  <si>
    <t xml:space="preserve">    23 点 10 分，向槽加氨水 25  升，补入除盐水至  500  mm液位</t>
    <phoneticPr fontId="1" type="noConversion"/>
  </si>
  <si>
    <t>21:15分再生2#阴床，进酸浓度：3.1%，3.2%    23:00分中和排水（PH 1#：6.75 2#：7.02）</t>
    <phoneticPr fontId="1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</si>
  <si>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</si>
  <si>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</si>
  <si>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</si>
  <si>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7  点 10 分，向槽加磷酸盐  2  kg，氢氧化钠  1kg，补入除盐水至  550 mm液位</t>
    <phoneticPr fontId="1" type="noConversion"/>
  </si>
  <si>
    <t>中控：  曾凡律         化验：曾俊文</t>
    <phoneticPr fontId="1" type="noConversion"/>
  </si>
  <si>
    <t>8:24分再生3#阴床，进酸浓度：3.0%，3.2%              10:10分中和排水（PH 1#：7.5 2#：8.0）                  14:00分再生2#阳床，进酸浓度：3.1%，3.2%</t>
    <phoneticPr fontId="1" type="noConversion"/>
  </si>
  <si>
    <t xml:space="preserve">     23点 10 分，向槽加氨水  25 升，补入除盐水至   500 mm液位</t>
    <phoneticPr fontId="1" type="noConversion"/>
  </si>
  <si>
    <t xml:space="preserve">  23点15  分，向槽加磷酸盐  2  kg，氢氧化钠  1kg，补入除盐水至 500  mm液位</t>
    <phoneticPr fontId="1" type="noConversion"/>
  </si>
  <si>
    <t xml:space="preserve">21:32分再生1#阴床，进酸浓度：3.0%，3.2%    23:30分中和排水（PH 1#：7.5 2#：8.0）  </t>
    <phoneticPr fontId="1" type="noConversion"/>
  </si>
  <si>
    <t>中控：蔡彬彬           化验：易东星</t>
    <phoneticPr fontId="1" type="noConversion"/>
  </si>
  <si>
    <t>2#</t>
    <phoneticPr fontId="1" type="noConversion"/>
  </si>
  <si>
    <t>3:00分再生1#阳床，进酸浓度：3.1%，3.2%</t>
    <phoneticPr fontId="1" type="noConversion"/>
  </si>
  <si>
    <t>(甲 )白</t>
    <phoneticPr fontId="1" type="noConversion"/>
  </si>
  <si>
    <t>清洗1#、2#、3#、4#、5#过滤器                     01：00分再生1#阳床，进酸浓度：3.1%，3.2%</t>
    <phoneticPr fontId="1" type="noConversion"/>
  </si>
  <si>
    <t xml:space="preserve">   20点10 分，向槽加氨水25 升，补入除盐水至    550mm液位</t>
    <phoneticPr fontId="1" type="noConversion"/>
  </si>
  <si>
    <t>17:36分再生2#阴床，进酸浓度：3.0%，3.2%                19:10分中和排水（PH 1#：7.5 2#：8.0）             20:42分再生2#阳床，进酸浓度：3.1%，3.2%</t>
    <phoneticPr fontId="1" type="noConversion"/>
  </si>
  <si>
    <t>2#</t>
    <phoneticPr fontId="1" type="noConversion"/>
  </si>
  <si>
    <t xml:space="preserve">  14点 18 分，向槽加磷酸盐  2  kg，氢氧化钠  1kg，补入除盐水至520   mm液位</t>
    <phoneticPr fontId="1" type="noConversion"/>
  </si>
  <si>
    <t xml:space="preserve"> 7 点 10 分，向槽加磷酸盐  2  kg，氢氧化钠  1kg，补入除盐水至   mm液位</t>
    <phoneticPr fontId="1" type="noConversion"/>
  </si>
  <si>
    <t xml:space="preserve"> 20 点 10 分，向槽加磷酸盐 2  kg，氢氧化钠  1kg，补入除盐水至 520  mm液位</t>
    <phoneticPr fontId="1" type="noConversion"/>
  </si>
  <si>
    <t>10:55分再生3#阴床，进碱浓度：3.1%，3.2%   
12:45分中和排水（PH 1#：7.9 2#：8.2）  
14:48分再生1#阳床，进酸浓度：3.1%，3.0%</t>
    <phoneticPr fontId="1" type="noConversion"/>
  </si>
  <si>
    <t>22:30分再生1#阴床，进碱浓度：3.1%，3.2%</t>
    <phoneticPr fontId="1" type="noConversion"/>
  </si>
  <si>
    <t>中控： 秦忠文          化验：苏晓虹</t>
    <phoneticPr fontId="1" type="noConversion"/>
  </si>
  <si>
    <t>23  点 05分，向槽加氨水 25  升，补入除盐水至    500mm液位</t>
    <phoneticPr fontId="1" type="noConversion"/>
  </si>
  <si>
    <t>00:45分中和排水（PH 1#：6.9 2#：8.6）  
2:00分再生2#阳床，进酸浓度：3.1%，3.0%    05:07分再生3#阳床，进酸浓度：3.1%，3.2%     07:42分中和排水（PH 1#：5.8 2#：6.32）</t>
    <phoneticPr fontId="1" type="noConversion"/>
  </si>
  <si>
    <t xml:space="preserve"> 9 点 00 分，向槽加磷酸盐  2  kg，氢氧化钠  1kg，补入除盐水至 500  mm液位</t>
    <phoneticPr fontId="1" type="noConversion"/>
  </si>
  <si>
    <t>中控：   蔡永鹏        化验：蔡彬彬</t>
    <phoneticPr fontId="1" type="noConversion"/>
  </si>
  <si>
    <t>19     点 40 分，向槽加氨水 25  升，补入除盐水250至 550   mm液位</t>
    <phoneticPr fontId="1" type="noConversion"/>
  </si>
  <si>
    <t>20  点 50 分，向槽加磷酸盐  2  kg，氢氧化钠  1kg，补入除盐水至 530  mm液位</t>
    <phoneticPr fontId="1" type="noConversion"/>
  </si>
  <si>
    <t>中控：  梁霞         化验：曾俊文</t>
    <phoneticPr fontId="1" type="noConversion"/>
  </si>
  <si>
    <t xml:space="preserve">清洗1#、2#、3#、4#、5#过滤器   </t>
    <phoneticPr fontId="1" type="noConversion"/>
  </si>
  <si>
    <t xml:space="preserve">清洗1#、2#、3#过滤器   </t>
    <phoneticPr fontId="1" type="noConversion"/>
  </si>
  <si>
    <t>中控： 蔡永鹏          化验：蔡彬彬</t>
    <phoneticPr fontId="1" type="noConversion"/>
  </si>
  <si>
    <t xml:space="preserve">  12点 00 分，向槽加磷酸盐  2  kg，氢氧化钠  1kg，补入除盐水至  500 mm液位</t>
    <phoneticPr fontId="1" type="noConversion"/>
  </si>
  <si>
    <t>11:31分再生2#阳床，进酸浓度：3.3%，3.3%                                                                                                                                                                                                              13:08分再生2#阴床，进碱浓度：3.1%，3.2%                                                                                                                                                                                                     15:00分中和排水（PH 1#：6.75 2#：7.02）</t>
    <phoneticPr fontId="1" type="noConversion"/>
  </si>
  <si>
    <t>( 甲 )中</t>
    <phoneticPr fontId="1" type="noConversion"/>
  </si>
  <si>
    <t xml:space="preserve">  19   点 40 分，向槽加氨水  25 升，补入除盐水250至  500  mm液位</t>
    <phoneticPr fontId="1" type="noConversion"/>
  </si>
  <si>
    <t xml:space="preserve">清洗1#、2#、3#过滤器                                 16:40分再生1#阳床，进酸浓度：3.3%，3.3%          21:10分再生3#阴床，进碱浓度：3.1%，3.2%  </t>
    <phoneticPr fontId="1" type="noConversion"/>
  </si>
  <si>
    <t xml:space="preserve">    点  分，向槽加氨水   升，补入除盐水至    mm液位</t>
    <phoneticPr fontId="1" type="noConversion"/>
  </si>
  <si>
    <t>中控：苏晓虹           化验：左邓欢</t>
    <phoneticPr fontId="1" type="noConversion"/>
  </si>
  <si>
    <t xml:space="preserve"> 4点 00 分，向槽加磷酸盐  3  kg，氢氧化钠  1kg，补入除盐水至 550  mm液位</t>
    <phoneticPr fontId="1" type="noConversion"/>
  </si>
  <si>
    <t>4:12分再生2#阳床，进酸浓度：3.1%，3.2%</t>
    <phoneticPr fontId="1" type="noConversion"/>
  </si>
  <si>
    <t xml:space="preserve"> 12 点 10 分，向槽加磷酸盐    kg，氢氧化钠  kg，补入除盐水至  600 mm液位</t>
    <phoneticPr fontId="1" type="noConversion"/>
  </si>
  <si>
    <t>中控：叶绍文           化验：韩丽娜</t>
    <phoneticPr fontId="1" type="noConversion"/>
  </si>
  <si>
    <t xml:space="preserve">    10 点 00 分，向槽加海兰明L50试剂 25  升，补入除盐水至    600 mm液位</t>
    <phoneticPr fontId="1" type="noConversion"/>
  </si>
  <si>
    <t xml:space="preserve"> 12 点 00 分行程由 100  %变为 50  %</t>
    <phoneticPr fontId="1" type="noConversion"/>
  </si>
  <si>
    <t>本班将锅炉药品：氨水及磷酸盐更换成海兰明试剂。L50试剂（蓝盖）替换氨水使用，加氨泵量程调到100，加一桶试剂（25L）补至600液位。                                            H35试剂（白盖）替换磷酸盐及NAOH使用，加磷泵量程调到50，加磷泵停至交班，加药剂量待厂家确定。</t>
    <phoneticPr fontId="1" type="noConversion"/>
  </si>
  <si>
    <t xml:space="preserve">  16点  30分，向槽加磷酸盐    kg，氢氧化钠  kg，补入除盐水至 600  mm液位</t>
    <phoneticPr fontId="1" type="noConversion"/>
  </si>
  <si>
    <t>21：20分再生3#阳床，进酸浓度：3.2%，3.2%</t>
    <phoneticPr fontId="1" type="noConversion"/>
  </si>
  <si>
    <t xml:space="preserve"> 1 点 00分行程由 50 %变为 60  %</t>
    <phoneticPr fontId="1" type="noConversion"/>
  </si>
  <si>
    <t xml:space="preserve"> 5 点 00 分行程由  60 %变为 70  %</t>
    <phoneticPr fontId="1" type="noConversion"/>
  </si>
  <si>
    <t xml:space="preserve">  7点 00 分，向槽加药1桶，补入除盐水至 370 mm液位</t>
    <phoneticPr fontId="1" type="noConversion"/>
  </si>
  <si>
    <t xml:space="preserve">清洗1#、2#、3#、4#、5#过滤器 </t>
    <phoneticPr fontId="1" type="noConversion"/>
  </si>
  <si>
    <t>13:35分再生1#阴床，进碱浓度：3.1%，3.2%</t>
    <phoneticPr fontId="1" type="noConversion"/>
  </si>
  <si>
    <t>中控：叶绍文           化验：蒙广年</t>
    <phoneticPr fontId="1" type="noConversion"/>
  </si>
  <si>
    <t xml:space="preserve">  18点 50 分，向槽加磷酸盐    kg，氢氧化钠  kg，补入除盐水至  600 mm液位</t>
    <phoneticPr fontId="1" type="noConversion"/>
  </si>
  <si>
    <t xml:space="preserve">   18  点 45分，向槽加氨水   升，补入除盐水至    600mm液位</t>
    <phoneticPr fontId="1" type="noConversion"/>
  </si>
  <si>
    <t>19:20分再生1#阳床，进酸浓度：3.1%，3.2%</t>
    <phoneticPr fontId="1" type="noConversion"/>
  </si>
  <si>
    <t>1:34分再生3#阴床，进碱浓度：3.2%，3.2%。          4:00分中和排水（PH 1#：7.5 2#：7.3）            5:52分再生2#阳床，进酸浓度：3.1%，3.0%。</t>
    <phoneticPr fontId="1" type="noConversion"/>
  </si>
  <si>
    <t xml:space="preserve">清洗1#、2#、3#、4#、5#过滤器 </t>
    <phoneticPr fontId="1" type="noConversion"/>
  </si>
  <si>
    <t xml:space="preserve">  16点 30 分，向槽加海兰明试剂（H35）25升，补入除盐水至 600  mm液位</t>
    <phoneticPr fontId="1" type="noConversion"/>
  </si>
  <si>
    <t xml:space="preserve">    16 点 50 分，向槽加海兰明试剂（H50） 25  升，补入除盐水至  500  mm液位</t>
    <phoneticPr fontId="1" type="noConversion"/>
  </si>
  <si>
    <t>中控： 蒙广年          化验：韩丽娜</t>
    <phoneticPr fontId="1" type="noConversion"/>
  </si>
  <si>
    <t xml:space="preserve">     点  分，向槽加海兰明试剂（H50）   升，补入除盐水至    mm液位</t>
    <phoneticPr fontId="1" type="noConversion"/>
  </si>
  <si>
    <t xml:space="preserve">  点  分，向槽加海兰明试剂（H35）升，补入除盐水至   mm液位</t>
    <phoneticPr fontId="1" type="noConversion"/>
  </si>
  <si>
    <t>0:10分再生1#阳床，进酸浓度：3.1%，3.0%。                       2:20分中和排水（PH 1#：7.0 2#：7.5）</t>
    <phoneticPr fontId="1" type="noConversion"/>
  </si>
  <si>
    <t xml:space="preserve">10:30分再生3#混床，进酸浓度：3.1%，3.2%，进碱浓度2.7%，2.6. </t>
    <phoneticPr fontId="1" type="noConversion"/>
  </si>
  <si>
    <t xml:space="preserve">18:37分再生3#阳床，进酸浓度：3.1%，3.0%。     </t>
    <phoneticPr fontId="1" type="noConversion"/>
  </si>
  <si>
    <t xml:space="preserve">     点  分，向槽加 海兰明试剂（H50） 升，补入除盐水至    mm液位</t>
    <phoneticPr fontId="1" type="noConversion"/>
  </si>
  <si>
    <t>2#</t>
    <phoneticPr fontId="1" type="noConversion"/>
  </si>
  <si>
    <t>2#</t>
    <phoneticPr fontId="1" type="noConversion"/>
  </si>
  <si>
    <t>6:50分再生3#阴床，进碱浓度：3.2%，3.2%。</t>
    <phoneticPr fontId="1" type="noConversion"/>
  </si>
  <si>
    <t>( 甲 )白</t>
    <phoneticPr fontId="1" type="noConversion"/>
  </si>
  <si>
    <t>2:20分中和排水（PH 1#：7.0 2#：7.5）
11:44分再生2#阳床，进酸浓度：3.0%，3.0%。 
14:10分再生2#阴床，进碱浓度：3.2%，3.2%。</t>
    <phoneticPr fontId="1" type="noConversion"/>
  </si>
  <si>
    <t>( 乙 )中</t>
    <phoneticPr fontId="1" type="noConversion"/>
  </si>
  <si>
    <t>中控：秦忠文           化验：左邓欢</t>
    <phoneticPr fontId="1" type="noConversion"/>
  </si>
  <si>
    <t xml:space="preserve">16:00分中和排水（PH 1#：7.5 2#：8.0）                                    17:38分再生1#阳床，进酸浓度：3.0%，3.0%              19:23分再生1#混床，进酸浓度：3.1%，3.2%，进碱浓度2.7%，2.6.                </t>
    <phoneticPr fontId="1" type="noConversion"/>
  </si>
  <si>
    <t xml:space="preserve">   18点 00 分，向槽加药1桶，补入除盐水至 600  mm液位</t>
    <phoneticPr fontId="1" type="noConversion"/>
  </si>
  <si>
    <t xml:space="preserve"> 18点00分，向槽加磷酸盐    kg，氢氧化钠  kg，补入除盐水至600mm液位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</si>
</sst>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sz val="22"/>
      <color rgb="FFFF00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4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5" fillId="11" borderId="14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</cellStyleXfs>
  <cellXfs count="3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3" fillId="0" borderId="4" xfId="2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4" fillId="5" borderId="4" xfId="0" applyFont="1" applyFill="1" applyBorder="1" applyAlignment="1">
      <alignment horizontal="center" vertical="center" textRotation="255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20" fontId="7" fillId="0" borderId="6" xfId="0" applyNumberFormat="1" applyFont="1" applyBorder="1" applyAlignment="1">
      <alignment vertical="center" wrapText="1"/>
    </xf>
    <xf numFmtId="0" fontId="32" fillId="0" borderId="5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</cellXfs>
  <cellStyles count="3">
    <cellStyle name="常规" xfId="0" builtinId="0"/>
    <cellStyle name="超链接" xfId="2" builtinId="8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2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1" ht="17.25" customHeight="1">
      <c r="A2" s="242" t="s">
        <v>8</v>
      </c>
      <c r="B2" s="242"/>
      <c r="C2" s="244" t="s">
        <v>9</v>
      </c>
      <c r="D2" s="244"/>
      <c r="E2" s="244"/>
      <c r="F2" s="245" t="s">
        <v>10</v>
      </c>
      <c r="G2" s="245"/>
      <c r="H2" s="245"/>
      <c r="I2" s="246" t="s">
        <v>11</v>
      </c>
      <c r="J2" s="246"/>
      <c r="K2" s="246"/>
    </row>
    <row r="3" spans="1:11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38" t="s">
        <v>12</v>
      </c>
      <c r="B4" s="5" t="s">
        <v>13</v>
      </c>
      <c r="C4" s="247"/>
      <c r="D4" s="247"/>
      <c r="E4" s="247"/>
      <c r="F4" s="247"/>
      <c r="G4" s="247"/>
      <c r="H4" s="247"/>
      <c r="I4" s="247"/>
      <c r="J4" s="247"/>
      <c r="K4" s="247"/>
    </row>
    <row r="5" spans="1:11" ht="21.95" customHeight="1">
      <c r="A5" s="238"/>
      <c r="B5" s="6" t="s">
        <v>14</v>
      </c>
      <c r="C5" s="247"/>
      <c r="D5" s="247"/>
      <c r="E5" s="247"/>
      <c r="F5" s="247"/>
      <c r="G5" s="247"/>
      <c r="H5" s="247"/>
      <c r="I5" s="247"/>
      <c r="J5" s="247"/>
      <c r="K5" s="247"/>
    </row>
    <row r="6" spans="1:11" ht="21.95" customHeight="1">
      <c r="A6" s="238"/>
      <c r="B6" s="6" t="s">
        <v>15</v>
      </c>
      <c r="C6" s="248">
        <f>C4</f>
        <v>0</v>
      </c>
      <c r="D6" s="248"/>
      <c r="E6" s="248"/>
      <c r="F6" s="249">
        <f>F4-C4</f>
        <v>0</v>
      </c>
      <c r="G6" s="250"/>
      <c r="H6" s="251"/>
      <c r="I6" s="249">
        <f>I4-F4</f>
        <v>0</v>
      </c>
      <c r="J6" s="250"/>
      <c r="K6" s="251"/>
    </row>
    <row r="7" spans="1:11" ht="21.95" customHeight="1">
      <c r="A7" s="238"/>
      <c r="B7" s="6" t="s">
        <v>16</v>
      </c>
      <c r="C7" s="248">
        <f>C5</f>
        <v>0</v>
      </c>
      <c r="D7" s="248"/>
      <c r="E7" s="248"/>
      <c r="F7" s="249">
        <f>F5-C5</f>
        <v>0</v>
      </c>
      <c r="G7" s="250"/>
      <c r="H7" s="251"/>
      <c r="I7" s="249">
        <f>I5-F5</f>
        <v>0</v>
      </c>
      <c r="J7" s="250"/>
      <c r="K7" s="251"/>
    </row>
    <row r="8" spans="1:11" ht="21.95" customHeight="1">
      <c r="A8" s="238"/>
      <c r="B8" s="6" t="s">
        <v>17</v>
      </c>
      <c r="C8" s="247"/>
      <c r="D8" s="247"/>
      <c r="E8" s="247"/>
      <c r="F8" s="247"/>
      <c r="G8" s="247"/>
      <c r="H8" s="247"/>
      <c r="I8" s="247"/>
      <c r="J8" s="247"/>
      <c r="K8" s="247"/>
    </row>
    <row r="9" spans="1:11" ht="21.95" customHeight="1">
      <c r="A9" s="282" t="s">
        <v>18</v>
      </c>
      <c r="B9" s="7" t="s">
        <v>19</v>
      </c>
      <c r="C9" s="247"/>
      <c r="D9" s="247"/>
      <c r="E9" s="247"/>
      <c r="F9" s="247"/>
      <c r="G9" s="247"/>
      <c r="H9" s="247"/>
      <c r="I9" s="247"/>
      <c r="J9" s="247"/>
      <c r="K9" s="247"/>
    </row>
    <row r="10" spans="1:11" ht="21.95" customHeight="1">
      <c r="A10" s="282"/>
      <c r="B10" s="7" t="s">
        <v>20</v>
      </c>
      <c r="C10" s="247"/>
      <c r="D10" s="247"/>
      <c r="E10" s="247"/>
      <c r="F10" s="247"/>
      <c r="G10" s="247"/>
      <c r="H10" s="247"/>
      <c r="I10" s="247"/>
      <c r="J10" s="247"/>
      <c r="K10" s="247"/>
    </row>
    <row r="11" spans="1:11" ht="21.95" customHeight="1">
      <c r="A11" s="283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283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1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1" ht="21.95" customHeight="1">
      <c r="A15" s="25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55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/>
      <c r="D23" s="252"/>
      <c r="E23" s="252"/>
      <c r="F23" s="252"/>
      <c r="G23" s="252"/>
      <c r="H23" s="252"/>
      <c r="I23" s="252"/>
      <c r="J23" s="252"/>
      <c r="K23" s="252"/>
    </row>
    <row r="24" spans="1:11" ht="21.95" customHeight="1">
      <c r="A24" s="258"/>
      <c r="B24" s="10" t="s">
        <v>37</v>
      </c>
      <c r="C24" s="252"/>
      <c r="D24" s="252"/>
      <c r="E24" s="252"/>
      <c r="F24" s="252"/>
      <c r="G24" s="252"/>
      <c r="H24" s="252"/>
      <c r="I24" s="252"/>
      <c r="J24" s="252"/>
      <c r="K24" s="252"/>
    </row>
    <row r="25" spans="1:11" ht="21.95" customHeight="1">
      <c r="A25" s="257" t="s">
        <v>38</v>
      </c>
      <c r="B25" s="8" t="s">
        <v>39</v>
      </c>
      <c r="C25" s="252"/>
      <c r="D25" s="252"/>
      <c r="E25" s="252"/>
      <c r="F25" s="252"/>
      <c r="G25" s="252"/>
      <c r="H25" s="252"/>
      <c r="I25" s="252"/>
      <c r="J25" s="252"/>
      <c r="K25" s="252"/>
    </row>
    <row r="26" spans="1:11" ht="21.95" customHeight="1">
      <c r="A26" s="257"/>
      <c r="B26" s="8" t="s">
        <v>40</v>
      </c>
      <c r="C26" s="252"/>
      <c r="D26" s="252"/>
      <c r="E26" s="252"/>
      <c r="F26" s="252"/>
      <c r="G26" s="252"/>
      <c r="H26" s="252"/>
      <c r="I26" s="252"/>
      <c r="J26" s="252"/>
      <c r="K26" s="252"/>
    </row>
    <row r="27" spans="1:11" ht="21.95" customHeight="1">
      <c r="A27" s="257"/>
      <c r="B27" s="8" t="s">
        <v>41</v>
      </c>
      <c r="C27" s="252"/>
      <c r="D27" s="252"/>
      <c r="E27" s="252"/>
      <c r="F27" s="252"/>
      <c r="G27" s="252"/>
      <c r="H27" s="252"/>
      <c r="I27" s="252"/>
      <c r="J27" s="252"/>
      <c r="K27" s="252"/>
    </row>
    <row r="28" spans="1:11" ht="76.5" customHeight="1">
      <c r="A28" s="262" t="s" ph="1">
        <v>42</v>
      </c>
      <c r="B28" s="263" ph="1"/>
      <c r="C28" s="268"/>
      <c r="D28" s="269"/>
      <c r="E28" s="270"/>
      <c r="F28" s="268"/>
      <c r="G28" s="269"/>
      <c r="H28" s="270"/>
      <c r="I28" s="268"/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44</v>
      </c>
      <c r="D31" s="280"/>
      <c r="E31" s="281"/>
      <c r="F31" s="279" t="s">
        <v>44</v>
      </c>
      <c r="G31" s="280"/>
      <c r="H31" s="281"/>
      <c r="I31" s="279" t="s">
        <v>44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1"/>
      <c r="B35" s="29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1"/>
      <c r="B36" s="29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1"/>
      <c r="B37" s="29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1"/>
      <c r="B38" s="29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1"/>
      <c r="B40" s="29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1"/>
      <c r="B41" s="29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1"/>
      <c r="B42" s="29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1"/>
      <c r="B43" s="29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1"/>
      <c r="B44" s="29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1"/>
      <c r="B46" s="29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1"/>
      <c r="B47" s="29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1"/>
      <c r="B49" s="29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1"/>
      <c r="B50" s="29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1"/>
      <c r="B52" s="29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1"/>
      <c r="B53" s="29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1"/>
      <c r="B54" s="29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1"/>
      <c r="B55" s="29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18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93</v>
      </c>
      <c r="D2" s="244"/>
      <c r="E2" s="244"/>
      <c r="F2" s="245" t="s">
        <v>96</v>
      </c>
      <c r="G2" s="245"/>
      <c r="H2" s="245"/>
      <c r="I2" s="246" t="s">
        <v>187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19220</v>
      </c>
      <c r="D4" s="247"/>
      <c r="E4" s="247"/>
      <c r="F4" s="247">
        <v>20180</v>
      </c>
      <c r="G4" s="247"/>
      <c r="H4" s="247"/>
      <c r="I4" s="247">
        <v>20880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24450</v>
      </c>
      <c r="D5" s="247"/>
      <c r="E5" s="247"/>
      <c r="F5" s="247">
        <v>25600</v>
      </c>
      <c r="G5" s="247"/>
      <c r="H5" s="247"/>
      <c r="I5" s="247">
        <v>26620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C4-'8日'!I4</f>
        <v>640</v>
      </c>
      <c r="D6" s="303"/>
      <c r="E6" s="303"/>
      <c r="F6" s="304">
        <f>F4-C4</f>
        <v>960</v>
      </c>
      <c r="G6" s="305"/>
      <c r="H6" s="306"/>
      <c r="I6" s="304">
        <f>I4-F4</f>
        <v>700</v>
      </c>
      <c r="J6" s="305"/>
      <c r="K6" s="306"/>
      <c r="L6" s="309">
        <f>C6+F6+I6</f>
        <v>2300</v>
      </c>
      <c r="M6" s="309">
        <f>C7+F7+I7</f>
        <v>3120</v>
      </c>
    </row>
    <row r="7" spans="1:15" ht="21.95" customHeight="1">
      <c r="A7" s="238"/>
      <c r="B7" s="6" t="s">
        <v>16</v>
      </c>
      <c r="C7" s="303">
        <f>C5-'8日'!I5</f>
        <v>950</v>
      </c>
      <c r="D7" s="303"/>
      <c r="E7" s="303"/>
      <c r="F7" s="304">
        <f>F5-C5</f>
        <v>1150</v>
      </c>
      <c r="G7" s="305"/>
      <c r="H7" s="306"/>
      <c r="I7" s="304">
        <f>I5-F5</f>
        <v>1020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49</v>
      </c>
      <c r="G9" s="247"/>
      <c r="H9" s="247"/>
      <c r="I9" s="247">
        <v>44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49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02" t="s">
        <v>92</v>
      </c>
      <c r="D11" s="102" t="s">
        <v>92</v>
      </c>
      <c r="E11" s="102" t="s">
        <v>92</v>
      </c>
      <c r="F11" s="105" t="s">
        <v>92</v>
      </c>
      <c r="G11" s="105" t="s">
        <v>92</v>
      </c>
      <c r="H11" s="105" t="s">
        <v>92</v>
      </c>
      <c r="I11" s="107" t="s">
        <v>92</v>
      </c>
      <c r="J11" s="107" t="s">
        <v>92</v>
      </c>
      <c r="K11" s="107" t="s">
        <v>92</v>
      </c>
    </row>
    <row r="12" spans="1:15" ht="21.95" customHeight="1">
      <c r="A12" s="283"/>
      <c r="B12" s="43" t="s">
        <v>23</v>
      </c>
      <c r="C12" s="102">
        <v>100</v>
      </c>
      <c r="D12" s="102">
        <v>100</v>
      </c>
      <c r="E12" s="102">
        <v>100</v>
      </c>
      <c r="F12" s="105">
        <v>100</v>
      </c>
      <c r="G12" s="105">
        <v>100</v>
      </c>
      <c r="H12" s="105">
        <v>100</v>
      </c>
      <c r="I12" s="107">
        <v>100</v>
      </c>
      <c r="J12" s="107">
        <v>100</v>
      </c>
      <c r="K12" s="107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300</v>
      </c>
      <c r="D15" s="41">
        <v>250</v>
      </c>
      <c r="E15" s="41">
        <v>500</v>
      </c>
      <c r="F15" s="41">
        <v>500</v>
      </c>
      <c r="G15" s="41">
        <v>470</v>
      </c>
      <c r="H15" s="41">
        <v>440</v>
      </c>
      <c r="I15" s="41">
        <v>430</v>
      </c>
      <c r="J15" s="41">
        <v>380</v>
      </c>
      <c r="K15" s="41">
        <v>340</v>
      </c>
    </row>
    <row r="16" spans="1:15" ht="21.95" customHeight="1">
      <c r="A16" s="257"/>
      <c r="B16" s="9" t="s">
        <v>28</v>
      </c>
      <c r="C16" s="254" t="s">
        <v>183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01" t="s">
        <v>92</v>
      </c>
      <c r="D17" s="101" t="s">
        <v>92</v>
      </c>
      <c r="E17" s="101" t="s">
        <v>92</v>
      </c>
      <c r="F17" s="104" t="s">
        <v>92</v>
      </c>
      <c r="G17" s="104" t="s">
        <v>92</v>
      </c>
      <c r="H17" s="104" t="s">
        <v>92</v>
      </c>
      <c r="I17" s="106" t="s">
        <v>92</v>
      </c>
      <c r="J17" s="106" t="s">
        <v>92</v>
      </c>
      <c r="K17" s="106" t="s">
        <v>92</v>
      </c>
    </row>
    <row r="18" spans="1:11" ht="21.95" customHeight="1">
      <c r="A18" s="255"/>
      <c r="B18" s="42" t="s">
        <v>23</v>
      </c>
      <c r="C18" s="101">
        <v>85</v>
      </c>
      <c r="D18" s="101">
        <v>85</v>
      </c>
      <c r="E18" s="101">
        <v>85</v>
      </c>
      <c r="F18" s="104">
        <v>85</v>
      </c>
      <c r="G18" s="104">
        <v>85</v>
      </c>
      <c r="H18" s="104">
        <v>85</v>
      </c>
      <c r="I18" s="106">
        <v>85</v>
      </c>
      <c r="J18" s="106">
        <v>85</v>
      </c>
      <c r="K18" s="106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450</v>
      </c>
      <c r="D21" s="41">
        <v>350</v>
      </c>
      <c r="E21" s="41">
        <v>550</v>
      </c>
      <c r="F21" s="41">
        <v>540</v>
      </c>
      <c r="G21" s="41">
        <v>460</v>
      </c>
      <c r="H21" s="41">
        <v>400</v>
      </c>
      <c r="I21" s="41">
        <v>390</v>
      </c>
      <c r="J21" s="41">
        <v>300</v>
      </c>
      <c r="K21" s="41">
        <v>500</v>
      </c>
    </row>
    <row r="22" spans="1:11" ht="37.5" customHeight="1">
      <c r="A22" s="253"/>
      <c r="B22" s="9" t="s">
        <v>33</v>
      </c>
      <c r="C22" s="254" t="s">
        <v>184</v>
      </c>
      <c r="D22" s="254"/>
      <c r="E22" s="254"/>
      <c r="F22" s="254" t="s">
        <v>34</v>
      </c>
      <c r="G22" s="254"/>
      <c r="H22" s="254"/>
      <c r="I22" s="254" t="s">
        <v>189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950+900</f>
        <v>1850</v>
      </c>
      <c r="D23" s="252"/>
      <c r="E23" s="252"/>
      <c r="F23" s="252">
        <f>950+900</f>
        <v>1850</v>
      </c>
      <c r="G23" s="252"/>
      <c r="H23" s="252"/>
      <c r="I23" s="252">
        <f>950+900</f>
        <v>1850</v>
      </c>
      <c r="J23" s="252"/>
      <c r="K23" s="252"/>
    </row>
    <row r="24" spans="1:11" ht="21.95" customHeight="1">
      <c r="A24" s="258"/>
      <c r="B24" s="10" t="s">
        <v>37</v>
      </c>
      <c r="C24" s="252">
        <v>2170</v>
      </c>
      <c r="D24" s="252"/>
      <c r="E24" s="252"/>
      <c r="F24" s="252">
        <v>2170</v>
      </c>
      <c r="G24" s="252"/>
      <c r="H24" s="252"/>
      <c r="I24" s="252">
        <v>2170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318">
        <v>46</v>
      </c>
      <c r="D25" s="319"/>
      <c r="E25" s="320"/>
      <c r="F25" s="318">
        <v>46</v>
      </c>
      <c r="G25" s="319"/>
      <c r="H25" s="320"/>
      <c r="I25" s="318">
        <v>46</v>
      </c>
      <c r="J25" s="319"/>
      <c r="K25" s="320"/>
    </row>
    <row r="26" spans="1:11" ht="21.95" customHeight="1">
      <c r="A26" s="257"/>
      <c r="B26" s="8" t="s">
        <v>40</v>
      </c>
      <c r="C26" s="318">
        <v>444</v>
      </c>
      <c r="D26" s="319"/>
      <c r="E26" s="320"/>
      <c r="F26" s="318">
        <v>444</v>
      </c>
      <c r="G26" s="319"/>
      <c r="H26" s="320"/>
      <c r="I26" s="318">
        <v>442</v>
      </c>
      <c r="J26" s="319"/>
      <c r="K26" s="320"/>
    </row>
    <row r="27" spans="1:11" ht="21.95" customHeight="1">
      <c r="A27" s="257"/>
      <c r="B27" s="8" t="s">
        <v>41</v>
      </c>
      <c r="C27" s="318">
        <v>26</v>
      </c>
      <c r="D27" s="319"/>
      <c r="E27" s="320"/>
      <c r="F27" s="318">
        <v>26</v>
      </c>
      <c r="G27" s="319"/>
      <c r="H27" s="320"/>
      <c r="I27" s="318">
        <v>26</v>
      </c>
      <c r="J27" s="319"/>
      <c r="K27" s="320"/>
    </row>
    <row r="28" spans="1:11" ht="76.5" customHeight="1">
      <c r="A28" s="262" t="s" ph="1">
        <v>42</v>
      </c>
      <c r="B28" s="263" ph="1"/>
      <c r="C28" s="268" t="s">
        <v>193</v>
      </c>
      <c r="D28" s="269"/>
      <c r="E28" s="270"/>
      <c r="F28" s="268"/>
      <c r="G28" s="269"/>
      <c r="H28" s="270"/>
      <c r="I28" s="268" t="s">
        <v>213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185</v>
      </c>
      <c r="D31" s="280"/>
      <c r="E31" s="281"/>
      <c r="F31" s="279" t="s">
        <v>186</v>
      </c>
      <c r="G31" s="280"/>
      <c r="H31" s="281"/>
      <c r="I31" s="279" t="s">
        <v>188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9.27</v>
      </c>
      <c r="F35" s="44">
        <v>9.3000000000000007</v>
      </c>
      <c r="G35" s="44">
        <v>9.4600000000000009</v>
      </c>
      <c r="H35" s="41">
        <v>9.44</v>
      </c>
      <c r="I35" s="44">
        <v>9.3800000000000008</v>
      </c>
      <c r="J35" s="21">
        <v>9.4</v>
      </c>
    </row>
    <row r="36" spans="1:10" ht="15.75">
      <c r="A36" s="291"/>
      <c r="B36" s="298"/>
      <c r="C36" s="12" t="s">
        <v>56</v>
      </c>
      <c r="D36" s="12" t="s">
        <v>57</v>
      </c>
      <c r="E36" s="44">
        <v>5.54</v>
      </c>
      <c r="F36" s="44">
        <v>7.17</v>
      </c>
      <c r="G36" s="44">
        <v>6.86</v>
      </c>
      <c r="H36" s="41">
        <v>5.74</v>
      </c>
      <c r="I36" s="44">
        <v>5.87</v>
      </c>
      <c r="J36" s="21">
        <v>6.08</v>
      </c>
    </row>
    <row r="37" spans="1:10" ht="18.75">
      <c r="A37" s="291"/>
      <c r="B37" s="298"/>
      <c r="C37" s="13" t="s">
        <v>58</v>
      </c>
      <c r="D37" s="12" t="s">
        <v>59</v>
      </c>
      <c r="E37" s="108">
        <v>7.53</v>
      </c>
      <c r="F37" s="108">
        <v>7.51</v>
      </c>
      <c r="G37" s="108">
        <v>8.3699999999999992</v>
      </c>
      <c r="H37" s="108">
        <v>8.25</v>
      </c>
      <c r="I37" s="44">
        <v>8.6</v>
      </c>
      <c r="J37" s="21">
        <v>7.5</v>
      </c>
    </row>
    <row r="38" spans="1:10" ht="16.5">
      <c r="A38" s="291"/>
      <c r="B38" s="298"/>
      <c r="C38" s="14" t="s">
        <v>60</v>
      </c>
      <c r="D38" s="12" t="s">
        <v>61</v>
      </c>
      <c r="E38" s="108">
        <v>4.28</v>
      </c>
      <c r="F38" s="108">
        <v>4.1399999999999997</v>
      </c>
      <c r="G38" s="108">
        <v>1.74</v>
      </c>
      <c r="H38" s="108">
        <v>2.82</v>
      </c>
      <c r="I38" s="44">
        <v>8.1999999999999993</v>
      </c>
      <c r="J38" s="21">
        <v>5.43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0.7</v>
      </c>
      <c r="H39" s="41">
        <v>0.7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10.16</v>
      </c>
      <c r="F40" s="44">
        <v>10.24</v>
      </c>
      <c r="G40" s="44">
        <v>10.32</v>
      </c>
      <c r="H40" s="41">
        <v>10.27</v>
      </c>
      <c r="I40" s="44">
        <v>10.28</v>
      </c>
      <c r="J40" s="21">
        <v>10.25</v>
      </c>
    </row>
    <row r="41" spans="1:10" ht="15.75">
      <c r="A41" s="291"/>
      <c r="B41" s="298"/>
      <c r="C41" s="12" t="s">
        <v>56</v>
      </c>
      <c r="D41" s="12" t="s">
        <v>64</v>
      </c>
      <c r="E41" s="44">
        <v>21.26</v>
      </c>
      <c r="F41" s="44">
        <v>23.01</v>
      </c>
      <c r="G41" s="44">
        <v>24.37</v>
      </c>
      <c r="H41" s="41">
        <v>22.5</v>
      </c>
      <c r="I41" s="44">
        <v>23.1</v>
      </c>
      <c r="J41" s="21">
        <v>22.7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6.48</v>
      </c>
      <c r="F42" s="44">
        <v>6.65</v>
      </c>
      <c r="G42" s="44">
        <v>6.63</v>
      </c>
      <c r="H42" s="41">
        <v>6.96</v>
      </c>
      <c r="I42" s="44">
        <v>7.22</v>
      </c>
      <c r="J42" s="21">
        <v>7.23</v>
      </c>
    </row>
    <row r="43" spans="1:10" ht="16.5">
      <c r="A43" s="291"/>
      <c r="B43" s="298"/>
      <c r="C43" s="15" t="s">
        <v>67</v>
      </c>
      <c r="D43" s="17" t="s">
        <v>68</v>
      </c>
      <c r="E43" s="44">
        <v>5.29</v>
      </c>
      <c r="F43" s="44">
        <v>5.58</v>
      </c>
      <c r="G43" s="44">
        <v>7.47</v>
      </c>
      <c r="H43" s="41">
        <v>6.83</v>
      </c>
      <c r="I43" s="44">
        <v>8.3000000000000007</v>
      </c>
      <c r="J43" s="21">
        <v>8.6199999999999992</v>
      </c>
    </row>
    <row r="44" spans="1:10" ht="18.75">
      <c r="A44" s="291"/>
      <c r="B44" s="298"/>
      <c r="C44" s="13" t="s">
        <v>58</v>
      </c>
      <c r="D44" s="12" t="s">
        <v>69</v>
      </c>
      <c r="E44" s="44">
        <v>348</v>
      </c>
      <c r="F44" s="44">
        <v>348</v>
      </c>
      <c r="G44" s="44">
        <v>343</v>
      </c>
      <c r="H44" s="41">
        <v>438</v>
      </c>
      <c r="I44" s="44">
        <v>500</v>
      </c>
      <c r="J44" s="21">
        <v>480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5.38</v>
      </c>
      <c r="F45" s="44">
        <v>5.14</v>
      </c>
      <c r="G45" s="44">
        <v>5.76</v>
      </c>
      <c r="H45" s="41">
        <v>5.58</v>
      </c>
      <c r="I45" s="44">
        <v>5.46</v>
      </c>
      <c r="J45" s="21">
        <v>5.63</v>
      </c>
    </row>
    <row r="46" spans="1:10" ht="18.75">
      <c r="A46" s="291"/>
      <c r="B46" s="298"/>
      <c r="C46" s="13" t="s">
        <v>58</v>
      </c>
      <c r="D46" s="12" t="s">
        <v>59</v>
      </c>
      <c r="E46" s="44">
        <v>11.5</v>
      </c>
      <c r="F46" s="44">
        <v>12.1</v>
      </c>
      <c r="G46" s="44">
        <v>11.7</v>
      </c>
      <c r="H46" s="41">
        <v>15.3</v>
      </c>
      <c r="I46" s="44">
        <v>14</v>
      </c>
      <c r="J46" s="21">
        <v>15.5</v>
      </c>
    </row>
    <row r="47" spans="1:10" ht="16.5">
      <c r="A47" s="291"/>
      <c r="B47" s="298"/>
      <c r="C47" s="14" t="s">
        <v>60</v>
      </c>
      <c r="D47" s="12" t="s">
        <v>72</v>
      </c>
      <c r="E47" s="44">
        <v>3.18</v>
      </c>
      <c r="F47" s="44">
        <v>2.96</v>
      </c>
      <c r="G47" s="44">
        <v>6.11</v>
      </c>
      <c r="H47" s="41">
        <v>2.29</v>
      </c>
      <c r="I47" s="44">
        <v>2.63</v>
      </c>
      <c r="J47" s="21">
        <v>1.98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4.1500000000000004</v>
      </c>
      <c r="F48" s="44">
        <v>4.0199999999999996</v>
      </c>
      <c r="G48" s="44">
        <v>5.32</v>
      </c>
      <c r="H48" s="41">
        <v>5.21</v>
      </c>
      <c r="I48" s="44">
        <v>5.28</v>
      </c>
      <c r="J48" s="21">
        <v>5.35</v>
      </c>
    </row>
    <row r="49" spans="1:13" ht="18.75">
      <c r="A49" s="291"/>
      <c r="B49" s="298"/>
      <c r="C49" s="13" t="s">
        <v>58</v>
      </c>
      <c r="D49" s="12" t="s">
        <v>59</v>
      </c>
      <c r="E49" s="44">
        <v>6.2</v>
      </c>
      <c r="F49" s="44">
        <v>7.3</v>
      </c>
      <c r="G49" s="44">
        <v>7.7</v>
      </c>
      <c r="H49" s="41">
        <v>9.5</v>
      </c>
      <c r="I49" s="44">
        <v>5.6</v>
      </c>
      <c r="J49" s="21">
        <v>7.8</v>
      </c>
    </row>
    <row r="50" spans="1:13" ht="16.5">
      <c r="A50" s="291"/>
      <c r="B50" s="298"/>
      <c r="C50" s="14" t="s">
        <v>60</v>
      </c>
      <c r="D50" s="12" t="s">
        <v>72</v>
      </c>
      <c r="E50" s="44">
        <v>1.97</v>
      </c>
      <c r="F50" s="44">
        <v>1.86</v>
      </c>
      <c r="G50" s="44">
        <v>3.26</v>
      </c>
      <c r="H50" s="41">
        <v>2.56</v>
      </c>
      <c r="I50" s="44">
        <v>1.7</v>
      </c>
      <c r="J50" s="21">
        <v>2.14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9.19</v>
      </c>
      <c r="F52" s="44">
        <v>9.2100000000000009</v>
      </c>
      <c r="G52" s="103">
        <v>9.0299999999999994</v>
      </c>
      <c r="H52" s="103">
        <v>9.0500000000000007</v>
      </c>
      <c r="I52" s="44">
        <v>9.3800000000000008</v>
      </c>
      <c r="J52" s="21">
        <v>9.25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7.23</v>
      </c>
      <c r="F53" s="44">
        <v>7.05</v>
      </c>
      <c r="G53" s="103">
        <v>6.31</v>
      </c>
      <c r="H53" s="103">
        <v>5.63</v>
      </c>
      <c r="I53" s="44">
        <v>5.79</v>
      </c>
      <c r="J53" s="21">
        <v>5.92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8.64</v>
      </c>
      <c r="F54" s="44">
        <v>9.2799999999999994</v>
      </c>
      <c r="G54" s="103">
        <v>11.6</v>
      </c>
      <c r="H54" s="103">
        <v>11.8</v>
      </c>
      <c r="I54" s="44">
        <v>14.6</v>
      </c>
      <c r="J54" s="21">
        <v>12.3</v>
      </c>
    </row>
    <row r="55" spans="1:13" ht="16.5">
      <c r="A55" s="291"/>
      <c r="B55" s="299"/>
      <c r="C55" s="18" t="s">
        <v>60</v>
      </c>
      <c r="D55" s="12" t="s">
        <v>77</v>
      </c>
      <c r="E55" s="19">
        <v>9.86</v>
      </c>
      <c r="F55" s="19">
        <v>8.92</v>
      </c>
      <c r="G55" s="103">
        <v>7.37</v>
      </c>
      <c r="H55" s="103">
        <v>7.1</v>
      </c>
      <c r="I55" s="44">
        <v>2</v>
      </c>
      <c r="J55" s="21">
        <v>1.76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9.1</v>
      </c>
      <c r="G59" s="34"/>
      <c r="H59" s="30">
        <v>12.75</v>
      </c>
      <c r="I59" s="30"/>
      <c r="J59" s="21">
        <v>21.2</v>
      </c>
      <c r="K59" s="21"/>
      <c r="L59" s="21">
        <v>19</v>
      </c>
      <c r="M59" s="21"/>
    </row>
    <row r="60" spans="1:13" ht="18.75">
      <c r="A60" s="28" t="s">
        <v>1</v>
      </c>
      <c r="B60" s="29">
        <v>24.7</v>
      </c>
      <c r="C60" s="30"/>
      <c r="D60" s="33">
        <v>37.130000000000003</v>
      </c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8.81</v>
      </c>
      <c r="C61" s="30"/>
      <c r="D61" s="33">
        <v>10.210000000000001</v>
      </c>
      <c r="E61" s="30"/>
      <c r="F61" s="30">
        <v>14.2</v>
      </c>
      <c r="G61" s="34"/>
      <c r="H61" s="30">
        <v>9.02</v>
      </c>
      <c r="I61" s="30"/>
      <c r="J61" s="21">
        <v>19.600000000000001</v>
      </c>
      <c r="K61" s="21"/>
      <c r="L61" s="21">
        <v>13.9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11.57</v>
      </c>
      <c r="D64" s="33"/>
      <c r="E64" s="30">
        <v>12.44</v>
      </c>
      <c r="F64" s="30"/>
      <c r="G64" s="38">
        <v>12.06</v>
      </c>
      <c r="H64" s="30"/>
      <c r="I64" s="30">
        <v>9.8800000000000008</v>
      </c>
      <c r="J64" s="21"/>
      <c r="K64" s="21">
        <v>10.9</v>
      </c>
      <c r="L64" s="21"/>
      <c r="M64" s="21">
        <v>11</v>
      </c>
    </row>
    <row r="65" spans="1:13" ht="18.75">
      <c r="A65" s="31" t="s">
        <v>4</v>
      </c>
      <c r="B65" s="30"/>
      <c r="C65" s="30">
        <v>29.82</v>
      </c>
      <c r="D65" s="33"/>
      <c r="E65" s="30">
        <v>27.79</v>
      </c>
      <c r="F65" s="30"/>
      <c r="G65" s="34">
        <v>27.99</v>
      </c>
      <c r="H65" s="30"/>
      <c r="I65" s="30">
        <v>23.52</v>
      </c>
      <c r="J65" s="21"/>
      <c r="K65" s="21">
        <v>26.8</v>
      </c>
      <c r="M65" s="21">
        <v>25.7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1.56</v>
      </c>
      <c r="C67" s="30">
        <v>9.41</v>
      </c>
      <c r="D67" s="33">
        <v>2.2799999999999998</v>
      </c>
      <c r="E67" s="30">
        <v>10.24</v>
      </c>
      <c r="F67" s="30">
        <v>1.63</v>
      </c>
      <c r="G67" s="34">
        <v>14.51</v>
      </c>
      <c r="H67" s="30">
        <v>2.48</v>
      </c>
      <c r="I67" s="30">
        <v>10.26</v>
      </c>
      <c r="J67" s="21">
        <v>2.77</v>
      </c>
      <c r="K67" s="21">
        <v>10.4</v>
      </c>
      <c r="L67" s="21">
        <v>2.37</v>
      </c>
      <c r="M67" s="21">
        <v>11</v>
      </c>
    </row>
    <row r="68" spans="1:13" ht="18.75">
      <c r="A68" s="32" t="s">
        <v>5</v>
      </c>
      <c r="B68" s="36">
        <v>7.24</v>
      </c>
      <c r="C68" s="30">
        <v>9.91</v>
      </c>
      <c r="D68" s="33">
        <v>7.54</v>
      </c>
      <c r="E68" s="30">
        <v>9.5399999999999991</v>
      </c>
      <c r="F68" s="30">
        <v>8.92</v>
      </c>
      <c r="G68" s="34">
        <v>14.57</v>
      </c>
      <c r="H68" s="30">
        <v>7.85</v>
      </c>
      <c r="I68" s="30">
        <v>10.99</v>
      </c>
      <c r="J68" s="21">
        <v>16.7</v>
      </c>
      <c r="K68" s="21">
        <v>12.3</v>
      </c>
      <c r="L68" s="21">
        <v>13.66</v>
      </c>
      <c r="M68" s="21">
        <v>11.8</v>
      </c>
    </row>
    <row r="69" spans="1:13" ht="18.75">
      <c r="A69" s="32" t="s">
        <v>6</v>
      </c>
      <c r="B69" s="36">
        <v>6.48</v>
      </c>
      <c r="C69" s="30">
        <v>8.49</v>
      </c>
      <c r="D69" s="33">
        <v>6.98</v>
      </c>
      <c r="E69" s="30">
        <v>7.63</v>
      </c>
      <c r="F69" s="30">
        <v>7.04</v>
      </c>
      <c r="G69" s="34">
        <v>9.4499999999999993</v>
      </c>
      <c r="H69" s="30">
        <v>4.32</v>
      </c>
      <c r="I69" s="30">
        <v>12.1</v>
      </c>
      <c r="J69" s="21">
        <v>3.37</v>
      </c>
      <c r="K69" s="21">
        <v>12.1</v>
      </c>
      <c r="L69" s="21">
        <v>2.79</v>
      </c>
      <c r="M69" s="21">
        <v>12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191</v>
      </c>
      <c r="D2" s="244"/>
      <c r="E2" s="244"/>
      <c r="F2" s="245" t="s">
        <v>197</v>
      </c>
      <c r="G2" s="245"/>
      <c r="H2" s="245"/>
      <c r="I2" s="246" t="s">
        <v>198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21630</v>
      </c>
      <c r="D4" s="247"/>
      <c r="E4" s="247"/>
      <c r="F4" s="247">
        <v>22380</v>
      </c>
      <c r="G4" s="247"/>
      <c r="H4" s="247"/>
      <c r="I4" s="247">
        <v>23300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27750</v>
      </c>
      <c r="D5" s="247"/>
      <c r="E5" s="247"/>
      <c r="F5" s="247">
        <v>28830</v>
      </c>
      <c r="G5" s="247"/>
      <c r="H5" s="247"/>
      <c r="I5" s="247">
        <v>30100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C4-'9日'!I4</f>
        <v>750</v>
      </c>
      <c r="D6" s="303"/>
      <c r="E6" s="303"/>
      <c r="F6" s="304">
        <f>F4-C4</f>
        <v>750</v>
      </c>
      <c r="G6" s="305"/>
      <c r="H6" s="306"/>
      <c r="I6" s="304">
        <f>I4-F4</f>
        <v>920</v>
      </c>
      <c r="J6" s="305"/>
      <c r="K6" s="306"/>
      <c r="L6" s="309">
        <f>C6+F6+I6</f>
        <v>2420</v>
      </c>
      <c r="M6" s="309">
        <f>C7+F7+I7</f>
        <v>3480</v>
      </c>
    </row>
    <row r="7" spans="1:15" ht="21.95" customHeight="1">
      <c r="A7" s="238"/>
      <c r="B7" s="6" t="s">
        <v>16</v>
      </c>
      <c r="C7" s="303">
        <f>C5-'9日'!I5</f>
        <v>1130</v>
      </c>
      <c r="D7" s="303"/>
      <c r="E7" s="303"/>
      <c r="F7" s="304">
        <f>F5-C5</f>
        <v>1080</v>
      </c>
      <c r="G7" s="305"/>
      <c r="H7" s="306"/>
      <c r="I7" s="304">
        <f>I5-F5</f>
        <v>1270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46</v>
      </c>
      <c r="D9" s="247"/>
      <c r="E9" s="247"/>
      <c r="F9" s="247">
        <v>44</v>
      </c>
      <c r="G9" s="247"/>
      <c r="H9" s="247"/>
      <c r="I9" s="247">
        <v>52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40</v>
      </c>
      <c r="G10" s="247"/>
      <c r="H10" s="247"/>
      <c r="I10" s="247">
        <v>52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10" t="s">
        <v>92</v>
      </c>
      <c r="D11" s="110" t="s">
        <v>92</v>
      </c>
      <c r="E11" s="110" t="s">
        <v>92</v>
      </c>
      <c r="F11" s="112" t="s">
        <v>92</v>
      </c>
      <c r="G11" s="112" t="s">
        <v>92</v>
      </c>
      <c r="H11" s="112" t="s">
        <v>92</v>
      </c>
      <c r="I11" s="114" t="s">
        <v>199</v>
      </c>
      <c r="J11" s="114" t="s">
        <v>199</v>
      </c>
      <c r="K11" s="114" t="s">
        <v>199</v>
      </c>
    </row>
    <row r="12" spans="1:15" ht="21.95" customHeight="1">
      <c r="A12" s="283"/>
      <c r="B12" s="43" t="s">
        <v>23</v>
      </c>
      <c r="C12" s="110">
        <v>100</v>
      </c>
      <c r="D12" s="110">
        <v>100</v>
      </c>
      <c r="E12" s="110">
        <v>100</v>
      </c>
      <c r="F12" s="112">
        <v>100</v>
      </c>
      <c r="G12" s="112">
        <v>100</v>
      </c>
      <c r="H12" s="112">
        <v>100</v>
      </c>
      <c r="I12" s="44">
        <v>100</v>
      </c>
      <c r="J12" s="44">
        <v>100</v>
      </c>
      <c r="K12" s="44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09">
        <v>340</v>
      </c>
      <c r="D15" s="109">
        <v>280</v>
      </c>
      <c r="E15" s="109">
        <v>500</v>
      </c>
      <c r="F15" s="41">
        <v>490</v>
      </c>
      <c r="G15" s="41">
        <v>450</v>
      </c>
      <c r="H15" s="41">
        <v>400</v>
      </c>
      <c r="I15" s="41">
        <v>390</v>
      </c>
      <c r="J15" s="41">
        <v>340</v>
      </c>
      <c r="K15" s="41">
        <v>290</v>
      </c>
    </row>
    <row r="16" spans="1:15" ht="34.5" customHeight="1">
      <c r="A16" s="257"/>
      <c r="B16" s="9" t="s">
        <v>28</v>
      </c>
      <c r="C16" s="254" t="s">
        <v>194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09" t="s">
        <v>92</v>
      </c>
      <c r="D17" s="109" t="s">
        <v>92</v>
      </c>
      <c r="E17" s="109" t="s">
        <v>92</v>
      </c>
      <c r="F17" s="111" t="s">
        <v>92</v>
      </c>
      <c r="G17" s="111" t="s">
        <v>92</v>
      </c>
      <c r="H17" s="111" t="s">
        <v>92</v>
      </c>
      <c r="I17" s="113" t="s">
        <v>199</v>
      </c>
      <c r="J17" s="113" t="s">
        <v>199</v>
      </c>
      <c r="K17" s="113" t="s">
        <v>199</v>
      </c>
    </row>
    <row r="18" spans="1:11" ht="21.95" customHeight="1">
      <c r="A18" s="255"/>
      <c r="B18" s="42" t="s">
        <v>23</v>
      </c>
      <c r="C18" s="109">
        <v>85</v>
      </c>
      <c r="D18" s="109">
        <v>85</v>
      </c>
      <c r="E18" s="109">
        <v>85</v>
      </c>
      <c r="F18" s="111">
        <v>85</v>
      </c>
      <c r="G18" s="111">
        <v>85</v>
      </c>
      <c r="H18" s="111">
        <v>85</v>
      </c>
      <c r="I18" s="41">
        <v>85</v>
      </c>
      <c r="J18" s="41">
        <v>85</v>
      </c>
      <c r="K18" s="41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09">
        <v>500</v>
      </c>
      <c r="D21" s="109">
        <v>420</v>
      </c>
      <c r="E21" s="109">
        <v>310</v>
      </c>
      <c r="F21" s="41">
        <v>300</v>
      </c>
      <c r="G21" s="41">
        <v>240</v>
      </c>
      <c r="H21" s="41">
        <v>460</v>
      </c>
      <c r="I21" s="41">
        <v>450</v>
      </c>
      <c r="J21" s="41">
        <v>370</v>
      </c>
      <c r="K21" s="41">
        <v>300</v>
      </c>
    </row>
    <row r="22" spans="1:11" ht="32.25" customHeight="1">
      <c r="A22" s="253"/>
      <c r="B22" s="9" t="s">
        <v>33</v>
      </c>
      <c r="C22" s="254" t="s">
        <v>34</v>
      </c>
      <c r="D22" s="254"/>
      <c r="E22" s="254"/>
      <c r="F22" s="254" t="s">
        <v>195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1630</v>
      </c>
      <c r="D23" s="252"/>
      <c r="E23" s="252"/>
      <c r="F23" s="252">
        <v>1630</v>
      </c>
      <c r="G23" s="252"/>
      <c r="H23" s="252"/>
      <c r="I23" s="252">
        <v>1530</v>
      </c>
      <c r="J23" s="252"/>
      <c r="K23" s="252"/>
    </row>
    <row r="24" spans="1:11" ht="21.95" customHeight="1">
      <c r="A24" s="258"/>
      <c r="B24" s="10" t="s">
        <v>37</v>
      </c>
      <c r="C24" s="252">
        <v>2070</v>
      </c>
      <c r="D24" s="252"/>
      <c r="E24" s="252"/>
      <c r="F24" s="252">
        <v>2070</v>
      </c>
      <c r="G24" s="252"/>
      <c r="H24" s="252"/>
      <c r="I24" s="252">
        <v>2000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318">
        <v>45</v>
      </c>
      <c r="D25" s="319"/>
      <c r="E25" s="320"/>
      <c r="F25" s="318">
        <v>45</v>
      </c>
      <c r="G25" s="319"/>
      <c r="H25" s="320"/>
      <c r="I25" s="252">
        <v>45</v>
      </c>
      <c r="J25" s="252"/>
      <c r="K25" s="252"/>
    </row>
    <row r="26" spans="1:11" ht="21.95" customHeight="1">
      <c r="A26" s="257"/>
      <c r="B26" s="8" t="s">
        <v>40</v>
      </c>
      <c r="C26" s="318">
        <v>442</v>
      </c>
      <c r="D26" s="319"/>
      <c r="E26" s="320"/>
      <c r="F26" s="318">
        <v>440</v>
      </c>
      <c r="G26" s="319"/>
      <c r="H26" s="320"/>
      <c r="I26" s="252">
        <v>440</v>
      </c>
      <c r="J26" s="252"/>
      <c r="K26" s="252"/>
    </row>
    <row r="27" spans="1:11" ht="21.95" customHeight="1">
      <c r="A27" s="257"/>
      <c r="B27" s="8" t="s">
        <v>41</v>
      </c>
      <c r="C27" s="318">
        <v>26</v>
      </c>
      <c r="D27" s="319"/>
      <c r="E27" s="320"/>
      <c r="F27" s="318">
        <v>26</v>
      </c>
      <c r="G27" s="319"/>
      <c r="H27" s="320"/>
      <c r="I27" s="252">
        <v>26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200</v>
      </c>
      <c r="D28" s="269"/>
      <c r="E28" s="270"/>
      <c r="F28" s="268"/>
      <c r="G28" s="269"/>
      <c r="H28" s="270"/>
      <c r="I28" s="333" t="s">
        <v>201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192</v>
      </c>
      <c r="D31" s="280"/>
      <c r="E31" s="281"/>
      <c r="F31" s="279" t="s">
        <v>196</v>
      </c>
      <c r="G31" s="280"/>
      <c r="H31" s="281"/>
      <c r="I31" s="279" t="s">
        <v>202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9.36</v>
      </c>
      <c r="F35" s="44">
        <v>9.32</v>
      </c>
      <c r="G35" s="44">
        <v>9.5</v>
      </c>
      <c r="H35" s="41">
        <v>9.41</v>
      </c>
      <c r="I35" s="44">
        <v>9.4</v>
      </c>
      <c r="J35" s="21">
        <v>9.43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6.88</v>
      </c>
      <c r="F36" s="44">
        <v>7.13</v>
      </c>
      <c r="G36" s="44">
        <v>5.82</v>
      </c>
      <c r="H36" s="41">
        <v>5.68</v>
      </c>
      <c r="I36" s="44">
        <v>5.61</v>
      </c>
      <c r="J36" s="21">
        <v>5.65</v>
      </c>
    </row>
    <row r="37" spans="1:10" ht="18.75">
      <c r="A37" s="291"/>
      <c r="B37" s="298"/>
      <c r="C37" s="13" t="s">
        <v>58</v>
      </c>
      <c r="D37" s="12" t="s">
        <v>59</v>
      </c>
      <c r="E37" s="44">
        <v>6.7</v>
      </c>
      <c r="F37" s="44">
        <v>6.9</v>
      </c>
      <c r="G37" s="35">
        <v>10.9</v>
      </c>
      <c r="H37" s="41">
        <v>8.6999999999999993</v>
      </c>
      <c r="I37" s="44">
        <v>8.3000000000000007</v>
      </c>
      <c r="J37" s="21">
        <v>6.02</v>
      </c>
    </row>
    <row r="38" spans="1:10" ht="16.5">
      <c r="A38" s="291"/>
      <c r="B38" s="298"/>
      <c r="C38" s="14" t="s">
        <v>60</v>
      </c>
      <c r="D38" s="12" t="s">
        <v>61</v>
      </c>
      <c r="E38" s="35">
        <v>4.2300000000000004</v>
      </c>
      <c r="F38" s="35">
        <v>3.16</v>
      </c>
      <c r="G38" s="35">
        <v>2.63</v>
      </c>
      <c r="H38" s="37">
        <v>5.44</v>
      </c>
      <c r="I38" s="44">
        <v>5.32</v>
      </c>
      <c r="J38" s="21">
        <v>5.62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0.6</v>
      </c>
      <c r="F39" s="44">
        <v>0.7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10.220000000000001</v>
      </c>
      <c r="F40" s="44">
        <v>10.210000000000001</v>
      </c>
      <c r="G40" s="44">
        <v>10.42</v>
      </c>
      <c r="H40" s="41">
        <v>10.26</v>
      </c>
      <c r="I40" s="44">
        <v>10.27</v>
      </c>
      <c r="J40" s="21">
        <v>10.3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22.6</v>
      </c>
      <c r="F41" s="44">
        <v>23.5</v>
      </c>
      <c r="G41" s="44">
        <v>22.6</v>
      </c>
      <c r="H41" s="41">
        <v>21.4</v>
      </c>
      <c r="I41" s="44">
        <v>21.9</v>
      </c>
      <c r="J41" s="21">
        <v>23.1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6.9</v>
      </c>
      <c r="F42" s="44">
        <v>6.7</v>
      </c>
      <c r="G42" s="44">
        <v>6.7</v>
      </c>
      <c r="H42" s="41">
        <v>6.87</v>
      </c>
      <c r="I42" s="44">
        <v>7.67</v>
      </c>
      <c r="J42" s="21">
        <v>7.32</v>
      </c>
    </row>
    <row r="43" spans="1:10" ht="16.5">
      <c r="A43" s="291"/>
      <c r="B43" s="298"/>
      <c r="C43" s="15" t="s">
        <v>67</v>
      </c>
      <c r="D43" s="17" t="s">
        <v>68</v>
      </c>
      <c r="E43" s="44">
        <v>7.13</v>
      </c>
      <c r="F43" s="44">
        <v>6.96</v>
      </c>
      <c r="G43" s="44">
        <v>3.6</v>
      </c>
      <c r="H43" s="41">
        <v>6.48</v>
      </c>
      <c r="I43" s="44">
        <v>6350</v>
      </c>
      <c r="J43" s="21">
        <v>6560</v>
      </c>
    </row>
    <row r="44" spans="1:10" ht="18.75">
      <c r="A44" s="291"/>
      <c r="B44" s="298"/>
      <c r="C44" s="13" t="s">
        <v>58</v>
      </c>
      <c r="D44" s="12" t="s">
        <v>69</v>
      </c>
      <c r="E44" s="44">
        <v>430</v>
      </c>
      <c r="F44" s="44">
        <v>450</v>
      </c>
      <c r="G44" s="44">
        <v>380</v>
      </c>
      <c r="H44" s="41">
        <v>390</v>
      </c>
      <c r="I44" s="44">
        <v>424</v>
      </c>
      <c r="J44" s="21">
        <v>393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7.05</v>
      </c>
      <c r="F45" s="44">
        <v>6.9</v>
      </c>
      <c r="G45" s="44">
        <v>5.34</v>
      </c>
      <c r="H45" s="41">
        <v>5.46</v>
      </c>
      <c r="I45" s="44">
        <v>5.16</v>
      </c>
      <c r="J45" s="21">
        <v>5.16</v>
      </c>
    </row>
    <row r="46" spans="1:10" ht="18.75">
      <c r="A46" s="291"/>
      <c r="B46" s="298"/>
      <c r="C46" s="13" t="s">
        <v>58</v>
      </c>
      <c r="D46" s="12" t="s">
        <v>59</v>
      </c>
      <c r="E46" s="44">
        <v>13.1</v>
      </c>
      <c r="F46" s="44">
        <v>13.5</v>
      </c>
      <c r="G46" s="44">
        <v>13.5</v>
      </c>
      <c r="H46" s="41">
        <v>10</v>
      </c>
      <c r="I46" s="44">
        <v>12.6</v>
      </c>
      <c r="J46" s="21">
        <v>11.6</v>
      </c>
    </row>
    <row r="47" spans="1:10" ht="16.5">
      <c r="A47" s="291"/>
      <c r="B47" s="298"/>
      <c r="C47" s="14" t="s">
        <v>60</v>
      </c>
      <c r="D47" s="12" t="s">
        <v>72</v>
      </c>
      <c r="E47" s="44">
        <v>3.24</v>
      </c>
      <c r="F47" s="44">
        <v>2.67</v>
      </c>
      <c r="G47" s="44">
        <v>7</v>
      </c>
      <c r="H47" s="41">
        <v>6.87</v>
      </c>
      <c r="I47" s="44">
        <v>6.89</v>
      </c>
      <c r="J47" s="21">
        <v>6.74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6.76</v>
      </c>
      <c r="F48" s="44">
        <v>6.59</v>
      </c>
      <c r="G48" s="44">
        <v>5.41</v>
      </c>
      <c r="H48" s="41">
        <v>5.62</v>
      </c>
      <c r="I48" s="44">
        <v>5.25</v>
      </c>
      <c r="J48" s="21">
        <v>5.31</v>
      </c>
    </row>
    <row r="49" spans="1:13" ht="18.75">
      <c r="A49" s="291"/>
      <c r="B49" s="298"/>
      <c r="C49" s="13" t="s">
        <v>58</v>
      </c>
      <c r="D49" s="12" t="s">
        <v>59</v>
      </c>
      <c r="E49" s="44">
        <v>5.7</v>
      </c>
      <c r="F49" s="44">
        <v>6</v>
      </c>
      <c r="G49" s="44">
        <v>5.7</v>
      </c>
      <c r="H49" s="41">
        <v>11.2</v>
      </c>
      <c r="I49" s="44">
        <v>5.5</v>
      </c>
      <c r="J49" s="21">
        <v>5.4</v>
      </c>
    </row>
    <row r="50" spans="1:13" ht="16.5">
      <c r="A50" s="291"/>
      <c r="B50" s="298"/>
      <c r="C50" s="14" t="s">
        <v>60</v>
      </c>
      <c r="D50" s="12" t="s">
        <v>72</v>
      </c>
      <c r="E50" s="44">
        <v>1.63</v>
      </c>
      <c r="F50" s="44">
        <v>2.4300000000000002</v>
      </c>
      <c r="G50" s="44">
        <v>2.34</v>
      </c>
      <c r="H50" s="41">
        <v>3.41</v>
      </c>
      <c r="I50" s="44">
        <v>2.96</v>
      </c>
      <c r="J50" s="21">
        <v>2.83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9.3000000000000007</v>
      </c>
      <c r="F52" s="44">
        <v>9.2799999999999994</v>
      </c>
      <c r="G52" s="44">
        <v>9.51</v>
      </c>
      <c r="H52" s="41">
        <v>9.3800000000000008</v>
      </c>
      <c r="I52" s="44">
        <v>9.3000000000000007</v>
      </c>
      <c r="J52" s="21">
        <v>9.4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7.26</v>
      </c>
      <c r="F53" s="44">
        <v>7.1</v>
      </c>
      <c r="G53" s="44">
        <v>5.79</v>
      </c>
      <c r="H53" s="41">
        <v>6.24</v>
      </c>
      <c r="I53" s="44">
        <v>6.21</v>
      </c>
      <c r="J53" s="21">
        <v>6.34</v>
      </c>
    </row>
    <row r="54" spans="1:13" ht="18.75">
      <c r="A54" s="291"/>
      <c r="B54" s="298"/>
      <c r="C54" s="13" t="s">
        <v>58</v>
      </c>
      <c r="D54" s="12" t="s">
        <v>59</v>
      </c>
      <c r="E54" s="44">
        <v>5.6</v>
      </c>
      <c r="F54" s="44">
        <v>6.4</v>
      </c>
      <c r="G54" s="44">
        <v>15.1</v>
      </c>
      <c r="H54" s="41">
        <v>13.8</v>
      </c>
      <c r="I54" s="44">
        <v>14.5</v>
      </c>
      <c r="J54" s="21">
        <v>13.5</v>
      </c>
    </row>
    <row r="55" spans="1:13" ht="16.5">
      <c r="A55" s="291"/>
      <c r="B55" s="299"/>
      <c r="C55" s="18" t="s">
        <v>60</v>
      </c>
      <c r="D55" s="12" t="s">
        <v>77</v>
      </c>
      <c r="E55" s="19">
        <v>4.01</v>
      </c>
      <c r="F55" s="19">
        <v>5.1100000000000003</v>
      </c>
      <c r="G55" s="19">
        <v>1.3</v>
      </c>
      <c r="H55" s="41">
        <v>1.92</v>
      </c>
      <c r="I55" s="44">
        <v>1.81</v>
      </c>
      <c r="J55" s="21">
        <v>1.91</v>
      </c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79</v>
      </c>
      <c r="F56" s="22" t="s">
        <v>81</v>
      </c>
      <c r="G56" s="23">
        <v>76.8</v>
      </c>
      <c r="H56" s="22" t="s">
        <v>82</v>
      </c>
      <c r="I56" s="23">
        <v>0.15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23.3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20.399999999999999</v>
      </c>
      <c r="E60" s="30"/>
      <c r="F60" s="30">
        <v>29.3</v>
      </c>
      <c r="G60" s="34"/>
      <c r="H60" s="30">
        <v>21.6</v>
      </c>
      <c r="I60" s="30"/>
      <c r="J60" s="21">
        <v>28.4</v>
      </c>
      <c r="K60" s="21"/>
      <c r="L60" s="21">
        <v>80</v>
      </c>
      <c r="M60" s="21"/>
    </row>
    <row r="61" spans="1:13" ht="18.75">
      <c r="A61" s="28" t="s">
        <v>2</v>
      </c>
      <c r="B61" s="29">
        <v>34.299999999999997</v>
      </c>
      <c r="C61" s="30"/>
      <c r="D61" s="33">
        <v>33</v>
      </c>
      <c r="E61" s="30"/>
      <c r="F61" s="30">
        <v>13</v>
      </c>
      <c r="G61" s="34"/>
      <c r="H61" s="30">
        <v>12.1</v>
      </c>
      <c r="I61" s="30"/>
      <c r="J61" s="21">
        <v>13.7</v>
      </c>
      <c r="K61" s="21"/>
      <c r="L61" s="21">
        <v>30.1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9.8000000000000007</v>
      </c>
      <c r="D63" s="33"/>
      <c r="E63" s="30">
        <v>11.2</v>
      </c>
      <c r="F63" s="30"/>
      <c r="G63" s="34">
        <v>10.1</v>
      </c>
      <c r="H63" s="30"/>
      <c r="I63" s="30">
        <v>9.6</v>
      </c>
      <c r="J63" s="21"/>
      <c r="K63" s="21"/>
      <c r="M63" s="21"/>
    </row>
    <row r="64" spans="1:13" ht="18.75">
      <c r="A64" s="31" t="s">
        <v>3</v>
      </c>
      <c r="B64" s="30"/>
      <c r="C64" s="30">
        <v>11.6</v>
      </c>
      <c r="D64" s="33"/>
      <c r="E64" s="30">
        <v>10.6</v>
      </c>
      <c r="F64" s="30"/>
      <c r="G64" s="38">
        <v>11.4</v>
      </c>
      <c r="H64" s="30"/>
      <c r="I64" s="30">
        <v>10.8</v>
      </c>
      <c r="J64" s="21"/>
      <c r="K64" s="21">
        <v>10.7</v>
      </c>
      <c r="L64" s="21"/>
      <c r="M64" s="21">
        <v>11.6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53.6</v>
      </c>
      <c r="M65" s="21">
        <v>70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6.61</v>
      </c>
      <c r="C67" s="30">
        <v>8.8000000000000007</v>
      </c>
      <c r="D67" s="33">
        <v>5.93</v>
      </c>
      <c r="E67" s="30">
        <v>11.2</v>
      </c>
      <c r="F67" s="30">
        <v>3.78</v>
      </c>
      <c r="G67" s="34">
        <v>10.9</v>
      </c>
      <c r="H67" s="30">
        <v>2.75</v>
      </c>
      <c r="I67" s="30">
        <v>10.3</v>
      </c>
      <c r="J67" s="21">
        <v>2.31</v>
      </c>
      <c r="K67" s="21">
        <v>9.4</v>
      </c>
      <c r="L67" s="21">
        <v>2.62</v>
      </c>
      <c r="M67" s="21">
        <v>8.9</v>
      </c>
    </row>
    <row r="68" spans="1:13" ht="18.75">
      <c r="A68" s="32" t="s">
        <v>5</v>
      </c>
      <c r="B68" s="36">
        <v>5.21</v>
      </c>
      <c r="C68" s="30">
        <v>9.3000000000000007</v>
      </c>
      <c r="D68" s="33">
        <v>4.62</v>
      </c>
      <c r="E68" s="30">
        <v>10.6</v>
      </c>
      <c r="F68" s="30">
        <v>16.36</v>
      </c>
      <c r="G68" s="34">
        <v>11.7</v>
      </c>
      <c r="H68" s="30">
        <v>12.66</v>
      </c>
      <c r="I68" s="30">
        <v>10.8</v>
      </c>
      <c r="J68" s="21">
        <v>12.64</v>
      </c>
      <c r="K68" s="21">
        <v>10.1</v>
      </c>
      <c r="L68" s="21">
        <v>12.4</v>
      </c>
      <c r="M68" s="21">
        <v>10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>
        <v>3.68</v>
      </c>
      <c r="K69" s="21">
        <v>8.9</v>
      </c>
      <c r="L69" s="21">
        <v>3.69</v>
      </c>
      <c r="M69" s="21">
        <v>12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203</v>
      </c>
      <c r="D2" s="244"/>
      <c r="E2" s="244"/>
      <c r="F2" s="245" t="s">
        <v>106</v>
      </c>
      <c r="G2" s="245"/>
      <c r="H2" s="245"/>
      <c r="I2" s="246" t="s">
        <v>208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24130</v>
      </c>
      <c r="D4" s="247"/>
      <c r="E4" s="247"/>
      <c r="F4" s="247">
        <v>24883</v>
      </c>
      <c r="G4" s="247"/>
      <c r="H4" s="247"/>
      <c r="I4" s="247">
        <v>25850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31500</v>
      </c>
      <c r="D5" s="247"/>
      <c r="E5" s="247"/>
      <c r="F5" s="247">
        <v>32854</v>
      </c>
      <c r="G5" s="247"/>
      <c r="H5" s="247"/>
      <c r="I5" s="247">
        <v>34200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C4-'10日'!I4</f>
        <v>830</v>
      </c>
      <c r="D6" s="303"/>
      <c r="E6" s="303"/>
      <c r="F6" s="304">
        <f>F4-C4</f>
        <v>753</v>
      </c>
      <c r="G6" s="305"/>
      <c r="H6" s="306"/>
      <c r="I6" s="304">
        <f>I4-F4</f>
        <v>967</v>
      </c>
      <c r="J6" s="305"/>
      <c r="K6" s="306"/>
      <c r="L6" s="309">
        <f>C6+F6+I6</f>
        <v>2550</v>
      </c>
      <c r="M6" s="309">
        <f>C7+F7+I7</f>
        <v>4100</v>
      </c>
    </row>
    <row r="7" spans="1:15" ht="21.95" customHeight="1">
      <c r="A7" s="238"/>
      <c r="B7" s="6" t="s">
        <v>16</v>
      </c>
      <c r="C7" s="303">
        <f>C5-'10日'!I5</f>
        <v>1400</v>
      </c>
      <c r="D7" s="303"/>
      <c r="E7" s="303"/>
      <c r="F7" s="304">
        <f>F5-C5</f>
        <v>1354</v>
      </c>
      <c r="G7" s="305"/>
      <c r="H7" s="306"/>
      <c r="I7" s="304">
        <f>I5-F5</f>
        <v>1346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41</v>
      </c>
      <c r="D9" s="247"/>
      <c r="E9" s="247"/>
      <c r="F9" s="247">
        <v>50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41</v>
      </c>
      <c r="D10" s="247"/>
      <c r="E10" s="247"/>
      <c r="F10" s="247">
        <v>50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16" t="s">
        <v>199</v>
      </c>
      <c r="D11" s="116" t="s">
        <v>199</v>
      </c>
      <c r="E11" s="116" t="s">
        <v>199</v>
      </c>
      <c r="F11" s="118" t="s">
        <v>199</v>
      </c>
      <c r="G11" s="118" t="s">
        <v>199</v>
      </c>
      <c r="H11" s="118" t="s">
        <v>199</v>
      </c>
      <c r="I11" s="120" t="s">
        <v>199</v>
      </c>
      <c r="J11" s="120" t="s">
        <v>199</v>
      </c>
      <c r="K11" s="120" t="s">
        <v>199</v>
      </c>
    </row>
    <row r="12" spans="1:15" ht="21.95" customHeight="1">
      <c r="A12" s="283"/>
      <c r="B12" s="43" t="s">
        <v>23</v>
      </c>
      <c r="C12" s="116">
        <v>100</v>
      </c>
      <c r="D12" s="116">
        <v>100</v>
      </c>
      <c r="E12" s="116">
        <v>100</v>
      </c>
      <c r="F12" s="118">
        <v>100</v>
      </c>
      <c r="G12" s="118">
        <v>100</v>
      </c>
      <c r="H12" s="118">
        <v>100</v>
      </c>
      <c r="I12" s="120">
        <v>100</v>
      </c>
      <c r="J12" s="120">
        <v>100</v>
      </c>
      <c r="K12" s="120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15">
        <v>290</v>
      </c>
      <c r="D15" s="115">
        <v>550</v>
      </c>
      <c r="E15" s="115">
        <v>480</v>
      </c>
      <c r="F15" s="41">
        <v>480</v>
      </c>
      <c r="G15" s="41">
        <v>440</v>
      </c>
      <c r="H15" s="41">
        <v>400</v>
      </c>
      <c r="I15" s="41">
        <v>390</v>
      </c>
      <c r="J15" s="41">
        <v>330</v>
      </c>
      <c r="K15" s="41">
        <v>280</v>
      </c>
    </row>
    <row r="16" spans="1:15" ht="48" customHeight="1">
      <c r="A16" s="257"/>
      <c r="B16" s="9" t="s">
        <v>28</v>
      </c>
      <c r="C16" s="254" t="s">
        <v>205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15" t="s">
        <v>199</v>
      </c>
      <c r="D17" s="115" t="s">
        <v>199</v>
      </c>
      <c r="E17" s="115" t="s">
        <v>199</v>
      </c>
      <c r="F17" s="117" t="s">
        <v>199</v>
      </c>
      <c r="G17" s="117" t="s">
        <v>199</v>
      </c>
      <c r="H17" s="117" t="s">
        <v>199</v>
      </c>
      <c r="I17" s="119" t="s">
        <v>199</v>
      </c>
      <c r="J17" s="119" t="s">
        <v>199</v>
      </c>
      <c r="K17" s="119" t="s">
        <v>199</v>
      </c>
    </row>
    <row r="18" spans="1:11" ht="21.95" customHeight="1">
      <c r="A18" s="255"/>
      <c r="B18" s="42" t="s">
        <v>23</v>
      </c>
      <c r="C18" s="115">
        <v>85</v>
      </c>
      <c r="D18" s="115">
        <v>85</v>
      </c>
      <c r="E18" s="115">
        <v>85</v>
      </c>
      <c r="F18" s="117">
        <v>85</v>
      </c>
      <c r="G18" s="117">
        <v>85</v>
      </c>
      <c r="H18" s="117">
        <v>85</v>
      </c>
      <c r="I18" s="119">
        <v>85</v>
      </c>
      <c r="J18" s="119">
        <v>85</v>
      </c>
      <c r="K18" s="119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15">
        <v>300</v>
      </c>
      <c r="D21" s="115">
        <v>550</v>
      </c>
      <c r="E21" s="115">
        <v>420</v>
      </c>
      <c r="F21" s="41">
        <v>420</v>
      </c>
      <c r="G21" s="41">
        <v>340</v>
      </c>
      <c r="H21" s="41">
        <v>280</v>
      </c>
      <c r="I21" s="41">
        <v>270</v>
      </c>
      <c r="J21" s="41">
        <v>450</v>
      </c>
      <c r="K21" s="41">
        <v>400</v>
      </c>
    </row>
    <row r="22" spans="1:11" ht="51" customHeight="1">
      <c r="A22" s="253"/>
      <c r="B22" s="9" t="s">
        <v>33</v>
      </c>
      <c r="C22" s="254" t="s">
        <v>206</v>
      </c>
      <c r="D22" s="254"/>
      <c r="E22" s="254"/>
      <c r="F22" s="254" t="s">
        <v>34</v>
      </c>
      <c r="G22" s="254"/>
      <c r="H22" s="254"/>
      <c r="I22" s="254" t="s">
        <v>210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1530</v>
      </c>
      <c r="D23" s="252"/>
      <c r="E23" s="252"/>
      <c r="F23" s="252">
        <v>1530</v>
      </c>
      <c r="G23" s="252"/>
      <c r="H23" s="252"/>
      <c r="I23" s="252">
        <v>1350</v>
      </c>
      <c r="J23" s="252"/>
      <c r="K23" s="252"/>
    </row>
    <row r="24" spans="1:11" ht="21.95" customHeight="1">
      <c r="A24" s="258"/>
      <c r="B24" s="10" t="s">
        <v>37</v>
      </c>
      <c r="C24" s="252">
        <v>1940</v>
      </c>
      <c r="D24" s="252"/>
      <c r="E24" s="252"/>
      <c r="F24" s="252">
        <v>1940</v>
      </c>
      <c r="G24" s="252"/>
      <c r="H24" s="252"/>
      <c r="I24" s="252">
        <v>1830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45</v>
      </c>
      <c r="D25" s="252"/>
      <c r="E25" s="252"/>
      <c r="F25" s="252">
        <v>45</v>
      </c>
      <c r="G25" s="252"/>
      <c r="H25" s="252"/>
      <c r="I25" s="252">
        <v>45</v>
      </c>
      <c r="J25" s="252"/>
      <c r="K25" s="252"/>
    </row>
    <row r="26" spans="1:11" ht="21.95" customHeight="1">
      <c r="A26" s="257"/>
      <c r="B26" s="8" t="s">
        <v>40</v>
      </c>
      <c r="C26" s="252">
        <v>440</v>
      </c>
      <c r="D26" s="252"/>
      <c r="E26" s="252"/>
      <c r="F26" s="252">
        <v>440</v>
      </c>
      <c r="G26" s="252"/>
      <c r="H26" s="252"/>
      <c r="I26" s="252">
        <v>438</v>
      </c>
      <c r="J26" s="252"/>
      <c r="K26" s="252"/>
    </row>
    <row r="27" spans="1:11" ht="21.95" customHeight="1">
      <c r="A27" s="257"/>
      <c r="B27" s="8" t="s">
        <v>41</v>
      </c>
      <c r="C27" s="252">
        <v>26</v>
      </c>
      <c r="D27" s="252"/>
      <c r="E27" s="252"/>
      <c r="F27" s="252">
        <v>26</v>
      </c>
      <c r="G27" s="252"/>
      <c r="H27" s="252"/>
      <c r="I27" s="252">
        <v>26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212</v>
      </c>
      <c r="D28" s="269"/>
      <c r="E28" s="270"/>
      <c r="F28" s="268" t="s">
        <v>207</v>
      </c>
      <c r="G28" s="269"/>
      <c r="H28" s="270"/>
      <c r="I28" s="268" t="s">
        <v>215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13.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204</v>
      </c>
      <c r="D31" s="280"/>
      <c r="E31" s="281"/>
      <c r="F31" s="279" t="s">
        <v>135</v>
      </c>
      <c r="G31" s="280"/>
      <c r="H31" s="281"/>
      <c r="I31" s="279" t="s">
        <v>209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9.3800000000000008</v>
      </c>
      <c r="F35" s="44">
        <v>9.35</v>
      </c>
      <c r="G35" s="44">
        <v>9.5299999999999994</v>
      </c>
      <c r="H35" s="41">
        <v>9.52</v>
      </c>
      <c r="I35" s="44">
        <v>9.5</v>
      </c>
      <c r="J35" s="21">
        <v>9.5</v>
      </c>
    </row>
    <row r="36" spans="1:10" ht="15.75">
      <c r="A36" s="291"/>
      <c r="B36" s="298"/>
      <c r="C36" s="12" t="s">
        <v>56</v>
      </c>
      <c r="D36" s="12" t="s">
        <v>57</v>
      </c>
      <c r="E36" s="44">
        <v>7.26</v>
      </c>
      <c r="F36" s="44">
        <v>7.1</v>
      </c>
      <c r="G36" s="44">
        <v>5.46</v>
      </c>
      <c r="H36" s="41">
        <v>6.3</v>
      </c>
      <c r="I36" s="44">
        <v>5.6</v>
      </c>
      <c r="J36" s="21">
        <v>6.1</v>
      </c>
    </row>
    <row r="37" spans="1:10" ht="18.75">
      <c r="A37" s="291"/>
      <c r="B37" s="298"/>
      <c r="C37" s="13" t="s">
        <v>58</v>
      </c>
      <c r="D37" s="12" t="s">
        <v>59</v>
      </c>
      <c r="E37" s="44">
        <v>5.9</v>
      </c>
      <c r="F37" s="44">
        <v>6</v>
      </c>
      <c r="G37" s="35">
        <v>14.6</v>
      </c>
      <c r="H37" s="41">
        <v>12.3</v>
      </c>
      <c r="I37" s="44">
        <v>11.8</v>
      </c>
      <c r="J37" s="21">
        <v>12.7</v>
      </c>
    </row>
    <row r="38" spans="1:10" ht="16.5">
      <c r="A38" s="291"/>
      <c r="B38" s="298"/>
      <c r="C38" s="14" t="s">
        <v>60</v>
      </c>
      <c r="D38" s="12" t="s">
        <v>61</v>
      </c>
      <c r="E38" s="35">
        <v>1.24</v>
      </c>
      <c r="F38" s="35">
        <v>0.89</v>
      </c>
      <c r="G38" s="35">
        <v>5.66</v>
      </c>
      <c r="H38" s="37">
        <v>6.32</v>
      </c>
      <c r="I38" s="44">
        <v>5.9</v>
      </c>
      <c r="J38" s="21">
        <v>6.1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0.6</v>
      </c>
      <c r="H39" s="41">
        <v>0.6</v>
      </c>
      <c r="I39" s="44">
        <v>0.2</v>
      </c>
      <c r="J39" s="21">
        <v>0.2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10.33</v>
      </c>
      <c r="F40" s="44">
        <v>10.28</v>
      </c>
      <c r="G40" s="44">
        <v>10.16</v>
      </c>
      <c r="H40" s="41">
        <v>10.14</v>
      </c>
      <c r="I40" s="44">
        <v>10.1</v>
      </c>
      <c r="J40" s="21">
        <v>10</v>
      </c>
    </row>
    <row r="41" spans="1:10" ht="15.75">
      <c r="A41" s="291"/>
      <c r="B41" s="298"/>
      <c r="C41" s="12" t="s">
        <v>56</v>
      </c>
      <c r="D41" s="12" t="s">
        <v>64</v>
      </c>
      <c r="E41" s="44">
        <v>23.6</v>
      </c>
      <c r="F41" s="44">
        <v>24.6</v>
      </c>
      <c r="G41" s="44">
        <v>17.600000000000001</v>
      </c>
      <c r="H41" s="41">
        <v>20.3</v>
      </c>
      <c r="I41" s="44">
        <v>22.3</v>
      </c>
      <c r="J41" s="21">
        <v>19.8</v>
      </c>
    </row>
    <row r="42" spans="1:10" ht="15.75">
      <c r="A42" s="291"/>
      <c r="B42" s="298"/>
      <c r="C42" s="15" t="s">
        <v>65</v>
      </c>
      <c r="D42" s="16" t="s">
        <v>66</v>
      </c>
      <c r="E42" s="44">
        <v>7.24</v>
      </c>
      <c r="F42" s="44">
        <v>7.1</v>
      </c>
      <c r="G42" s="44">
        <v>7.56</v>
      </c>
      <c r="H42" s="41">
        <v>7.53</v>
      </c>
      <c r="I42" s="44">
        <v>7.5</v>
      </c>
      <c r="J42" s="21">
        <v>6.85</v>
      </c>
    </row>
    <row r="43" spans="1:10" ht="16.5">
      <c r="A43" s="291"/>
      <c r="B43" s="298"/>
      <c r="C43" s="15" t="s">
        <v>67</v>
      </c>
      <c r="D43" s="17" t="s">
        <v>68</v>
      </c>
      <c r="E43" s="44">
        <v>7.07</v>
      </c>
      <c r="F43" s="44">
        <v>6.68</v>
      </c>
      <c r="G43" s="44">
        <v>5.0999999999999996</v>
      </c>
      <c r="H43" s="41">
        <v>5.62</v>
      </c>
      <c r="I43" s="44">
        <v>5.63</v>
      </c>
      <c r="J43" s="21">
        <v>6.12</v>
      </c>
    </row>
    <row r="44" spans="1:10" ht="18.75">
      <c r="A44" s="291"/>
      <c r="B44" s="298"/>
      <c r="C44" s="13" t="s">
        <v>58</v>
      </c>
      <c r="D44" s="12" t="s">
        <v>69</v>
      </c>
      <c r="E44" s="44">
        <v>400</v>
      </c>
      <c r="F44" s="44">
        <v>410</v>
      </c>
      <c r="G44" s="44">
        <v>415</v>
      </c>
      <c r="H44" s="41">
        <v>373</v>
      </c>
      <c r="I44" s="44">
        <v>361</v>
      </c>
      <c r="J44" s="21">
        <v>327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6.93</v>
      </c>
      <c r="F45" s="44">
        <v>6.84</v>
      </c>
      <c r="G45" s="44">
        <v>5.33</v>
      </c>
      <c r="H45" s="41">
        <v>5.62</v>
      </c>
      <c r="I45" s="44">
        <v>6.05</v>
      </c>
      <c r="J45" s="21">
        <v>5.96</v>
      </c>
    </row>
    <row r="46" spans="1:10" ht="18.75">
      <c r="A46" s="291"/>
      <c r="B46" s="298"/>
      <c r="C46" s="13" t="s">
        <v>58</v>
      </c>
      <c r="D46" s="12" t="s">
        <v>59</v>
      </c>
      <c r="E46" s="44">
        <v>5.4</v>
      </c>
      <c r="F46" s="44">
        <v>5.0999999999999996</v>
      </c>
      <c r="G46" s="44">
        <v>14.14</v>
      </c>
      <c r="H46" s="41">
        <v>12.03</v>
      </c>
      <c r="I46" s="44">
        <v>12.6</v>
      </c>
      <c r="J46" s="21">
        <v>12.5</v>
      </c>
    </row>
    <row r="47" spans="1:10" ht="16.5">
      <c r="A47" s="291"/>
      <c r="B47" s="298"/>
      <c r="C47" s="14" t="s">
        <v>60</v>
      </c>
      <c r="D47" s="12" t="s">
        <v>72</v>
      </c>
      <c r="E47" s="44">
        <v>0.96</v>
      </c>
      <c r="F47" s="44">
        <v>1.36</v>
      </c>
      <c r="G47" s="44">
        <v>3.63</v>
      </c>
      <c r="H47" s="41">
        <v>3.45</v>
      </c>
      <c r="I47" s="44">
        <v>3.51</v>
      </c>
      <c r="J47" s="21">
        <v>3.43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6.61</v>
      </c>
      <c r="F48" s="44">
        <v>6.39</v>
      </c>
      <c r="G48" s="44">
        <v>6.4</v>
      </c>
      <c r="H48" s="41">
        <v>6.76</v>
      </c>
      <c r="I48" s="44">
        <v>6</v>
      </c>
      <c r="J48" s="21">
        <v>8.9</v>
      </c>
    </row>
    <row r="49" spans="1:13" ht="18.75">
      <c r="A49" s="291"/>
      <c r="B49" s="298"/>
      <c r="C49" s="13" t="s">
        <v>58</v>
      </c>
      <c r="D49" s="12" t="s">
        <v>59</v>
      </c>
      <c r="E49" s="44">
        <v>10.9</v>
      </c>
      <c r="F49" s="44">
        <v>11.2</v>
      </c>
      <c r="G49" s="44">
        <v>16.600000000000001</v>
      </c>
      <c r="H49" s="41">
        <v>16.3</v>
      </c>
      <c r="I49" s="44">
        <v>15.8</v>
      </c>
      <c r="J49" s="21">
        <v>16.100000000000001</v>
      </c>
    </row>
    <row r="50" spans="1:13" ht="16.5">
      <c r="A50" s="291"/>
      <c r="B50" s="298"/>
      <c r="C50" s="14" t="s">
        <v>60</v>
      </c>
      <c r="D50" s="12" t="s">
        <v>72</v>
      </c>
      <c r="E50" s="44">
        <v>3.13</v>
      </c>
      <c r="F50" s="44">
        <v>4.63</v>
      </c>
      <c r="G50" s="44">
        <v>3.84</v>
      </c>
      <c r="H50" s="41">
        <v>5.07</v>
      </c>
      <c r="I50" s="44">
        <v>3.94</v>
      </c>
      <c r="J50" s="21">
        <v>4.12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9.36</v>
      </c>
      <c r="F52" s="44">
        <v>9.35</v>
      </c>
      <c r="G52" s="44">
        <v>9.1300000000000008</v>
      </c>
      <c r="H52" s="41">
        <v>9.1199999999999992</v>
      </c>
      <c r="I52" s="44">
        <v>9.1</v>
      </c>
      <c r="J52" s="21">
        <v>9.1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7.21</v>
      </c>
      <c r="F53" s="44">
        <v>7.33</v>
      </c>
      <c r="G53" s="44">
        <v>8.4600000000000009</v>
      </c>
      <c r="H53" s="41">
        <v>7.49</v>
      </c>
      <c r="I53" s="44">
        <v>7.65</v>
      </c>
      <c r="J53" s="21">
        <v>8.1999999999999993</v>
      </c>
    </row>
    <row r="54" spans="1:13" ht="18.75">
      <c r="A54" s="291"/>
      <c r="B54" s="298"/>
      <c r="C54" s="13" t="s">
        <v>58</v>
      </c>
      <c r="D54" s="12" t="s">
        <v>59</v>
      </c>
      <c r="E54" s="44">
        <v>5.8</v>
      </c>
      <c r="F54" s="44">
        <v>7.2</v>
      </c>
      <c r="G54" s="44">
        <v>10.4</v>
      </c>
      <c r="H54" s="41">
        <v>8.6</v>
      </c>
      <c r="I54" s="44">
        <v>9.2100000000000009</v>
      </c>
      <c r="J54" s="21">
        <v>9.27</v>
      </c>
    </row>
    <row r="55" spans="1:13" ht="16.5">
      <c r="A55" s="291"/>
      <c r="B55" s="299"/>
      <c r="C55" s="18" t="s">
        <v>60</v>
      </c>
      <c r="D55" s="12" t="s">
        <v>77</v>
      </c>
      <c r="E55" s="19">
        <v>3.27</v>
      </c>
      <c r="F55" s="19">
        <v>2.61</v>
      </c>
      <c r="G55" s="19">
        <v>2.0299999999999998</v>
      </c>
      <c r="H55" s="41">
        <v>3.17</v>
      </c>
      <c r="I55" s="44">
        <v>2.86</v>
      </c>
      <c r="J55" s="21">
        <v>3.06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10.6</v>
      </c>
      <c r="C59" s="30"/>
      <c r="D59" s="33">
        <v>11.4</v>
      </c>
      <c r="E59" s="30"/>
      <c r="F59" s="30">
        <v>25.12</v>
      </c>
      <c r="G59" s="34"/>
      <c r="H59" s="30">
        <v>28.18</v>
      </c>
      <c r="I59" s="30"/>
      <c r="J59" s="21">
        <v>42</v>
      </c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80</v>
      </c>
      <c r="I60" s="30"/>
      <c r="J60" s="21">
        <v>50.6</v>
      </c>
      <c r="K60" s="21"/>
      <c r="L60" s="21">
        <v>34.700000000000003</v>
      </c>
      <c r="M60" s="21"/>
    </row>
    <row r="61" spans="1:13" ht="18.75">
      <c r="A61" s="28" t="s">
        <v>2</v>
      </c>
      <c r="B61" s="29">
        <v>10.9</v>
      </c>
      <c r="C61" s="30"/>
      <c r="D61" s="33">
        <v>9.3000000000000007</v>
      </c>
      <c r="E61" s="30"/>
      <c r="F61" s="30">
        <v>12.73</v>
      </c>
      <c r="G61" s="34"/>
      <c r="H61" s="30"/>
      <c r="I61" s="30"/>
      <c r="J61" s="21"/>
      <c r="K61" s="21"/>
      <c r="L61" s="21">
        <v>41.3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13.9</v>
      </c>
    </row>
    <row r="64" spans="1:13" ht="18.75">
      <c r="A64" s="31" t="s">
        <v>3</v>
      </c>
      <c r="B64" s="30"/>
      <c r="C64" s="30">
        <v>9.1999999999999993</v>
      </c>
      <c r="D64" s="33"/>
      <c r="E64" s="30">
        <v>9.1</v>
      </c>
      <c r="F64" s="30"/>
      <c r="G64" s="38">
        <v>14.47</v>
      </c>
      <c r="H64" s="30"/>
      <c r="I64" s="30">
        <v>12.15</v>
      </c>
      <c r="J64" s="21"/>
      <c r="K64" s="21">
        <v>10.5</v>
      </c>
      <c r="L64" s="21"/>
      <c r="M64" s="21"/>
    </row>
    <row r="65" spans="1:13" ht="18.75">
      <c r="A65" s="31" t="s">
        <v>4</v>
      </c>
      <c r="B65" s="30"/>
      <c r="C65" s="30">
        <v>57.3</v>
      </c>
      <c r="D65" s="33"/>
      <c r="E65" s="30">
        <v>55.2</v>
      </c>
      <c r="F65" s="30"/>
      <c r="G65" s="34">
        <v>60.47</v>
      </c>
      <c r="H65" s="30"/>
      <c r="I65" s="30">
        <v>66.55</v>
      </c>
      <c r="J65" s="21"/>
      <c r="K65" s="21">
        <v>68.5</v>
      </c>
      <c r="M65" s="21">
        <v>65.2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6.28</v>
      </c>
      <c r="C67" s="30">
        <v>9</v>
      </c>
      <c r="D67" s="33">
        <v>5.36</v>
      </c>
      <c r="E67" s="30">
        <v>9.8000000000000007</v>
      </c>
      <c r="F67" s="30">
        <v>6.42</v>
      </c>
      <c r="G67" s="34">
        <v>8.5399999999999991</v>
      </c>
      <c r="H67" s="30">
        <v>7.06</v>
      </c>
      <c r="I67" s="30">
        <v>9.11</v>
      </c>
      <c r="J67" s="21">
        <v>6.9</v>
      </c>
      <c r="K67" s="21">
        <v>10</v>
      </c>
      <c r="L67" s="21">
        <v>7.01</v>
      </c>
      <c r="M67" s="21">
        <v>9.1999999999999993</v>
      </c>
    </row>
    <row r="68" spans="1:13" ht="18.75">
      <c r="A68" s="32" t="s">
        <v>5</v>
      </c>
      <c r="B68" s="36">
        <v>4.34</v>
      </c>
      <c r="C68" s="30">
        <v>9.8000000000000007</v>
      </c>
      <c r="D68" s="33">
        <v>4.6100000000000003</v>
      </c>
      <c r="E68" s="30">
        <v>9.4</v>
      </c>
      <c r="F68" s="30">
        <v>8.94</v>
      </c>
      <c r="G68" s="34">
        <v>11.4</v>
      </c>
      <c r="H68" s="30">
        <v>8.1199999999999992</v>
      </c>
      <c r="I68" s="30">
        <v>9.9499999999999993</v>
      </c>
      <c r="J68" s="21">
        <v>7.7</v>
      </c>
      <c r="K68" s="21">
        <v>11.5</v>
      </c>
      <c r="L68" s="21">
        <v>8.3000000000000007</v>
      </c>
      <c r="M68" s="21">
        <v>10.8</v>
      </c>
    </row>
    <row r="69" spans="1:13" ht="18.75">
      <c r="A69" s="32" t="s">
        <v>6</v>
      </c>
      <c r="B69" s="36">
        <v>5.16</v>
      </c>
      <c r="C69" s="30">
        <v>8.6</v>
      </c>
      <c r="D69" s="33">
        <v>5.26</v>
      </c>
      <c r="E69" s="30">
        <v>8.3000000000000007</v>
      </c>
      <c r="F69" s="30">
        <v>7.17</v>
      </c>
      <c r="G69" s="34">
        <v>12.18</v>
      </c>
      <c r="H69" s="30">
        <v>7.64</v>
      </c>
      <c r="I69" s="30">
        <v>12.18</v>
      </c>
      <c r="J69" s="21">
        <v>5.2</v>
      </c>
      <c r="K69" s="21">
        <v>12.6</v>
      </c>
      <c r="L69" s="21">
        <v>6.6</v>
      </c>
      <c r="M69" s="21">
        <v>12.1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219</v>
      </c>
      <c r="D2" s="244"/>
      <c r="E2" s="244"/>
      <c r="F2" s="245" t="s">
        <v>133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26550</v>
      </c>
      <c r="D4" s="247"/>
      <c r="E4" s="247"/>
      <c r="F4" s="247">
        <v>27453</v>
      </c>
      <c r="G4" s="247"/>
      <c r="H4" s="247"/>
      <c r="I4" s="247">
        <v>28156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35280</v>
      </c>
      <c r="D5" s="247"/>
      <c r="E5" s="247"/>
      <c r="F5" s="247">
        <v>36600</v>
      </c>
      <c r="G5" s="247"/>
      <c r="H5" s="247"/>
      <c r="I5" s="247">
        <v>37685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C4-'11日'!I4</f>
        <v>700</v>
      </c>
      <c r="D6" s="303"/>
      <c r="E6" s="303"/>
      <c r="F6" s="304">
        <f>F4-C4</f>
        <v>903</v>
      </c>
      <c r="G6" s="305"/>
      <c r="H6" s="306"/>
      <c r="I6" s="304">
        <f>I4-F4</f>
        <v>703</v>
      </c>
      <c r="J6" s="305"/>
      <c r="K6" s="306"/>
      <c r="L6" s="309">
        <f>C6+F6+I6</f>
        <v>2306</v>
      </c>
      <c r="M6" s="309">
        <f>C7+F7+I7</f>
        <v>3485</v>
      </c>
    </row>
    <row r="7" spans="1:15" ht="21.95" customHeight="1">
      <c r="A7" s="238"/>
      <c r="B7" s="6" t="s">
        <v>16</v>
      </c>
      <c r="C7" s="303">
        <f>C5-'11日'!I5</f>
        <v>1080</v>
      </c>
      <c r="D7" s="303"/>
      <c r="E7" s="303"/>
      <c r="F7" s="304">
        <f>F5-C5</f>
        <v>1320</v>
      </c>
      <c r="G7" s="305"/>
      <c r="H7" s="306"/>
      <c r="I7" s="304">
        <f>I5-F5</f>
        <v>1085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47</v>
      </c>
      <c r="G9" s="247"/>
      <c r="H9" s="247"/>
      <c r="I9" s="247">
        <v>44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47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22" t="s">
        <v>199</v>
      </c>
      <c r="D11" s="122" t="s">
        <v>199</v>
      </c>
      <c r="E11" s="122" t="s">
        <v>199</v>
      </c>
      <c r="F11" s="124" t="s">
        <v>199</v>
      </c>
      <c r="G11" s="124" t="s">
        <v>199</v>
      </c>
      <c r="H11" s="124" t="s">
        <v>199</v>
      </c>
      <c r="I11" s="126" t="s">
        <v>199</v>
      </c>
      <c r="J11" s="126" t="s">
        <v>199</v>
      </c>
      <c r="K11" s="126" t="s">
        <v>199</v>
      </c>
    </row>
    <row r="12" spans="1:15" ht="21.95" customHeight="1">
      <c r="A12" s="283"/>
      <c r="B12" s="43" t="s">
        <v>23</v>
      </c>
      <c r="C12" s="122">
        <v>100</v>
      </c>
      <c r="D12" s="122">
        <v>100</v>
      </c>
      <c r="E12" s="122">
        <v>100</v>
      </c>
      <c r="F12" s="124">
        <v>100</v>
      </c>
      <c r="G12" s="124">
        <v>100</v>
      </c>
      <c r="H12" s="124">
        <v>100</v>
      </c>
      <c r="I12" s="126">
        <v>100</v>
      </c>
      <c r="J12" s="126">
        <v>100</v>
      </c>
      <c r="K12" s="126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21">
        <v>280</v>
      </c>
      <c r="D15" s="121">
        <v>240</v>
      </c>
      <c r="E15" s="121">
        <v>500</v>
      </c>
      <c r="F15" s="41">
        <v>500</v>
      </c>
      <c r="G15" s="41">
        <v>470</v>
      </c>
      <c r="H15" s="41">
        <v>430</v>
      </c>
      <c r="I15" s="125">
        <v>430</v>
      </c>
      <c r="J15" s="41">
        <v>380</v>
      </c>
      <c r="K15" s="41">
        <v>330</v>
      </c>
    </row>
    <row r="16" spans="1:15" ht="39" customHeight="1">
      <c r="A16" s="257"/>
      <c r="B16" s="9" t="s">
        <v>28</v>
      </c>
      <c r="C16" s="254" t="s">
        <v>218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21" t="s">
        <v>199</v>
      </c>
      <c r="D17" s="121" t="s">
        <v>199</v>
      </c>
      <c r="E17" s="121" t="s">
        <v>199</v>
      </c>
      <c r="F17" s="123" t="s">
        <v>199</v>
      </c>
      <c r="G17" s="123" t="s">
        <v>199</v>
      </c>
      <c r="H17" s="123" t="s">
        <v>199</v>
      </c>
      <c r="I17" s="125" t="s">
        <v>199</v>
      </c>
      <c r="J17" s="125" t="s">
        <v>199</v>
      </c>
      <c r="K17" s="125" t="s">
        <v>199</v>
      </c>
    </row>
    <row r="18" spans="1:11" ht="21.95" customHeight="1">
      <c r="A18" s="255"/>
      <c r="B18" s="42" t="s">
        <v>23</v>
      </c>
      <c r="C18" s="121">
        <v>85</v>
      </c>
      <c r="D18" s="121">
        <v>85</v>
      </c>
      <c r="E18" s="121">
        <v>85</v>
      </c>
      <c r="F18" s="123">
        <v>85</v>
      </c>
      <c r="G18" s="123">
        <v>85</v>
      </c>
      <c r="H18" s="123">
        <v>85</v>
      </c>
      <c r="I18" s="125">
        <v>85</v>
      </c>
      <c r="J18" s="125">
        <v>85</v>
      </c>
      <c r="K18" s="125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21">
        <v>400</v>
      </c>
      <c r="D21" s="121">
        <v>310</v>
      </c>
      <c r="E21" s="121">
        <v>550</v>
      </c>
      <c r="F21" s="41">
        <v>550</v>
      </c>
      <c r="G21" s="41">
        <v>480</v>
      </c>
      <c r="H21" s="41">
        <v>400</v>
      </c>
      <c r="I21" s="125">
        <v>400</v>
      </c>
      <c r="J21" s="41">
        <v>300</v>
      </c>
      <c r="K21" s="41">
        <v>550</v>
      </c>
    </row>
    <row r="22" spans="1:11" ht="54" customHeight="1">
      <c r="A22" s="253"/>
      <c r="B22" s="9" t="s">
        <v>33</v>
      </c>
      <c r="C22" s="254" t="s">
        <v>217</v>
      </c>
      <c r="D22" s="254"/>
      <c r="E22" s="254"/>
      <c r="F22" s="254" t="s">
        <v>34</v>
      </c>
      <c r="G22" s="254"/>
      <c r="H22" s="254"/>
      <c r="I22" s="254" t="s">
        <v>223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1300</v>
      </c>
      <c r="D23" s="252"/>
      <c r="E23" s="252"/>
      <c r="F23" s="252">
        <v>2940</v>
      </c>
      <c r="G23" s="252"/>
      <c r="H23" s="252"/>
      <c r="I23" s="252">
        <v>2940</v>
      </c>
      <c r="J23" s="252"/>
      <c r="K23" s="252"/>
    </row>
    <row r="24" spans="1:11" ht="21.95" customHeight="1">
      <c r="A24" s="258"/>
      <c r="B24" s="10" t="s">
        <v>37</v>
      </c>
      <c r="C24" s="252">
        <v>1710</v>
      </c>
      <c r="D24" s="252"/>
      <c r="E24" s="252"/>
      <c r="F24" s="252">
        <v>1520</v>
      </c>
      <c r="G24" s="252"/>
      <c r="H24" s="252"/>
      <c r="I24" s="252">
        <v>1520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44</v>
      </c>
      <c r="D25" s="252"/>
      <c r="E25" s="252"/>
      <c r="F25" s="252">
        <v>44</v>
      </c>
      <c r="G25" s="252"/>
      <c r="H25" s="252"/>
      <c r="I25" s="252">
        <v>44</v>
      </c>
      <c r="J25" s="252"/>
      <c r="K25" s="252"/>
    </row>
    <row r="26" spans="1:11" ht="21.95" customHeight="1">
      <c r="A26" s="257"/>
      <c r="B26" s="8" t="s">
        <v>40</v>
      </c>
      <c r="C26" s="252">
        <v>436</v>
      </c>
      <c r="D26" s="252"/>
      <c r="E26" s="252"/>
      <c r="F26" s="252">
        <v>436</v>
      </c>
      <c r="G26" s="252"/>
      <c r="H26" s="252"/>
      <c r="I26" s="252">
        <v>433</v>
      </c>
      <c r="J26" s="252"/>
      <c r="K26" s="252"/>
    </row>
    <row r="27" spans="1:11" ht="21.95" customHeight="1">
      <c r="A27" s="257"/>
      <c r="B27" s="8" t="s">
        <v>41</v>
      </c>
      <c r="C27" s="252">
        <v>26</v>
      </c>
      <c r="D27" s="252"/>
      <c r="E27" s="252"/>
      <c r="F27" s="252">
        <v>26</v>
      </c>
      <c r="G27" s="252"/>
      <c r="H27" s="252"/>
      <c r="I27" s="252">
        <v>26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220</v>
      </c>
      <c r="D28" s="269"/>
      <c r="E28" s="270"/>
      <c r="F28" s="268" t="s">
        <v>221</v>
      </c>
      <c r="G28" s="269"/>
      <c r="H28" s="270"/>
      <c r="I28" s="268" t="s">
        <v>222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216</v>
      </c>
      <c r="D31" s="280"/>
      <c r="E31" s="281"/>
      <c r="F31" s="279" t="s">
        <v>104</v>
      </c>
      <c r="G31" s="280"/>
      <c r="H31" s="281"/>
      <c r="I31" s="279" t="s">
        <v>95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9.23</v>
      </c>
      <c r="F35" s="44">
        <v>9.3000000000000007</v>
      </c>
      <c r="G35" s="44">
        <v>9.32</v>
      </c>
      <c r="H35" s="41">
        <v>9.36</v>
      </c>
      <c r="I35" s="44">
        <v>9.39</v>
      </c>
      <c r="J35" s="21">
        <v>9.3699999999999992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6.29</v>
      </c>
      <c r="F36" s="44">
        <v>5.88</v>
      </c>
      <c r="G36" s="44">
        <v>7.24</v>
      </c>
      <c r="H36" s="41">
        <v>7.1</v>
      </c>
      <c r="I36" s="44">
        <v>6.54</v>
      </c>
      <c r="J36" s="21">
        <v>6.79</v>
      </c>
    </row>
    <row r="37" spans="1:10" ht="18.75">
      <c r="A37" s="291"/>
      <c r="B37" s="298"/>
      <c r="C37" s="13" t="s">
        <v>58</v>
      </c>
      <c r="D37" s="12" t="s">
        <v>59</v>
      </c>
      <c r="E37" s="44">
        <v>13.1</v>
      </c>
      <c r="F37" s="44">
        <v>12.6</v>
      </c>
      <c r="G37" s="35">
        <v>6.7</v>
      </c>
      <c r="H37" s="41">
        <v>5.9</v>
      </c>
      <c r="I37" s="44">
        <v>7</v>
      </c>
      <c r="J37" s="21">
        <v>5.4</v>
      </c>
    </row>
    <row r="38" spans="1:10" ht="16.5">
      <c r="A38" s="291"/>
      <c r="B38" s="298"/>
      <c r="C38" s="14" t="s">
        <v>60</v>
      </c>
      <c r="D38" s="12" t="s">
        <v>61</v>
      </c>
      <c r="E38" s="35">
        <v>10.8</v>
      </c>
      <c r="F38" s="35">
        <v>10.26</v>
      </c>
      <c r="G38" s="35">
        <v>1.37</v>
      </c>
      <c r="H38" s="37">
        <v>2.33</v>
      </c>
      <c r="I38" s="44">
        <v>1.87</v>
      </c>
      <c r="J38" s="21">
        <v>1.98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0.7</v>
      </c>
      <c r="H39" s="41">
        <v>0.7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10.29</v>
      </c>
      <c r="F40" s="44">
        <v>10.26</v>
      </c>
      <c r="G40" s="44">
        <v>10.36</v>
      </c>
      <c r="H40" s="41">
        <v>10.27</v>
      </c>
      <c r="I40" s="44">
        <v>10.18</v>
      </c>
      <c r="J40" s="21">
        <v>10.26</v>
      </c>
    </row>
    <row r="41" spans="1:10" ht="15.75">
      <c r="A41" s="291"/>
      <c r="B41" s="298"/>
      <c r="C41" s="12" t="s">
        <v>56</v>
      </c>
      <c r="D41" s="12" t="s">
        <v>64</v>
      </c>
      <c r="E41" s="44">
        <v>21.6</v>
      </c>
      <c r="F41" s="44">
        <v>23.2</v>
      </c>
      <c r="G41" s="44">
        <v>22.9</v>
      </c>
      <c r="H41" s="41">
        <v>23.6</v>
      </c>
      <c r="I41" s="44">
        <v>22.12</v>
      </c>
      <c r="J41" s="21">
        <v>21.12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6.54</v>
      </c>
      <c r="F42" s="44">
        <v>6.38</v>
      </c>
      <c r="G42" s="44">
        <v>6.8</v>
      </c>
      <c r="H42" s="41">
        <v>5.86</v>
      </c>
      <c r="I42" s="44">
        <v>5.59</v>
      </c>
      <c r="J42" s="21">
        <v>5.5</v>
      </c>
    </row>
    <row r="43" spans="1:10" ht="16.5">
      <c r="A43" s="291"/>
      <c r="B43" s="298"/>
      <c r="C43" s="15" t="s">
        <v>67</v>
      </c>
      <c r="D43" s="17" t="s">
        <v>68</v>
      </c>
      <c r="E43" s="44">
        <v>6.26</v>
      </c>
      <c r="F43" s="44">
        <v>6.41</v>
      </c>
      <c r="G43" s="44">
        <v>5.68</v>
      </c>
      <c r="H43" s="41">
        <v>7.03</v>
      </c>
      <c r="I43" s="44">
        <v>6.95</v>
      </c>
      <c r="J43" s="21">
        <v>7.15</v>
      </c>
    </row>
    <row r="44" spans="1:10" ht="18.75">
      <c r="A44" s="291"/>
      <c r="B44" s="298"/>
      <c r="C44" s="13" t="s">
        <v>58</v>
      </c>
      <c r="D44" s="12" t="s">
        <v>69</v>
      </c>
      <c r="E44" s="44">
        <v>330</v>
      </c>
      <c r="F44" s="44">
        <v>335</v>
      </c>
      <c r="G44" s="44">
        <v>330</v>
      </c>
      <c r="H44" s="41">
        <v>370</v>
      </c>
      <c r="I44" s="44">
        <v>378</v>
      </c>
      <c r="J44" s="21">
        <v>334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6.17</v>
      </c>
      <c r="F45" s="44">
        <v>5.9</v>
      </c>
      <c r="G45" s="44">
        <v>6.95</v>
      </c>
      <c r="H45" s="41">
        <v>7.05</v>
      </c>
      <c r="I45" s="44">
        <v>5.28</v>
      </c>
      <c r="J45" s="21">
        <v>3.87</v>
      </c>
    </row>
    <row r="46" spans="1:10" ht="18.75">
      <c r="A46" s="291"/>
      <c r="B46" s="298"/>
      <c r="C46" s="13" t="s">
        <v>58</v>
      </c>
      <c r="D46" s="12" t="s">
        <v>59</v>
      </c>
      <c r="E46" s="44">
        <v>10.6</v>
      </c>
      <c r="F46" s="44">
        <v>11.2</v>
      </c>
      <c r="G46" s="44">
        <v>11.6</v>
      </c>
      <c r="H46" s="41">
        <v>15.4</v>
      </c>
      <c r="I46" s="44">
        <v>11.5</v>
      </c>
      <c r="J46" s="21">
        <v>8.8800000000000008</v>
      </c>
    </row>
    <row r="47" spans="1:10" ht="16.5">
      <c r="A47" s="291"/>
      <c r="B47" s="298"/>
      <c r="C47" s="14" t="s">
        <v>60</v>
      </c>
      <c r="D47" s="12" t="s">
        <v>72</v>
      </c>
      <c r="E47" s="44">
        <v>2.73</v>
      </c>
      <c r="F47" s="44">
        <v>1.96</v>
      </c>
      <c r="G47" s="44">
        <v>4.63</v>
      </c>
      <c r="H47" s="41">
        <v>6.82</v>
      </c>
      <c r="I47" s="44">
        <v>1.87</v>
      </c>
      <c r="J47" s="21">
        <v>2.11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6.71</v>
      </c>
      <c r="F48" s="44">
        <v>6.35</v>
      </c>
      <c r="G48" s="44">
        <v>6.55</v>
      </c>
      <c r="H48" s="41">
        <v>6.68</v>
      </c>
      <c r="I48" s="44">
        <v>6.16</v>
      </c>
      <c r="J48" s="21">
        <v>4.96</v>
      </c>
    </row>
    <row r="49" spans="1:13" ht="18.75">
      <c r="A49" s="291"/>
      <c r="B49" s="298"/>
      <c r="C49" s="13" t="s">
        <v>58</v>
      </c>
      <c r="D49" s="12" t="s">
        <v>59</v>
      </c>
      <c r="E49" s="44">
        <v>5.9</v>
      </c>
      <c r="F49" s="44">
        <v>6.6</v>
      </c>
      <c r="G49" s="44">
        <v>6</v>
      </c>
      <c r="H49" s="41">
        <v>6.7</v>
      </c>
      <c r="I49" s="44">
        <v>6.6</v>
      </c>
      <c r="J49" s="21">
        <v>4.0999999999999996</v>
      </c>
    </row>
    <row r="50" spans="1:13" ht="16.5">
      <c r="A50" s="291"/>
      <c r="B50" s="298"/>
      <c r="C50" s="14" t="s">
        <v>60</v>
      </c>
      <c r="D50" s="12" t="s">
        <v>72</v>
      </c>
      <c r="E50" s="44">
        <v>3.17</v>
      </c>
      <c r="F50" s="44">
        <v>2.88</v>
      </c>
      <c r="G50" s="44">
        <v>5.62</v>
      </c>
      <c r="H50" s="41">
        <v>4.63</v>
      </c>
      <c r="I50" s="44">
        <v>3.13</v>
      </c>
      <c r="J50" s="21">
        <v>3.15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9.32</v>
      </c>
      <c r="F52" s="44">
        <v>9.3000000000000007</v>
      </c>
      <c r="G52" s="44">
        <v>9.26</v>
      </c>
      <c r="H52" s="41">
        <v>9.3000000000000007</v>
      </c>
      <c r="I52" s="44">
        <v>9.1</v>
      </c>
      <c r="J52" s="21">
        <v>9.15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7.82</v>
      </c>
      <c r="F53" s="44">
        <v>7.33</v>
      </c>
      <c r="G53" s="44">
        <v>6.99</v>
      </c>
      <c r="H53" s="41">
        <v>7.24</v>
      </c>
      <c r="I53" s="44">
        <v>7.14</v>
      </c>
      <c r="J53" s="21">
        <v>5.24</v>
      </c>
    </row>
    <row r="54" spans="1:13" ht="18.75">
      <c r="A54" s="291"/>
      <c r="B54" s="298"/>
      <c r="C54" s="13" t="s">
        <v>58</v>
      </c>
      <c r="D54" s="12" t="s">
        <v>59</v>
      </c>
      <c r="E54" s="44">
        <v>10.9</v>
      </c>
      <c r="F54" s="44">
        <v>11.7</v>
      </c>
      <c r="G54" s="44">
        <v>7.7</v>
      </c>
      <c r="H54" s="41">
        <v>7.1</v>
      </c>
      <c r="I54" s="44">
        <v>8.9600000000000009</v>
      </c>
      <c r="J54" s="21">
        <v>9.14</v>
      </c>
    </row>
    <row r="55" spans="1:13" ht="16.5">
      <c r="A55" s="291"/>
      <c r="B55" s="299"/>
      <c r="C55" s="18" t="s">
        <v>60</v>
      </c>
      <c r="D55" s="12" t="s">
        <v>77</v>
      </c>
      <c r="E55" s="19">
        <v>3.38</v>
      </c>
      <c r="F55" s="19">
        <v>3.12</v>
      </c>
      <c r="G55" s="19">
        <v>3.65</v>
      </c>
      <c r="H55" s="41">
        <v>4.2300000000000004</v>
      </c>
      <c r="I55" s="44">
        <v>5.14</v>
      </c>
      <c r="J55" s="21">
        <v>4.5599999999999996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88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10.6</v>
      </c>
      <c r="I59" s="30"/>
      <c r="J59" s="21">
        <v>19.03</v>
      </c>
      <c r="K59" s="21"/>
      <c r="L59" s="21">
        <v>22.53</v>
      </c>
      <c r="M59" s="21"/>
    </row>
    <row r="60" spans="1:13" ht="18.75">
      <c r="A60" s="28" t="s">
        <v>1</v>
      </c>
      <c r="B60" s="29">
        <v>36.299999999999997</v>
      </c>
      <c r="C60" s="30"/>
      <c r="D60" s="33">
        <v>33.6</v>
      </c>
      <c r="E60" s="30"/>
      <c r="F60" s="30">
        <v>6700</v>
      </c>
      <c r="G60" s="34"/>
      <c r="H60" s="30">
        <v>82.1</v>
      </c>
      <c r="I60" s="30"/>
      <c r="J60" s="21">
        <v>34.479999999999997</v>
      </c>
      <c r="K60" s="21"/>
      <c r="L60" s="21">
        <v>16.38</v>
      </c>
      <c r="M60" s="21"/>
    </row>
    <row r="61" spans="1:13" ht="18.75">
      <c r="A61" s="28" t="s">
        <v>2</v>
      </c>
      <c r="B61" s="29">
        <v>42.2</v>
      </c>
      <c r="C61" s="30"/>
      <c r="D61" s="33">
        <v>44.1</v>
      </c>
      <c r="E61" s="30"/>
      <c r="F61" s="30">
        <v>61.2</v>
      </c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17.63</v>
      </c>
      <c r="M63" s="21">
        <v>18.97</v>
      </c>
    </row>
    <row r="64" spans="1:13" ht="18.75">
      <c r="A64" s="31" t="s">
        <v>3</v>
      </c>
      <c r="B64" s="30"/>
      <c r="C64" s="30">
        <v>11.4</v>
      </c>
      <c r="D64" s="33"/>
      <c r="E64" s="30">
        <v>11.3</v>
      </c>
      <c r="F64" s="30"/>
      <c r="G64" s="38">
        <v>11.6</v>
      </c>
      <c r="H64" s="30"/>
      <c r="I64" s="30">
        <v>12.4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14.3</v>
      </c>
      <c r="D65" s="33"/>
      <c r="E65" s="30">
        <v>13.2</v>
      </c>
      <c r="F65" s="30"/>
      <c r="G65" s="34">
        <v>62.3</v>
      </c>
      <c r="H65" s="30"/>
      <c r="I65" s="30">
        <v>57.8</v>
      </c>
      <c r="J65" s="21"/>
      <c r="K65" s="21">
        <v>12.42</v>
      </c>
      <c r="M65" s="21">
        <v>13.71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5.66</v>
      </c>
      <c r="C67" s="30">
        <v>9.4</v>
      </c>
      <c r="D67" s="33">
        <v>6.23</v>
      </c>
      <c r="E67" s="30">
        <v>9.5</v>
      </c>
      <c r="F67" s="30">
        <v>7.68</v>
      </c>
      <c r="G67" s="34">
        <v>8.9</v>
      </c>
      <c r="H67" s="30">
        <v>6.62</v>
      </c>
      <c r="I67" s="30">
        <v>9</v>
      </c>
      <c r="J67" s="21">
        <v>7.58</v>
      </c>
      <c r="K67" s="21">
        <v>9.92</v>
      </c>
      <c r="L67" s="21">
        <v>4.53</v>
      </c>
      <c r="M67" s="21">
        <v>8.7100000000000009</v>
      </c>
    </row>
    <row r="68" spans="1:13" ht="18.75">
      <c r="A68" s="32" t="s">
        <v>5</v>
      </c>
      <c r="B68" s="36">
        <v>7.92</v>
      </c>
      <c r="C68" s="30">
        <v>10.3</v>
      </c>
      <c r="D68" s="33">
        <v>8.52</v>
      </c>
      <c r="E68" s="30">
        <v>10.5</v>
      </c>
      <c r="F68" s="30">
        <v>5.54</v>
      </c>
      <c r="G68" s="34">
        <v>9.1999999999999993</v>
      </c>
      <c r="H68" s="30">
        <v>5.13</v>
      </c>
      <c r="I68" s="30">
        <v>9.6999999999999993</v>
      </c>
      <c r="J68" s="21">
        <v>5.25</v>
      </c>
      <c r="K68" s="21">
        <v>11.4</v>
      </c>
      <c r="L68" s="21">
        <v>5.76</v>
      </c>
      <c r="M68" s="21">
        <v>9.2799999999999994</v>
      </c>
    </row>
    <row r="69" spans="1:13" ht="18.75">
      <c r="A69" s="32" t="s">
        <v>6</v>
      </c>
      <c r="B69" s="36">
        <v>5.39</v>
      </c>
      <c r="C69" s="30">
        <v>12.1</v>
      </c>
      <c r="D69" s="33">
        <v>5.53</v>
      </c>
      <c r="E69" s="30">
        <v>12.1</v>
      </c>
      <c r="F69" s="30">
        <v>4.3600000000000003</v>
      </c>
      <c r="G69" s="34">
        <v>11.3</v>
      </c>
      <c r="H69" s="30">
        <v>4.66</v>
      </c>
      <c r="I69" s="30">
        <v>8.1999999999999993</v>
      </c>
      <c r="J69" s="21">
        <v>4.96</v>
      </c>
      <c r="K69" s="21">
        <v>12.1</v>
      </c>
      <c r="L69" s="21">
        <v>7.15</v>
      </c>
      <c r="M69" s="21">
        <v>12.1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127</v>
      </c>
      <c r="D2" s="244"/>
      <c r="E2" s="244"/>
      <c r="F2" s="245" t="s">
        <v>228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29100</v>
      </c>
      <c r="D4" s="247"/>
      <c r="E4" s="247"/>
      <c r="F4" s="247">
        <v>29980</v>
      </c>
      <c r="G4" s="247"/>
      <c r="H4" s="247"/>
      <c r="I4" s="247">
        <v>30772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39050</v>
      </c>
      <c r="D5" s="247"/>
      <c r="E5" s="247"/>
      <c r="F5" s="247">
        <v>40370</v>
      </c>
      <c r="G5" s="247"/>
      <c r="H5" s="247"/>
      <c r="I5" s="247">
        <v>41653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C4-'12日'!I4</f>
        <v>944</v>
      </c>
      <c r="D6" s="303"/>
      <c r="E6" s="303"/>
      <c r="F6" s="304">
        <f>F4-C4</f>
        <v>880</v>
      </c>
      <c r="G6" s="305"/>
      <c r="H6" s="306"/>
      <c r="I6" s="304">
        <f>I4-F4</f>
        <v>792</v>
      </c>
      <c r="J6" s="305"/>
      <c r="K6" s="306"/>
      <c r="L6" s="309">
        <f>C6+F6+I6</f>
        <v>2616</v>
      </c>
      <c r="M6" s="309">
        <f>C7+F7+I7</f>
        <v>3968</v>
      </c>
    </row>
    <row r="7" spans="1:15" ht="21.95" customHeight="1">
      <c r="A7" s="238"/>
      <c r="B7" s="6" t="s">
        <v>16</v>
      </c>
      <c r="C7" s="303">
        <f>C5-'12日'!I5</f>
        <v>1365</v>
      </c>
      <c r="D7" s="303"/>
      <c r="E7" s="303"/>
      <c r="F7" s="304">
        <f>F5-C5</f>
        <v>1320</v>
      </c>
      <c r="G7" s="305"/>
      <c r="H7" s="306"/>
      <c r="I7" s="304">
        <f>I5-F5</f>
        <v>1283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50</v>
      </c>
      <c r="D9" s="247"/>
      <c r="E9" s="247"/>
      <c r="F9" s="247">
        <v>44</v>
      </c>
      <c r="G9" s="247"/>
      <c r="H9" s="247"/>
      <c r="I9" s="247">
        <v>47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50</v>
      </c>
      <c r="D10" s="247"/>
      <c r="E10" s="247"/>
      <c r="F10" s="247">
        <v>44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28" t="s">
        <v>199</v>
      </c>
      <c r="D11" s="128" t="s">
        <v>199</v>
      </c>
      <c r="E11" s="128" t="s">
        <v>199</v>
      </c>
      <c r="F11" s="130" t="s">
        <v>199</v>
      </c>
      <c r="G11" s="130" t="s">
        <v>199</v>
      </c>
      <c r="H11" s="130" t="s">
        <v>199</v>
      </c>
      <c r="I11" s="132" t="s">
        <v>199</v>
      </c>
      <c r="J11" s="132" t="s">
        <v>199</v>
      </c>
      <c r="K11" s="132" t="s">
        <v>199</v>
      </c>
    </row>
    <row r="12" spans="1:15" ht="21.95" customHeight="1">
      <c r="A12" s="283"/>
      <c r="B12" s="43" t="s">
        <v>23</v>
      </c>
      <c r="C12" s="128">
        <v>100</v>
      </c>
      <c r="D12" s="128">
        <v>100</v>
      </c>
      <c r="E12" s="128">
        <v>100</v>
      </c>
      <c r="F12" s="130">
        <v>100</v>
      </c>
      <c r="G12" s="130">
        <v>100</v>
      </c>
      <c r="H12" s="130">
        <v>100</v>
      </c>
      <c r="I12" s="132">
        <v>100</v>
      </c>
      <c r="J12" s="132">
        <v>100</v>
      </c>
      <c r="K12" s="132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27">
        <v>330</v>
      </c>
      <c r="D15" s="127">
        <v>280</v>
      </c>
      <c r="E15" s="127">
        <v>500</v>
      </c>
      <c r="F15" s="129">
        <v>500</v>
      </c>
      <c r="G15" s="41">
        <v>460</v>
      </c>
      <c r="H15" s="41">
        <v>420</v>
      </c>
      <c r="I15" s="131">
        <v>420</v>
      </c>
      <c r="J15" s="41">
        <v>370</v>
      </c>
      <c r="K15" s="41">
        <v>320</v>
      </c>
    </row>
    <row r="16" spans="1:15" ht="41.25" customHeight="1">
      <c r="A16" s="257"/>
      <c r="B16" s="9" t="s">
        <v>28</v>
      </c>
      <c r="C16" s="254" t="s">
        <v>227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27" t="s">
        <v>199</v>
      </c>
      <c r="D17" s="127" t="s">
        <v>199</v>
      </c>
      <c r="E17" s="127" t="s">
        <v>199</v>
      </c>
      <c r="F17" s="129" t="s">
        <v>199</v>
      </c>
      <c r="G17" s="129" t="s">
        <v>199</v>
      </c>
      <c r="H17" s="129" t="s">
        <v>199</v>
      </c>
      <c r="I17" s="131" t="s">
        <v>199</v>
      </c>
      <c r="J17" s="131" t="s">
        <v>199</v>
      </c>
      <c r="K17" s="131" t="s">
        <v>199</v>
      </c>
    </row>
    <row r="18" spans="1:11" ht="21.95" customHeight="1">
      <c r="A18" s="255"/>
      <c r="B18" s="42" t="s">
        <v>23</v>
      </c>
      <c r="C18" s="127">
        <v>85</v>
      </c>
      <c r="D18" s="127">
        <v>85</v>
      </c>
      <c r="E18" s="127">
        <v>85</v>
      </c>
      <c r="F18" s="129">
        <v>85</v>
      </c>
      <c r="G18" s="129">
        <v>85</v>
      </c>
      <c r="H18" s="129">
        <v>85</v>
      </c>
      <c r="I18" s="131">
        <v>85</v>
      </c>
      <c r="J18" s="131">
        <v>85</v>
      </c>
      <c r="K18" s="131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27">
        <v>550</v>
      </c>
      <c r="D21" s="127">
        <v>450</v>
      </c>
      <c r="E21" s="127">
        <v>350</v>
      </c>
      <c r="F21" s="129">
        <v>350</v>
      </c>
      <c r="G21" s="41">
        <v>250</v>
      </c>
      <c r="H21" s="41">
        <v>510</v>
      </c>
      <c r="I21" s="41">
        <v>510</v>
      </c>
      <c r="J21" s="41">
        <v>410</v>
      </c>
      <c r="K21" s="41">
        <v>310</v>
      </c>
    </row>
    <row r="22" spans="1:11" ht="40.5" customHeight="1">
      <c r="A22" s="253"/>
      <c r="B22" s="9" t="s">
        <v>33</v>
      </c>
      <c r="C22" s="254" t="s">
        <v>226</v>
      </c>
      <c r="D22" s="254"/>
      <c r="E22" s="254"/>
      <c r="F22" s="254" t="s">
        <v>231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2940</v>
      </c>
      <c r="D23" s="252"/>
      <c r="E23" s="252"/>
      <c r="F23" s="252">
        <f>1370+1440</f>
        <v>2810</v>
      </c>
      <c r="G23" s="252"/>
      <c r="H23" s="252"/>
      <c r="I23" s="252">
        <f>1270+1410</f>
        <v>2680</v>
      </c>
      <c r="J23" s="252"/>
      <c r="K23" s="252"/>
    </row>
    <row r="24" spans="1:11" ht="21.95" customHeight="1">
      <c r="A24" s="258"/>
      <c r="B24" s="10" t="s">
        <v>37</v>
      </c>
      <c r="C24" s="252">
        <v>1520</v>
      </c>
      <c r="D24" s="252"/>
      <c r="E24" s="252"/>
      <c r="F24" s="252">
        <f>700+680</f>
        <v>1380</v>
      </c>
      <c r="G24" s="252"/>
      <c r="H24" s="252"/>
      <c r="I24" s="252">
        <f>700+680</f>
        <v>1380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43</v>
      </c>
      <c r="D25" s="252"/>
      <c r="E25" s="252"/>
      <c r="F25" s="252">
        <v>43</v>
      </c>
      <c r="G25" s="252"/>
      <c r="H25" s="252"/>
      <c r="I25" s="252">
        <v>43</v>
      </c>
      <c r="J25" s="252"/>
      <c r="K25" s="252"/>
    </row>
    <row r="26" spans="1:11" ht="21.95" customHeight="1">
      <c r="A26" s="257"/>
      <c r="B26" s="8" t="s">
        <v>40</v>
      </c>
      <c r="C26" s="252">
        <v>433</v>
      </c>
      <c r="D26" s="252"/>
      <c r="E26" s="252"/>
      <c r="F26" s="252">
        <v>431</v>
      </c>
      <c r="G26" s="252"/>
      <c r="H26" s="252"/>
      <c r="I26" s="252">
        <v>431</v>
      </c>
      <c r="J26" s="252"/>
      <c r="K26" s="252"/>
    </row>
    <row r="27" spans="1:11" ht="21.95" customHeight="1">
      <c r="A27" s="257"/>
      <c r="B27" s="8" t="s">
        <v>41</v>
      </c>
      <c r="C27" s="252">
        <v>26</v>
      </c>
      <c r="D27" s="252"/>
      <c r="E27" s="252"/>
      <c r="F27" s="252">
        <v>26</v>
      </c>
      <c r="G27" s="252"/>
      <c r="H27" s="252"/>
      <c r="I27" s="252">
        <v>26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225</v>
      </c>
      <c r="D28" s="269"/>
      <c r="E28" s="270"/>
      <c r="F28" s="333" t="s">
        <v>230</v>
      </c>
      <c r="G28" s="269"/>
      <c r="H28" s="270"/>
      <c r="I28" s="268" t="s">
        <v>233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224</v>
      </c>
      <c r="D31" s="280"/>
      <c r="E31" s="281"/>
      <c r="F31" s="279" t="s">
        <v>229</v>
      </c>
      <c r="G31" s="280"/>
      <c r="H31" s="281"/>
      <c r="I31" s="279" t="s">
        <v>232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9.42</v>
      </c>
      <c r="F35" s="44">
        <v>9.4</v>
      </c>
      <c r="G35" s="44">
        <v>9.32</v>
      </c>
      <c r="H35" s="41">
        <v>9.35</v>
      </c>
      <c r="I35" s="44">
        <v>9.39</v>
      </c>
      <c r="J35" s="21">
        <v>9.41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6.78</v>
      </c>
      <c r="F36" s="44">
        <v>6.91</v>
      </c>
      <c r="G36" s="44">
        <v>7.2</v>
      </c>
      <c r="H36" s="41">
        <v>6.8</v>
      </c>
      <c r="I36" s="44">
        <v>7.14</v>
      </c>
      <c r="J36" s="21">
        <v>6.91</v>
      </c>
    </row>
    <row r="37" spans="1:10" ht="18.75">
      <c r="A37" s="291"/>
      <c r="B37" s="298"/>
      <c r="C37" s="13" t="s">
        <v>58</v>
      </c>
      <c r="D37" s="12" t="s">
        <v>59</v>
      </c>
      <c r="E37" s="44">
        <v>6.2</v>
      </c>
      <c r="F37" s="44">
        <v>6.8</v>
      </c>
      <c r="G37" s="35">
        <v>7.21</v>
      </c>
      <c r="H37" s="41">
        <v>7.05</v>
      </c>
      <c r="I37" s="44">
        <v>6.74</v>
      </c>
      <c r="J37" s="21">
        <v>6.66</v>
      </c>
    </row>
    <row r="38" spans="1:10" ht="16.5">
      <c r="A38" s="291"/>
      <c r="B38" s="298"/>
      <c r="C38" s="14" t="s">
        <v>60</v>
      </c>
      <c r="D38" s="12" t="s">
        <v>61</v>
      </c>
      <c r="E38" s="35">
        <v>2.0299999999999998</v>
      </c>
      <c r="F38" s="35">
        <v>2.31</v>
      </c>
      <c r="G38" s="35">
        <v>1.4</v>
      </c>
      <c r="H38" s="37">
        <v>1.5</v>
      </c>
      <c r="I38" s="44">
        <v>1.7</v>
      </c>
      <c r="J38" s="21">
        <v>1.6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0.4</v>
      </c>
      <c r="H39" s="41">
        <v>0.4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10.18</v>
      </c>
      <c r="F40" s="44">
        <v>10.199999999999999</v>
      </c>
      <c r="G40" s="44">
        <v>10.25</v>
      </c>
      <c r="H40" s="41">
        <v>10.31</v>
      </c>
      <c r="I40" s="44">
        <v>10.27</v>
      </c>
      <c r="J40" s="21">
        <v>10.26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22.9</v>
      </c>
      <c r="F41" s="44">
        <v>23.5</v>
      </c>
      <c r="G41" s="44">
        <v>23.5</v>
      </c>
      <c r="H41" s="41">
        <v>21.7</v>
      </c>
      <c r="I41" s="44">
        <v>20.149999999999999</v>
      </c>
      <c r="J41" s="21">
        <v>21.11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5.58</v>
      </c>
      <c r="F42" s="44">
        <v>5.63</v>
      </c>
      <c r="G42" s="44">
        <v>5.62</v>
      </c>
      <c r="H42" s="41">
        <v>5.66</v>
      </c>
      <c r="I42" s="44">
        <v>5.65</v>
      </c>
      <c r="J42" s="21">
        <v>5.35</v>
      </c>
    </row>
    <row r="43" spans="1:10" ht="16.5">
      <c r="A43" s="291"/>
      <c r="B43" s="298"/>
      <c r="C43" s="15" t="s">
        <v>67</v>
      </c>
      <c r="D43" s="17" t="s">
        <v>68</v>
      </c>
      <c r="E43" s="44">
        <v>6.86</v>
      </c>
      <c r="F43" s="44">
        <v>6.93</v>
      </c>
      <c r="G43" s="44">
        <v>4.67</v>
      </c>
      <c r="H43" s="41">
        <v>5</v>
      </c>
      <c r="I43" s="44">
        <v>5.24</v>
      </c>
      <c r="J43" s="21">
        <v>5.1100000000000003</v>
      </c>
    </row>
    <row r="44" spans="1:10" ht="18.75">
      <c r="A44" s="291"/>
      <c r="B44" s="298"/>
      <c r="C44" s="13" t="s">
        <v>58</v>
      </c>
      <c r="D44" s="12" t="s">
        <v>69</v>
      </c>
      <c r="E44" s="44">
        <v>290</v>
      </c>
      <c r="F44" s="44">
        <v>360</v>
      </c>
      <c r="G44" s="44">
        <v>402</v>
      </c>
      <c r="H44" s="41">
        <v>395</v>
      </c>
      <c r="I44" s="44">
        <v>399</v>
      </c>
      <c r="J44" s="21">
        <v>465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6.82</v>
      </c>
      <c r="F45" s="44">
        <v>7.12</v>
      </c>
      <c r="G45" s="44">
        <v>5.6</v>
      </c>
      <c r="H45" s="41">
        <v>6.3</v>
      </c>
      <c r="I45" s="44">
        <v>5.56</v>
      </c>
      <c r="J45" s="21">
        <v>5.74</v>
      </c>
    </row>
    <row r="46" spans="1:10" ht="18.75">
      <c r="A46" s="291"/>
      <c r="B46" s="298"/>
      <c r="C46" s="13" t="s">
        <v>58</v>
      </c>
      <c r="D46" s="12" t="s">
        <v>59</v>
      </c>
      <c r="E46" s="44">
        <v>9.8000000000000007</v>
      </c>
      <c r="F46" s="44">
        <v>11.5</v>
      </c>
      <c r="G46" s="44">
        <v>13.9</v>
      </c>
      <c r="H46" s="41">
        <v>11.5</v>
      </c>
      <c r="I46" s="44">
        <v>10.7</v>
      </c>
      <c r="J46" s="21">
        <v>14.5</v>
      </c>
    </row>
    <row r="47" spans="1:10" ht="16.5">
      <c r="A47" s="291"/>
      <c r="B47" s="298"/>
      <c r="C47" s="14" t="s">
        <v>60</v>
      </c>
      <c r="D47" s="12" t="s">
        <v>72</v>
      </c>
      <c r="E47" s="44">
        <v>1.69</v>
      </c>
      <c r="F47" s="44">
        <v>1.38</v>
      </c>
      <c r="G47" s="44">
        <v>2.6</v>
      </c>
      <c r="H47" s="41">
        <v>1.8</v>
      </c>
      <c r="I47" s="44">
        <v>1.71</v>
      </c>
      <c r="J47" s="21">
        <v>1.5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6.36</v>
      </c>
      <c r="F48" s="44">
        <v>6.63</v>
      </c>
      <c r="G48" s="44">
        <v>6.3</v>
      </c>
      <c r="H48" s="41">
        <v>5.9</v>
      </c>
      <c r="I48" s="44">
        <v>6.13</v>
      </c>
      <c r="J48" s="21">
        <v>4.91</v>
      </c>
    </row>
    <row r="49" spans="1:13" ht="18.75">
      <c r="A49" s="291"/>
      <c r="B49" s="298"/>
      <c r="C49" s="13" t="s">
        <v>58</v>
      </c>
      <c r="D49" s="12" t="s">
        <v>59</v>
      </c>
      <c r="E49" s="44">
        <v>5.2</v>
      </c>
      <c r="F49" s="44">
        <v>5.6</v>
      </c>
      <c r="G49" s="44">
        <v>10.7</v>
      </c>
      <c r="H49" s="41">
        <v>9.9</v>
      </c>
      <c r="I49" s="44">
        <v>9.3000000000000007</v>
      </c>
      <c r="J49" s="21">
        <v>7.9</v>
      </c>
    </row>
    <row r="50" spans="1:13" ht="16.5">
      <c r="A50" s="291"/>
      <c r="B50" s="298"/>
      <c r="C50" s="14" t="s">
        <v>60</v>
      </c>
      <c r="D50" s="12" t="s">
        <v>72</v>
      </c>
      <c r="E50" s="44">
        <v>2.37</v>
      </c>
      <c r="F50" s="44">
        <v>2.91</v>
      </c>
      <c r="G50" s="44">
        <v>4.0999999999999996</v>
      </c>
      <c r="H50" s="41">
        <v>2.7</v>
      </c>
      <c r="I50" s="44">
        <v>2.82</v>
      </c>
      <c r="J50" s="21">
        <v>1.7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9.0299999999999994</v>
      </c>
      <c r="F52" s="44">
        <v>9.1</v>
      </c>
      <c r="G52" s="44">
        <v>9.3000000000000007</v>
      </c>
      <c r="H52" s="41">
        <v>9.33</v>
      </c>
      <c r="I52" s="44">
        <v>9.1</v>
      </c>
      <c r="J52" s="21">
        <v>9.09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6.81</v>
      </c>
      <c r="F53" s="44">
        <v>7.03</v>
      </c>
      <c r="G53" s="44">
        <v>5.9</v>
      </c>
      <c r="H53" s="41">
        <v>5.5</v>
      </c>
      <c r="I53" s="44">
        <v>6.15</v>
      </c>
      <c r="J53" s="21">
        <v>7.14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8.8000000000000007</v>
      </c>
      <c r="F54" s="44">
        <v>9.1999999999999993</v>
      </c>
      <c r="G54" s="44">
        <v>11.7</v>
      </c>
      <c r="H54" s="41">
        <v>8</v>
      </c>
      <c r="I54" s="44">
        <v>9.1199999999999992</v>
      </c>
      <c r="J54" s="21">
        <v>8.77</v>
      </c>
    </row>
    <row r="55" spans="1:13" ht="16.5">
      <c r="A55" s="291"/>
      <c r="B55" s="299"/>
      <c r="C55" s="18" t="s">
        <v>60</v>
      </c>
      <c r="D55" s="12" t="s">
        <v>77</v>
      </c>
      <c r="E55" s="19">
        <v>3.89</v>
      </c>
      <c r="F55" s="19">
        <v>4.12</v>
      </c>
      <c r="G55" s="19">
        <v>0.9</v>
      </c>
      <c r="H55" s="41">
        <v>1.7</v>
      </c>
      <c r="I55" s="44">
        <v>2.2999999999999998</v>
      </c>
      <c r="J55" s="21">
        <v>2.14</v>
      </c>
    </row>
    <row r="56" spans="1:13" ht="14.25">
      <c r="A56" s="22" t="s">
        <v>78</v>
      </c>
      <c r="B56" s="22" t="s">
        <v>79</v>
      </c>
      <c r="C56" s="23">
        <v>7.4</v>
      </c>
      <c r="D56" s="22" t="s">
        <v>80</v>
      </c>
      <c r="E56" s="23">
        <v>75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16.3</v>
      </c>
      <c r="C59" s="30"/>
      <c r="D59" s="33">
        <v>19.600000000000001</v>
      </c>
      <c r="E59" s="30"/>
      <c r="F59" s="30">
        <v>31.8</v>
      </c>
      <c r="G59" s="34"/>
      <c r="H59" s="30">
        <v>11.2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19.5</v>
      </c>
      <c r="C60" s="30"/>
      <c r="D60" s="33">
        <v>22.9</v>
      </c>
      <c r="E60" s="30"/>
      <c r="F60" s="30">
        <v>20.9</v>
      </c>
      <c r="G60" s="34"/>
      <c r="H60" s="30">
        <v>13.1</v>
      </c>
      <c r="I60" s="30"/>
      <c r="J60" s="21">
        <v>66.33</v>
      </c>
      <c r="K60" s="21"/>
      <c r="L60" s="21">
        <v>25.57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15.11</v>
      </c>
      <c r="K61" s="21"/>
      <c r="L61" s="21">
        <v>16.510000000000002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11.7</v>
      </c>
      <c r="D64" s="33"/>
      <c r="E64" s="30">
        <v>12.9</v>
      </c>
      <c r="F64" s="30"/>
      <c r="G64" s="38">
        <v>13.3</v>
      </c>
      <c r="H64" s="30"/>
      <c r="I64" s="30">
        <v>34.799999999999997</v>
      </c>
      <c r="J64" s="21"/>
      <c r="K64" s="21">
        <v>11.72</v>
      </c>
      <c r="L64" s="21"/>
      <c r="M64" s="21">
        <v>11.64</v>
      </c>
    </row>
    <row r="65" spans="1:13" ht="18.75">
      <c r="A65" s="31" t="s">
        <v>4</v>
      </c>
      <c r="B65" s="30"/>
      <c r="C65" s="30">
        <v>16.7</v>
      </c>
      <c r="D65" s="33"/>
      <c r="E65" s="30">
        <v>19.100000000000001</v>
      </c>
      <c r="F65" s="30"/>
      <c r="G65" s="34">
        <v>19.7</v>
      </c>
      <c r="H65" s="30"/>
      <c r="I65" s="30">
        <v>30.3</v>
      </c>
      <c r="J65" s="21"/>
      <c r="K65" s="21">
        <v>35.340000000000003</v>
      </c>
      <c r="M65" s="21">
        <v>41.47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5.18</v>
      </c>
      <c r="C67" s="30">
        <v>7.5</v>
      </c>
      <c r="D67" s="33">
        <v>5.51</v>
      </c>
      <c r="E67" s="30">
        <v>7.2</v>
      </c>
      <c r="F67" s="30">
        <v>2.9</v>
      </c>
      <c r="G67" s="34">
        <v>7.08</v>
      </c>
      <c r="H67" s="30">
        <v>9.1</v>
      </c>
      <c r="I67" s="30">
        <v>6.86</v>
      </c>
      <c r="J67" s="21">
        <v>8.18</v>
      </c>
      <c r="K67" s="21">
        <v>5.84</v>
      </c>
      <c r="L67" s="21">
        <v>8.1</v>
      </c>
      <c r="M67" s="21">
        <v>6.41</v>
      </c>
    </row>
    <row r="68" spans="1:13" ht="18.75">
      <c r="A68" s="32" t="s">
        <v>5</v>
      </c>
      <c r="B68" s="36">
        <v>4.96</v>
      </c>
      <c r="C68" s="30">
        <v>8.5</v>
      </c>
      <c r="D68" s="33">
        <v>5.23</v>
      </c>
      <c r="E68" s="30">
        <v>7.6</v>
      </c>
      <c r="F68" s="30">
        <v>6.4</v>
      </c>
      <c r="G68" s="34">
        <v>7.7</v>
      </c>
      <c r="H68" s="30">
        <v>8.4</v>
      </c>
      <c r="I68" s="30">
        <v>7.93</v>
      </c>
      <c r="J68" s="21">
        <v>7.45</v>
      </c>
      <c r="K68" s="21">
        <v>6.03</v>
      </c>
      <c r="L68" s="21">
        <v>6.4</v>
      </c>
      <c r="M68" s="21">
        <v>6.89</v>
      </c>
    </row>
    <row r="69" spans="1:13" ht="18.75">
      <c r="A69" s="32" t="s">
        <v>6</v>
      </c>
      <c r="B69" s="36">
        <v>5.36</v>
      </c>
      <c r="C69" s="30">
        <v>10.1</v>
      </c>
      <c r="D69" s="33">
        <v>6.11</v>
      </c>
      <c r="E69" s="30">
        <v>9.6</v>
      </c>
      <c r="F69" s="30">
        <v>5.3</v>
      </c>
      <c r="G69" s="34">
        <v>12.1</v>
      </c>
      <c r="H69" s="30">
        <v>7.3</v>
      </c>
      <c r="I69" s="30">
        <v>10.1</v>
      </c>
      <c r="J69" s="21">
        <v>6.52</v>
      </c>
      <c r="K69" s="21">
        <v>5.04</v>
      </c>
      <c r="L69" s="21">
        <v>5.9</v>
      </c>
      <c r="M69" s="21">
        <v>5.04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149</v>
      </c>
      <c r="D2" s="244"/>
      <c r="E2" s="244"/>
      <c r="F2" s="245" t="s">
        <v>154</v>
      </c>
      <c r="G2" s="245"/>
      <c r="H2" s="245"/>
      <c r="I2" s="246" t="s">
        <v>238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31630</v>
      </c>
      <c r="D4" s="247"/>
      <c r="E4" s="247"/>
      <c r="F4" s="247">
        <v>32730</v>
      </c>
      <c r="G4" s="247"/>
      <c r="H4" s="247"/>
      <c r="I4" s="247">
        <v>33780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43030</v>
      </c>
      <c r="D5" s="247"/>
      <c r="E5" s="247"/>
      <c r="F5" s="247">
        <v>44230</v>
      </c>
      <c r="G5" s="247"/>
      <c r="H5" s="247"/>
      <c r="I5" s="247">
        <v>45600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C4-'13日'!I4</f>
        <v>858</v>
      </c>
      <c r="D6" s="303"/>
      <c r="E6" s="303"/>
      <c r="F6" s="304">
        <f>F4-C4</f>
        <v>1100</v>
      </c>
      <c r="G6" s="305"/>
      <c r="H6" s="306"/>
      <c r="I6" s="304">
        <f>I4-F4</f>
        <v>1050</v>
      </c>
      <c r="J6" s="305"/>
      <c r="K6" s="306"/>
      <c r="L6" s="309">
        <f>C6+F6+I6</f>
        <v>3008</v>
      </c>
      <c r="M6" s="309">
        <f>C7+F7+I7</f>
        <v>3947</v>
      </c>
    </row>
    <row r="7" spans="1:15" ht="21.95" customHeight="1">
      <c r="A7" s="238"/>
      <c r="B7" s="6" t="s">
        <v>16</v>
      </c>
      <c r="C7" s="303">
        <f>C5-'13日'!I5</f>
        <v>1377</v>
      </c>
      <c r="D7" s="303"/>
      <c r="E7" s="303"/>
      <c r="F7" s="304">
        <f>F5-C5</f>
        <v>1200</v>
      </c>
      <c r="G7" s="305"/>
      <c r="H7" s="306"/>
      <c r="I7" s="304">
        <f>I5-F5</f>
        <v>1370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46</v>
      </c>
      <c r="G9" s="247"/>
      <c r="H9" s="247"/>
      <c r="I9" s="247">
        <v>44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46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34" t="s">
        <v>199</v>
      </c>
      <c r="D11" s="134" t="s">
        <v>199</v>
      </c>
      <c r="E11" s="134" t="s">
        <v>199</v>
      </c>
      <c r="F11" s="136" t="s">
        <v>199</v>
      </c>
      <c r="G11" s="136" t="s">
        <v>199</v>
      </c>
      <c r="H11" s="136" t="s">
        <v>199</v>
      </c>
      <c r="I11" s="138" t="s">
        <v>199</v>
      </c>
      <c r="J11" s="138" t="s">
        <v>199</v>
      </c>
      <c r="K11" s="138" t="s">
        <v>199</v>
      </c>
    </row>
    <row r="12" spans="1:15" ht="21.95" customHeight="1">
      <c r="A12" s="283"/>
      <c r="B12" s="43" t="s">
        <v>23</v>
      </c>
      <c r="C12" s="134">
        <v>100</v>
      </c>
      <c r="D12" s="134">
        <v>100</v>
      </c>
      <c r="E12" s="134">
        <v>100</v>
      </c>
      <c r="F12" s="136">
        <v>100</v>
      </c>
      <c r="G12" s="136">
        <v>100</v>
      </c>
      <c r="H12" s="136">
        <v>100</v>
      </c>
      <c r="I12" s="138">
        <v>100</v>
      </c>
      <c r="J12" s="138">
        <v>100</v>
      </c>
      <c r="K12" s="138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320</v>
      </c>
      <c r="D15" s="41">
        <v>250</v>
      </c>
      <c r="E15" s="41">
        <v>490</v>
      </c>
      <c r="F15" s="135">
        <v>490</v>
      </c>
      <c r="G15" s="41">
        <v>440</v>
      </c>
      <c r="H15" s="41">
        <v>390</v>
      </c>
      <c r="I15" s="41">
        <v>390</v>
      </c>
      <c r="J15" s="41">
        <v>330</v>
      </c>
      <c r="K15" s="41">
        <v>280</v>
      </c>
    </row>
    <row r="16" spans="1:15" ht="21.95" customHeight="1">
      <c r="A16" s="257"/>
      <c r="B16" s="9" t="s">
        <v>28</v>
      </c>
      <c r="C16" s="254" t="s">
        <v>234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33" t="s">
        <v>199</v>
      </c>
      <c r="D17" s="133" t="s">
        <v>199</v>
      </c>
      <c r="E17" s="133" t="s">
        <v>199</v>
      </c>
      <c r="F17" s="135" t="s">
        <v>199</v>
      </c>
      <c r="G17" s="135" t="s">
        <v>199</v>
      </c>
      <c r="H17" s="135" t="s">
        <v>199</v>
      </c>
      <c r="I17" s="137" t="s">
        <v>199</v>
      </c>
      <c r="J17" s="137" t="s">
        <v>199</v>
      </c>
      <c r="K17" s="137" t="s">
        <v>199</v>
      </c>
    </row>
    <row r="18" spans="1:11" ht="21.95" customHeight="1">
      <c r="A18" s="255"/>
      <c r="B18" s="42" t="s">
        <v>23</v>
      </c>
      <c r="C18" s="133">
        <v>85</v>
      </c>
      <c r="D18" s="133">
        <v>85</v>
      </c>
      <c r="E18" s="133">
        <v>85</v>
      </c>
      <c r="F18" s="135">
        <v>85</v>
      </c>
      <c r="G18" s="135">
        <v>85</v>
      </c>
      <c r="H18" s="135">
        <v>85</v>
      </c>
      <c r="I18" s="137">
        <v>85</v>
      </c>
      <c r="J18" s="137">
        <v>85</v>
      </c>
      <c r="K18" s="137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310</v>
      </c>
      <c r="D21" s="41">
        <v>500</v>
      </c>
      <c r="E21" s="41">
        <v>440</v>
      </c>
      <c r="F21" s="135">
        <v>440</v>
      </c>
      <c r="G21" s="41">
        <v>360</v>
      </c>
      <c r="H21" s="41">
        <v>270</v>
      </c>
      <c r="I21" s="41">
        <v>270</v>
      </c>
      <c r="J21" s="41">
        <v>490</v>
      </c>
      <c r="K21" s="41">
        <v>420</v>
      </c>
    </row>
    <row r="22" spans="1:11" ht="21.95" customHeight="1">
      <c r="A22" s="253"/>
      <c r="B22" s="9" t="s">
        <v>33</v>
      </c>
      <c r="C22" s="254" t="s">
        <v>235</v>
      </c>
      <c r="D22" s="254"/>
      <c r="E22" s="254"/>
      <c r="F22" s="254" t="s">
        <v>34</v>
      </c>
      <c r="G22" s="254"/>
      <c r="H22" s="254"/>
      <c r="I22" s="254" t="s">
        <v>239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1300+1350</f>
        <v>2650</v>
      </c>
      <c r="D23" s="252"/>
      <c r="E23" s="252"/>
      <c r="F23" s="252">
        <f>1270+1280</f>
        <v>2550</v>
      </c>
      <c r="G23" s="252"/>
      <c r="H23" s="252"/>
      <c r="I23" s="252">
        <f>1270+1280</f>
        <v>2550</v>
      </c>
      <c r="J23" s="252"/>
      <c r="K23" s="252"/>
    </row>
    <row r="24" spans="1:11" ht="21.95" customHeight="1">
      <c r="A24" s="258"/>
      <c r="B24" s="10" t="s">
        <v>37</v>
      </c>
      <c r="C24" s="252">
        <f>630+600</f>
        <v>1230</v>
      </c>
      <c r="D24" s="252"/>
      <c r="E24" s="252"/>
      <c r="F24" s="252">
        <f>630+600</f>
        <v>1230</v>
      </c>
      <c r="G24" s="252"/>
      <c r="H24" s="252"/>
      <c r="I24" s="252">
        <v>1060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42</v>
      </c>
      <c r="D25" s="252"/>
      <c r="E25" s="252"/>
      <c r="F25" s="252">
        <v>42</v>
      </c>
      <c r="G25" s="252"/>
      <c r="H25" s="252"/>
      <c r="I25" s="252">
        <v>42</v>
      </c>
      <c r="J25" s="252"/>
      <c r="K25" s="252"/>
    </row>
    <row r="26" spans="1:11" ht="21.95" customHeight="1">
      <c r="A26" s="257"/>
      <c r="B26" s="8" t="s">
        <v>40</v>
      </c>
      <c r="C26" s="252">
        <v>429</v>
      </c>
      <c r="D26" s="252"/>
      <c r="E26" s="252"/>
      <c r="F26" s="252">
        <v>429</v>
      </c>
      <c r="G26" s="252"/>
      <c r="H26" s="252"/>
      <c r="I26" s="252">
        <v>427</v>
      </c>
      <c r="J26" s="252"/>
      <c r="K26" s="252"/>
    </row>
    <row r="27" spans="1:11" ht="21.95" customHeight="1">
      <c r="A27" s="257"/>
      <c r="B27" s="8" t="s">
        <v>41</v>
      </c>
      <c r="C27" s="252">
        <v>26</v>
      </c>
      <c r="D27" s="252"/>
      <c r="E27" s="252"/>
      <c r="F27" s="252">
        <v>26</v>
      </c>
      <c r="G27" s="252"/>
      <c r="H27" s="252"/>
      <c r="I27" s="252">
        <v>26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236</v>
      </c>
      <c r="D28" s="269"/>
      <c r="E28" s="270"/>
      <c r="F28" s="268" t="s">
        <v>237</v>
      </c>
      <c r="G28" s="269"/>
      <c r="H28" s="270"/>
      <c r="I28" s="268" t="s">
        <v>241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122</v>
      </c>
      <c r="D31" s="280"/>
      <c r="E31" s="281"/>
      <c r="F31" s="279" t="s">
        <v>229</v>
      </c>
      <c r="G31" s="280"/>
      <c r="H31" s="281"/>
      <c r="I31" s="279" t="s">
        <v>240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9.3800000000000008</v>
      </c>
      <c r="F35" s="44">
        <v>9.32</v>
      </c>
      <c r="G35" s="44">
        <v>9.51</v>
      </c>
      <c r="H35" s="41">
        <v>9.4600000000000009</v>
      </c>
      <c r="I35" s="44">
        <v>9.3000000000000007</v>
      </c>
      <c r="J35" s="21">
        <v>9.27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6.6</v>
      </c>
      <c r="F36" s="44">
        <v>6.17</v>
      </c>
      <c r="G36" s="44">
        <v>6.2</v>
      </c>
      <c r="H36" s="41">
        <v>7.1</v>
      </c>
      <c r="I36" s="44">
        <v>7.16</v>
      </c>
      <c r="J36" s="21">
        <v>6.94</v>
      </c>
    </row>
    <row r="37" spans="1:10" ht="18.75">
      <c r="A37" s="291"/>
      <c r="B37" s="298"/>
      <c r="C37" s="13" t="s">
        <v>58</v>
      </c>
      <c r="D37" s="12" t="s">
        <v>59</v>
      </c>
      <c r="E37" s="44">
        <v>6.75</v>
      </c>
      <c r="F37" s="44">
        <v>8.1199999999999992</v>
      </c>
      <c r="G37" s="35">
        <v>7.6</v>
      </c>
      <c r="H37" s="41">
        <v>6.25</v>
      </c>
      <c r="I37" s="44">
        <v>7</v>
      </c>
      <c r="J37" s="21">
        <v>8.4</v>
      </c>
    </row>
    <row r="38" spans="1:10" ht="16.5">
      <c r="A38" s="291"/>
      <c r="B38" s="298"/>
      <c r="C38" s="14" t="s">
        <v>60</v>
      </c>
      <c r="D38" s="12" t="s">
        <v>61</v>
      </c>
      <c r="E38" s="35">
        <v>9.3000000000000007</v>
      </c>
      <c r="F38" s="35">
        <v>4.51</v>
      </c>
      <c r="G38" s="35">
        <v>1.3</v>
      </c>
      <c r="H38" s="37">
        <v>2.1</v>
      </c>
      <c r="I38" s="44">
        <v>1.46</v>
      </c>
      <c r="J38" s="21">
        <v>3.31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0.7</v>
      </c>
      <c r="H39" s="41">
        <v>0.7</v>
      </c>
      <c r="I39" s="44">
        <v>0.7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10.27</v>
      </c>
      <c r="F40" s="44">
        <v>10.039999999999999</v>
      </c>
      <c r="G40" s="44">
        <v>9.82</v>
      </c>
      <c r="H40" s="41">
        <v>10.01</v>
      </c>
      <c r="I40" s="44">
        <v>10.220000000000001</v>
      </c>
      <c r="J40" s="21">
        <v>10.28</v>
      </c>
    </row>
    <row r="41" spans="1:10" ht="15.75">
      <c r="A41" s="291"/>
      <c r="B41" s="298"/>
      <c r="C41" s="12" t="s">
        <v>56</v>
      </c>
      <c r="D41" s="12" t="s">
        <v>64</v>
      </c>
      <c r="E41" s="44">
        <v>20.8</v>
      </c>
      <c r="F41" s="44">
        <v>20.63</v>
      </c>
      <c r="G41" s="44">
        <v>22.5</v>
      </c>
      <c r="H41" s="41">
        <v>21.7</v>
      </c>
      <c r="I41" s="44">
        <v>22.7</v>
      </c>
      <c r="J41" s="21">
        <v>24.6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5.18</v>
      </c>
      <c r="F42" s="44">
        <v>4.9800000000000004</v>
      </c>
      <c r="G42" s="44">
        <v>4.95</v>
      </c>
      <c r="H42" s="41">
        <v>4.9000000000000004</v>
      </c>
      <c r="I42" s="44">
        <v>4.91</v>
      </c>
      <c r="J42" s="21">
        <v>5.36</v>
      </c>
    </row>
    <row r="43" spans="1:10" ht="16.5">
      <c r="A43" s="291"/>
      <c r="B43" s="298"/>
      <c r="C43" s="15" t="s">
        <v>67</v>
      </c>
      <c r="D43" s="17" t="s">
        <v>68</v>
      </c>
      <c r="E43" s="44">
        <v>6.46</v>
      </c>
      <c r="F43" s="44">
        <v>5.85</v>
      </c>
      <c r="G43" s="44">
        <v>5.3</v>
      </c>
      <c r="H43" s="41">
        <v>4.8</v>
      </c>
      <c r="I43" s="44">
        <v>6.83</v>
      </c>
      <c r="J43" s="21">
        <v>6.88</v>
      </c>
    </row>
    <row r="44" spans="1:10" ht="18.75">
      <c r="A44" s="291"/>
      <c r="B44" s="298"/>
      <c r="C44" s="13" t="s">
        <v>58</v>
      </c>
      <c r="D44" s="12" t="s">
        <v>69</v>
      </c>
      <c r="E44" s="44">
        <v>443</v>
      </c>
      <c r="F44" s="44">
        <v>411</v>
      </c>
      <c r="G44" s="44">
        <v>432</v>
      </c>
      <c r="H44" s="41">
        <v>414</v>
      </c>
      <c r="I44" s="44">
        <v>380</v>
      </c>
      <c r="J44" s="21">
        <v>430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5.73</v>
      </c>
      <c r="F45" s="44">
        <v>6.01</v>
      </c>
      <c r="G45" s="44">
        <v>5.6</v>
      </c>
      <c r="H45" s="41">
        <v>6.3</v>
      </c>
      <c r="I45" s="44">
        <v>6.91</v>
      </c>
      <c r="J45" s="21">
        <v>6.99</v>
      </c>
    </row>
    <row r="46" spans="1:10" ht="18.75">
      <c r="A46" s="291"/>
      <c r="B46" s="298"/>
      <c r="C46" s="13" t="s">
        <v>58</v>
      </c>
      <c r="D46" s="12" t="s">
        <v>59</v>
      </c>
      <c r="E46" s="44">
        <v>14.4</v>
      </c>
      <c r="F46" s="44">
        <v>12.9</v>
      </c>
      <c r="G46" s="44">
        <v>13.8</v>
      </c>
      <c r="H46" s="41">
        <v>12.5</v>
      </c>
      <c r="I46" s="44">
        <v>12.3</v>
      </c>
      <c r="J46" s="21">
        <v>15.7</v>
      </c>
    </row>
    <row r="47" spans="1:10" ht="16.5">
      <c r="A47" s="291"/>
      <c r="B47" s="298"/>
      <c r="C47" s="14" t="s">
        <v>60</v>
      </c>
      <c r="D47" s="12" t="s">
        <v>72</v>
      </c>
      <c r="E47" s="44">
        <v>3.12</v>
      </c>
      <c r="F47" s="44">
        <v>1.7</v>
      </c>
      <c r="G47" s="44">
        <v>0.28999999999999998</v>
      </c>
      <c r="H47" s="41">
        <v>2.5</v>
      </c>
      <c r="I47" s="44">
        <v>4.07</v>
      </c>
      <c r="J47" s="21">
        <v>2.31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6.11</v>
      </c>
      <c r="F48" s="44">
        <v>6.57</v>
      </c>
      <c r="G48" s="44">
        <v>6.3</v>
      </c>
      <c r="H48" s="41">
        <v>6.9</v>
      </c>
      <c r="I48" s="44">
        <v>6.51</v>
      </c>
      <c r="J48" s="21">
        <v>6.63</v>
      </c>
    </row>
    <row r="49" spans="1:13" ht="18.75">
      <c r="A49" s="291"/>
      <c r="B49" s="298"/>
      <c r="C49" s="13" t="s">
        <v>58</v>
      </c>
      <c r="D49" s="12" t="s">
        <v>59</v>
      </c>
      <c r="E49" s="44">
        <v>9.8000000000000007</v>
      </c>
      <c r="F49" s="44">
        <v>9.6</v>
      </c>
      <c r="G49" s="44">
        <v>9.6999999999999993</v>
      </c>
      <c r="H49" s="41">
        <v>10.199999999999999</v>
      </c>
      <c r="I49" s="44">
        <v>8</v>
      </c>
      <c r="J49" s="21">
        <v>11.6</v>
      </c>
    </row>
    <row r="50" spans="1:13" ht="16.5">
      <c r="A50" s="291"/>
      <c r="B50" s="298"/>
      <c r="C50" s="14" t="s">
        <v>60</v>
      </c>
      <c r="D50" s="12" t="s">
        <v>72</v>
      </c>
      <c r="E50" s="44">
        <v>2.63</v>
      </c>
      <c r="F50" s="44">
        <v>2.39</v>
      </c>
      <c r="G50" s="44">
        <v>5.17</v>
      </c>
      <c r="H50" s="41">
        <v>1.9</v>
      </c>
      <c r="I50" s="44">
        <v>3.66</v>
      </c>
      <c r="J50" s="21">
        <v>4.6100000000000003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9.2200000000000006</v>
      </c>
      <c r="F52" s="44">
        <v>9.1999999999999993</v>
      </c>
      <c r="G52" s="44">
        <v>9.34</v>
      </c>
      <c r="H52" s="41">
        <v>9.39</v>
      </c>
      <c r="I52" s="44">
        <v>9.25</v>
      </c>
      <c r="J52" s="21">
        <v>9.31</v>
      </c>
    </row>
    <row r="53" spans="1:13" ht="15.75">
      <c r="A53" s="291"/>
      <c r="B53" s="298"/>
      <c r="C53" s="12" t="s">
        <v>56</v>
      </c>
      <c r="D53" s="12" t="s">
        <v>57</v>
      </c>
      <c r="E53" s="44">
        <v>5.62</v>
      </c>
      <c r="F53" s="44">
        <v>6.99</v>
      </c>
      <c r="G53" s="44">
        <v>6.9</v>
      </c>
      <c r="H53" s="41">
        <v>6.5</v>
      </c>
      <c r="I53" s="44">
        <v>7.03</v>
      </c>
      <c r="J53" s="21">
        <v>6.81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8.1300000000000008</v>
      </c>
      <c r="F54" s="44">
        <v>9.42</v>
      </c>
      <c r="G54" s="44">
        <v>11.5</v>
      </c>
      <c r="H54" s="41">
        <v>13.8</v>
      </c>
      <c r="I54" s="44">
        <v>6.8</v>
      </c>
      <c r="J54" s="21">
        <v>8.1999999999999993</v>
      </c>
    </row>
    <row r="55" spans="1:13" ht="16.5">
      <c r="A55" s="291"/>
      <c r="B55" s="299"/>
      <c r="C55" s="18" t="s">
        <v>60</v>
      </c>
      <c r="D55" s="12" t="s">
        <v>77</v>
      </c>
      <c r="E55" s="19">
        <v>4.7699999999999996</v>
      </c>
      <c r="F55" s="19">
        <v>6.24</v>
      </c>
      <c r="G55" s="19">
        <v>2.73</v>
      </c>
      <c r="H55" s="41">
        <v>1.2</v>
      </c>
      <c r="I55" s="44">
        <v>1.34</v>
      </c>
      <c r="J55" s="21">
        <v>0.82</v>
      </c>
    </row>
    <row r="56" spans="1:13" ht="14.25">
      <c r="A56" s="22" t="s">
        <v>78</v>
      </c>
      <c r="B56" s="22" t="s">
        <v>79</v>
      </c>
      <c r="C56" s="23">
        <v>7.8</v>
      </c>
      <c r="D56" s="22" t="s">
        <v>80</v>
      </c>
      <c r="E56" s="23">
        <v>78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21.2</v>
      </c>
      <c r="E59" s="30"/>
      <c r="F59" s="30">
        <v>21.2</v>
      </c>
      <c r="G59" s="34"/>
      <c r="H59" s="30">
        <v>28.2</v>
      </c>
      <c r="I59" s="30"/>
      <c r="J59" s="21">
        <v>32.6</v>
      </c>
      <c r="K59" s="21"/>
      <c r="L59" s="21">
        <v>133</v>
      </c>
      <c r="M59" s="21"/>
    </row>
    <row r="60" spans="1:13" ht="18.75">
      <c r="A60" s="28" t="s">
        <v>1</v>
      </c>
      <c r="B60" s="29">
        <v>37.5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20.3</v>
      </c>
      <c r="C61" s="30"/>
      <c r="D61" s="33">
        <v>18.899999999999999</v>
      </c>
      <c r="E61" s="30"/>
      <c r="F61" s="30">
        <v>17.7</v>
      </c>
      <c r="G61" s="34"/>
      <c r="H61" s="30">
        <v>18</v>
      </c>
      <c r="I61" s="30"/>
      <c r="J61" s="21">
        <v>19.399999999999999</v>
      </c>
      <c r="K61" s="21"/>
      <c r="L61" s="21">
        <v>22.6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>
        <v>11.11</v>
      </c>
      <c r="F63" s="30"/>
      <c r="G63" s="34">
        <v>10.7</v>
      </c>
      <c r="H63" s="30"/>
      <c r="I63" s="30">
        <v>10.4</v>
      </c>
      <c r="J63" s="21"/>
      <c r="K63" s="21">
        <v>10.9</v>
      </c>
      <c r="M63" s="21">
        <v>11</v>
      </c>
    </row>
    <row r="64" spans="1:13" ht="18.75">
      <c r="A64" s="31" t="s">
        <v>3</v>
      </c>
      <c r="B64" s="30"/>
      <c r="C64" s="30">
        <v>11.14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41.36</v>
      </c>
      <c r="D65" s="33"/>
      <c r="E65" s="30">
        <v>39.61</v>
      </c>
      <c r="F65" s="30"/>
      <c r="G65" s="34">
        <v>40.1</v>
      </c>
      <c r="H65" s="30"/>
      <c r="I65" s="30">
        <v>41.4</v>
      </c>
      <c r="J65" s="21"/>
      <c r="K65" s="21">
        <v>37.200000000000003</v>
      </c>
      <c r="M65" s="21">
        <v>33.1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2.25</v>
      </c>
      <c r="C67" s="30">
        <v>6.19</v>
      </c>
      <c r="D67" s="33">
        <v>6.38</v>
      </c>
      <c r="E67" s="30">
        <v>7.51</v>
      </c>
      <c r="F67" s="30">
        <v>2.31</v>
      </c>
      <c r="G67" s="34">
        <v>6.04</v>
      </c>
      <c r="H67" s="30">
        <v>9.1999999999999993</v>
      </c>
      <c r="I67" s="30">
        <v>5.6</v>
      </c>
      <c r="J67" s="21">
        <v>5.34</v>
      </c>
      <c r="K67" s="21">
        <v>6.9</v>
      </c>
      <c r="L67" s="21">
        <v>6.43</v>
      </c>
      <c r="M67" s="21">
        <v>7.2</v>
      </c>
    </row>
    <row r="68" spans="1:13" ht="18.75">
      <c r="A68" s="32" t="s">
        <v>5</v>
      </c>
      <c r="B68" s="36">
        <v>5.65</v>
      </c>
      <c r="C68" s="30">
        <v>7.04</v>
      </c>
      <c r="D68" s="33">
        <v>6.57</v>
      </c>
      <c r="E68" s="30">
        <v>7.81</v>
      </c>
      <c r="F68" s="30">
        <v>5.7</v>
      </c>
      <c r="G68" s="34">
        <v>6.7</v>
      </c>
      <c r="H68" s="30">
        <v>2.7</v>
      </c>
      <c r="I68" s="30">
        <v>6.1</v>
      </c>
      <c r="J68" s="21">
        <v>5.0999999999999996</v>
      </c>
      <c r="K68" s="21">
        <v>7.2</v>
      </c>
      <c r="L68" s="21">
        <v>5.61</v>
      </c>
      <c r="M68" s="21">
        <v>6</v>
      </c>
    </row>
    <row r="69" spans="1:13" ht="18.75">
      <c r="A69" s="32" t="s">
        <v>6</v>
      </c>
      <c r="B69" s="36">
        <v>1.69</v>
      </c>
      <c r="C69" s="30">
        <v>7.04</v>
      </c>
      <c r="D69" s="33">
        <v>1.97</v>
      </c>
      <c r="E69" s="30">
        <v>5.04</v>
      </c>
      <c r="F69" s="30">
        <v>0.62</v>
      </c>
      <c r="G69" s="34">
        <v>5.3</v>
      </c>
      <c r="H69" s="30">
        <v>8.6</v>
      </c>
      <c r="I69" s="30">
        <v>5.9</v>
      </c>
      <c r="J69" s="21">
        <v>4.67</v>
      </c>
      <c r="K69" s="21">
        <v>6.8</v>
      </c>
      <c r="L69" s="21">
        <v>4.8899999999999997</v>
      </c>
      <c r="M69" s="21">
        <v>4.8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243</v>
      </c>
      <c r="D2" s="244"/>
      <c r="E2" s="244"/>
      <c r="F2" s="245" t="s">
        <v>245</v>
      </c>
      <c r="G2" s="245"/>
      <c r="H2" s="245"/>
      <c r="I2" s="246" t="s">
        <v>158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34650</v>
      </c>
      <c r="D4" s="247"/>
      <c r="E4" s="247"/>
      <c r="F4" s="247">
        <v>35600</v>
      </c>
      <c r="G4" s="247"/>
      <c r="H4" s="247"/>
      <c r="I4" s="247">
        <v>36490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47090</v>
      </c>
      <c r="D5" s="247"/>
      <c r="E5" s="247"/>
      <c r="F5" s="247">
        <v>48500</v>
      </c>
      <c r="G5" s="247"/>
      <c r="H5" s="247"/>
      <c r="I5" s="247">
        <v>49860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C4-'14日'!I4</f>
        <v>870</v>
      </c>
      <c r="D6" s="303"/>
      <c r="E6" s="303"/>
      <c r="F6" s="304">
        <f>F4-C4</f>
        <v>950</v>
      </c>
      <c r="G6" s="305"/>
      <c r="H6" s="306"/>
      <c r="I6" s="304">
        <f>I4-F4</f>
        <v>890</v>
      </c>
      <c r="J6" s="305"/>
      <c r="K6" s="306"/>
      <c r="L6" s="309">
        <f>C6+F6+I6</f>
        <v>2710</v>
      </c>
      <c r="M6" s="309">
        <f>C7+F7+I7</f>
        <v>4260</v>
      </c>
    </row>
    <row r="7" spans="1:15" ht="21.95" customHeight="1">
      <c r="A7" s="238"/>
      <c r="B7" s="6" t="s">
        <v>16</v>
      </c>
      <c r="C7" s="303">
        <f>C5-'14日'!I5</f>
        <v>1490</v>
      </c>
      <c r="D7" s="303"/>
      <c r="E7" s="303"/>
      <c r="F7" s="304">
        <f>F5-C5</f>
        <v>1410</v>
      </c>
      <c r="G7" s="305"/>
      <c r="H7" s="306"/>
      <c r="I7" s="304">
        <f>I5-F5</f>
        <v>1360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48</v>
      </c>
      <c r="G9" s="247"/>
      <c r="H9" s="247"/>
      <c r="I9" s="247">
        <v>47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48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40" t="s">
        <v>199</v>
      </c>
      <c r="D11" s="140" t="s">
        <v>199</v>
      </c>
      <c r="E11" s="140" t="s">
        <v>199</v>
      </c>
      <c r="F11" s="142" t="s">
        <v>199</v>
      </c>
      <c r="G11" s="142" t="s">
        <v>199</v>
      </c>
      <c r="H11" s="142" t="s">
        <v>199</v>
      </c>
      <c r="I11" s="144" t="s">
        <v>199</v>
      </c>
      <c r="J11" s="144" t="s">
        <v>199</v>
      </c>
      <c r="K11" s="144" t="s">
        <v>199</v>
      </c>
    </row>
    <row r="12" spans="1:15" ht="21.95" customHeight="1">
      <c r="A12" s="283"/>
      <c r="B12" s="43" t="s">
        <v>23</v>
      </c>
      <c r="C12" s="140">
        <v>100</v>
      </c>
      <c r="D12" s="140">
        <v>100</v>
      </c>
      <c r="E12" s="140">
        <v>100</v>
      </c>
      <c r="F12" s="142">
        <v>100</v>
      </c>
      <c r="G12" s="142">
        <v>100</v>
      </c>
      <c r="H12" s="142">
        <v>100</v>
      </c>
      <c r="I12" s="144">
        <v>100</v>
      </c>
      <c r="J12" s="144">
        <v>100</v>
      </c>
      <c r="K12" s="144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280</v>
      </c>
      <c r="D15" s="41">
        <v>500</v>
      </c>
      <c r="E15" s="41">
        <v>450</v>
      </c>
      <c r="F15" s="141">
        <v>450</v>
      </c>
      <c r="G15" s="41">
        <v>400</v>
      </c>
      <c r="H15" s="41">
        <v>350</v>
      </c>
      <c r="I15" s="41">
        <v>350</v>
      </c>
      <c r="J15" s="41">
        <v>300</v>
      </c>
      <c r="K15" s="41">
        <v>530</v>
      </c>
    </row>
    <row r="16" spans="1:15" ht="39.75" customHeight="1">
      <c r="A16" s="257"/>
      <c r="B16" s="9" t="s">
        <v>28</v>
      </c>
      <c r="C16" s="254" t="s">
        <v>242</v>
      </c>
      <c r="D16" s="254"/>
      <c r="E16" s="254"/>
      <c r="F16" s="254" t="s">
        <v>29</v>
      </c>
      <c r="G16" s="254"/>
      <c r="H16" s="254"/>
      <c r="I16" s="254" t="s">
        <v>247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39" t="s">
        <v>199</v>
      </c>
      <c r="D17" s="139" t="s">
        <v>199</v>
      </c>
      <c r="E17" s="139" t="s">
        <v>199</v>
      </c>
      <c r="F17" s="141" t="s">
        <v>199</v>
      </c>
      <c r="G17" s="141" t="s">
        <v>199</v>
      </c>
      <c r="H17" s="141" t="s">
        <v>199</v>
      </c>
      <c r="I17" s="143" t="s">
        <v>199</v>
      </c>
      <c r="J17" s="143" t="s">
        <v>199</v>
      </c>
      <c r="K17" s="143" t="s">
        <v>199</v>
      </c>
    </row>
    <row r="18" spans="1:11" ht="21.95" customHeight="1">
      <c r="A18" s="255"/>
      <c r="B18" s="42" t="s">
        <v>23</v>
      </c>
      <c r="C18" s="139">
        <v>85</v>
      </c>
      <c r="D18" s="139">
        <v>85</v>
      </c>
      <c r="E18" s="139">
        <v>85</v>
      </c>
      <c r="F18" s="141">
        <v>85</v>
      </c>
      <c r="G18" s="141">
        <v>85</v>
      </c>
      <c r="H18" s="141">
        <v>85</v>
      </c>
      <c r="I18" s="143">
        <v>85</v>
      </c>
      <c r="J18" s="143">
        <v>85</v>
      </c>
      <c r="K18" s="143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420</v>
      </c>
      <c r="D21" s="41">
        <v>300</v>
      </c>
      <c r="E21" s="41">
        <v>530</v>
      </c>
      <c r="F21" s="141">
        <v>530</v>
      </c>
      <c r="G21" s="41">
        <v>460</v>
      </c>
      <c r="H21" s="41">
        <v>380</v>
      </c>
      <c r="I21" s="41">
        <v>380</v>
      </c>
      <c r="J21" s="41">
        <v>310</v>
      </c>
      <c r="K21" s="41">
        <v>550</v>
      </c>
    </row>
    <row r="22" spans="1:11" ht="45" customHeight="1">
      <c r="A22" s="253"/>
      <c r="B22" s="9" t="s">
        <v>33</v>
      </c>
      <c r="C22" s="254" t="s">
        <v>244</v>
      </c>
      <c r="D22" s="254"/>
      <c r="E22" s="254"/>
      <c r="F22" s="254" t="s">
        <v>34</v>
      </c>
      <c r="G22" s="254"/>
      <c r="H22" s="254"/>
      <c r="I22" s="254" t="s">
        <v>248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1160+1200</f>
        <v>2360</v>
      </c>
      <c r="D23" s="252"/>
      <c r="E23" s="252"/>
      <c r="F23" s="252">
        <f>1090+1160</f>
        <v>2250</v>
      </c>
      <c r="G23" s="252"/>
      <c r="H23" s="252"/>
      <c r="I23" s="252">
        <v>2100</v>
      </c>
      <c r="J23" s="252"/>
      <c r="K23" s="252"/>
    </row>
    <row r="24" spans="1:11" ht="21.95" customHeight="1">
      <c r="A24" s="258"/>
      <c r="B24" s="10" t="s">
        <v>37</v>
      </c>
      <c r="C24" s="252">
        <v>920</v>
      </c>
      <c r="D24" s="252"/>
      <c r="E24" s="252"/>
      <c r="F24" s="252">
        <f>440+480</f>
        <v>920</v>
      </c>
      <c r="G24" s="252"/>
      <c r="H24" s="252"/>
      <c r="I24" s="252">
        <v>750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41</v>
      </c>
      <c r="D25" s="252"/>
      <c r="E25" s="252"/>
      <c r="F25" s="252">
        <v>41</v>
      </c>
      <c r="G25" s="252"/>
      <c r="H25" s="252"/>
      <c r="I25" s="252">
        <v>40</v>
      </c>
      <c r="J25" s="252"/>
      <c r="K25" s="252"/>
    </row>
    <row r="26" spans="1:11" ht="21.95" customHeight="1">
      <c r="A26" s="257"/>
      <c r="B26" s="8" t="s">
        <v>40</v>
      </c>
      <c r="C26" s="252">
        <v>425</v>
      </c>
      <c r="D26" s="252"/>
      <c r="E26" s="252"/>
      <c r="F26" s="252">
        <v>425</v>
      </c>
      <c r="G26" s="252"/>
      <c r="H26" s="252"/>
      <c r="I26" s="252">
        <v>423</v>
      </c>
      <c r="J26" s="252"/>
      <c r="K26" s="252"/>
    </row>
    <row r="27" spans="1:11" ht="21.95" customHeight="1">
      <c r="A27" s="257"/>
      <c r="B27" s="8" t="s">
        <v>41</v>
      </c>
      <c r="C27" s="252">
        <v>26</v>
      </c>
      <c r="D27" s="252"/>
      <c r="E27" s="252"/>
      <c r="F27" s="252">
        <v>26</v>
      </c>
      <c r="G27" s="252"/>
      <c r="H27" s="252"/>
      <c r="I27" s="252">
        <v>25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256</v>
      </c>
      <c r="D28" s="269"/>
      <c r="E28" s="270"/>
      <c r="F28" s="268" t="s">
        <v>249</v>
      </c>
      <c r="G28" s="269"/>
      <c r="H28" s="270"/>
      <c r="I28" s="268" t="s">
        <v>246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122</v>
      </c>
      <c r="D31" s="280"/>
      <c r="E31" s="281"/>
      <c r="F31" s="279" t="s">
        <v>229</v>
      </c>
      <c r="G31" s="280"/>
      <c r="H31" s="281"/>
      <c r="I31" s="279" t="s">
        <v>104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9.31</v>
      </c>
      <c r="F35" s="44">
        <v>9.4499999999999993</v>
      </c>
      <c r="G35" s="44">
        <v>9.26</v>
      </c>
      <c r="H35" s="41">
        <v>9.1999999999999993</v>
      </c>
      <c r="I35" s="44">
        <v>9.26</v>
      </c>
      <c r="J35" s="21">
        <v>9.23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6.54</v>
      </c>
      <c r="F36" s="44">
        <v>5.22</v>
      </c>
      <c r="G36" s="44">
        <v>5.3</v>
      </c>
      <c r="H36" s="41">
        <v>6.2</v>
      </c>
      <c r="I36" s="44">
        <v>7</v>
      </c>
      <c r="J36" s="21">
        <v>7.04</v>
      </c>
    </row>
    <row r="37" spans="1:10" ht="18.75">
      <c r="A37" s="291"/>
      <c r="B37" s="298"/>
      <c r="C37" s="13" t="s">
        <v>58</v>
      </c>
      <c r="D37" s="12" t="s">
        <v>59</v>
      </c>
      <c r="E37" s="44">
        <v>9.1999999999999993</v>
      </c>
      <c r="F37" s="44">
        <v>7.78</v>
      </c>
      <c r="G37" s="35">
        <v>8.1199999999999992</v>
      </c>
      <c r="H37" s="41">
        <v>9.4</v>
      </c>
      <c r="I37" s="44">
        <v>6.9</v>
      </c>
      <c r="J37" s="21">
        <v>7.3</v>
      </c>
    </row>
    <row r="38" spans="1:10" ht="16.5">
      <c r="A38" s="291"/>
      <c r="B38" s="298"/>
      <c r="C38" s="14" t="s">
        <v>60</v>
      </c>
      <c r="D38" s="12" t="s">
        <v>61</v>
      </c>
      <c r="E38" s="35">
        <v>8.8000000000000007</v>
      </c>
      <c r="F38" s="35">
        <v>3.88</v>
      </c>
      <c r="G38" s="35">
        <v>1.4</v>
      </c>
      <c r="H38" s="37">
        <v>2.5</v>
      </c>
      <c r="I38" s="44">
        <v>2.41</v>
      </c>
      <c r="J38" s="21">
        <v>1.35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0.7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10.33</v>
      </c>
      <c r="F40" s="44">
        <v>10.27</v>
      </c>
      <c r="G40" s="44">
        <v>10.31</v>
      </c>
      <c r="H40" s="41">
        <v>10.27</v>
      </c>
      <c r="I40" s="44">
        <v>10.31</v>
      </c>
      <c r="J40" s="21">
        <v>10.3</v>
      </c>
    </row>
    <row r="41" spans="1:10" ht="15.75">
      <c r="A41" s="291"/>
      <c r="B41" s="298"/>
      <c r="C41" s="12" t="s">
        <v>56</v>
      </c>
      <c r="D41" s="12" t="s">
        <v>64</v>
      </c>
      <c r="E41" s="44">
        <v>21.7</v>
      </c>
      <c r="F41" s="44">
        <v>23.1</v>
      </c>
      <c r="G41" s="44">
        <v>20.9</v>
      </c>
      <c r="H41" s="41">
        <v>22.5</v>
      </c>
      <c r="I41" s="44">
        <v>23.1</v>
      </c>
      <c r="J41" s="21">
        <v>24.3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6.54</v>
      </c>
      <c r="F42" s="44">
        <v>6.81</v>
      </c>
      <c r="G42" s="44">
        <v>6.25</v>
      </c>
      <c r="H42" s="41">
        <v>6.27</v>
      </c>
      <c r="I42" s="44">
        <v>5.41</v>
      </c>
      <c r="J42" s="21">
        <v>5.28</v>
      </c>
    </row>
    <row r="43" spans="1:10" ht="16.5">
      <c r="A43" s="291"/>
      <c r="B43" s="298"/>
      <c r="C43" s="15" t="s">
        <v>67</v>
      </c>
      <c r="D43" s="17" t="s">
        <v>68</v>
      </c>
      <c r="E43" s="44">
        <v>6.49</v>
      </c>
      <c r="F43" s="44">
        <v>7.33</v>
      </c>
      <c r="G43" s="44">
        <v>7.92</v>
      </c>
      <c r="H43" s="41">
        <v>7.41</v>
      </c>
      <c r="I43" s="44">
        <v>6.35</v>
      </c>
      <c r="J43" s="21">
        <v>6.12</v>
      </c>
    </row>
    <row r="44" spans="1:10" ht="18.75">
      <c r="A44" s="291"/>
      <c r="B44" s="298"/>
      <c r="C44" s="13" t="s">
        <v>58</v>
      </c>
      <c r="D44" s="12" t="s">
        <v>69</v>
      </c>
      <c r="E44" s="44">
        <v>395</v>
      </c>
      <c r="F44" s="44">
        <v>400</v>
      </c>
      <c r="G44" s="44">
        <v>393</v>
      </c>
      <c r="H44" s="41">
        <v>350</v>
      </c>
      <c r="I44" s="44">
        <v>440</v>
      </c>
      <c r="J44" s="21">
        <v>460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5.78</v>
      </c>
      <c r="F45" s="44">
        <v>5.27</v>
      </c>
      <c r="G45" s="44">
        <v>7.4</v>
      </c>
      <c r="H45" s="41">
        <v>4.3</v>
      </c>
      <c r="I45" s="44">
        <v>6.95</v>
      </c>
      <c r="J45" s="21">
        <v>6.85</v>
      </c>
    </row>
    <row r="46" spans="1:10" ht="18.75">
      <c r="A46" s="291"/>
      <c r="B46" s="298"/>
      <c r="C46" s="13" t="s">
        <v>58</v>
      </c>
      <c r="D46" s="12" t="s">
        <v>59</v>
      </c>
      <c r="E46" s="44">
        <v>13.6</v>
      </c>
      <c r="F46" s="44">
        <v>13.4</v>
      </c>
      <c r="G46" s="44">
        <v>14.2</v>
      </c>
      <c r="H46" s="41">
        <v>13.8</v>
      </c>
      <c r="I46" s="44">
        <v>9.9</v>
      </c>
      <c r="J46" s="21">
        <v>15.1</v>
      </c>
    </row>
    <row r="47" spans="1:10" ht="16.5">
      <c r="A47" s="291"/>
      <c r="B47" s="298"/>
      <c r="C47" s="14" t="s">
        <v>60</v>
      </c>
      <c r="D47" s="12" t="s">
        <v>72</v>
      </c>
      <c r="E47" s="44">
        <v>6.04</v>
      </c>
      <c r="F47" s="44">
        <v>5.8</v>
      </c>
      <c r="G47" s="44">
        <v>5.86</v>
      </c>
      <c r="H47" s="41">
        <v>3.7</v>
      </c>
      <c r="I47" s="44">
        <v>3.16</v>
      </c>
      <c r="J47" s="21">
        <v>2.21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6.46</v>
      </c>
      <c r="F48" s="44">
        <v>5.32</v>
      </c>
      <c r="G48" s="44">
        <v>6.1</v>
      </c>
      <c r="H48" s="41">
        <v>6.7</v>
      </c>
      <c r="I48" s="44">
        <v>6.58</v>
      </c>
      <c r="J48" s="21">
        <v>6.37</v>
      </c>
    </row>
    <row r="49" spans="1:13" ht="18.75">
      <c r="A49" s="291"/>
      <c r="B49" s="298"/>
      <c r="C49" s="13" t="s">
        <v>58</v>
      </c>
      <c r="D49" s="12" t="s">
        <v>59</v>
      </c>
      <c r="E49" s="44">
        <v>7.9</v>
      </c>
      <c r="F49" s="44">
        <v>8.6</v>
      </c>
      <c r="G49" s="44">
        <v>8.5</v>
      </c>
      <c r="H49" s="41">
        <v>7.71</v>
      </c>
      <c r="I49" s="44">
        <v>9.6</v>
      </c>
      <c r="J49" s="21">
        <v>11</v>
      </c>
    </row>
    <row r="50" spans="1:13" ht="16.5">
      <c r="A50" s="291"/>
      <c r="B50" s="298"/>
      <c r="C50" s="14" t="s">
        <v>60</v>
      </c>
      <c r="D50" s="12" t="s">
        <v>72</v>
      </c>
      <c r="E50" s="44">
        <v>5.15</v>
      </c>
      <c r="F50" s="44">
        <v>8.48</v>
      </c>
      <c r="G50" s="44">
        <v>4.1500000000000004</v>
      </c>
      <c r="H50" s="41">
        <v>4.8</v>
      </c>
      <c r="I50" s="44">
        <v>3.12</v>
      </c>
      <c r="J50" s="21">
        <v>0.96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9.1199999999999992</v>
      </c>
      <c r="F52" s="44">
        <v>9.1300000000000008</v>
      </c>
      <c r="G52" s="44">
        <v>9.24</v>
      </c>
      <c r="H52" s="41">
        <v>9.33</v>
      </c>
      <c r="I52" s="44">
        <v>9.3699999999999992</v>
      </c>
      <c r="J52" s="21">
        <v>9.32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7.31</v>
      </c>
      <c r="F53" s="44">
        <v>6.71</v>
      </c>
      <c r="G53" s="44">
        <v>6.6</v>
      </c>
      <c r="H53" s="41">
        <v>7.1</v>
      </c>
      <c r="I53" s="44">
        <v>7.16</v>
      </c>
      <c r="J53" s="21">
        <v>7.03</v>
      </c>
    </row>
    <row r="54" spans="1:13" ht="18.75">
      <c r="A54" s="291"/>
      <c r="B54" s="298"/>
      <c r="C54" s="13" t="s">
        <v>58</v>
      </c>
      <c r="D54" s="12" t="s">
        <v>59</v>
      </c>
      <c r="E54" s="44">
        <v>10.6</v>
      </c>
      <c r="F54" s="44">
        <v>8.73</v>
      </c>
      <c r="G54" s="44">
        <v>11.5</v>
      </c>
      <c r="H54" s="41">
        <v>10.199999999999999</v>
      </c>
      <c r="I54" s="44">
        <v>7.9</v>
      </c>
      <c r="J54" s="21">
        <v>6.3</v>
      </c>
    </row>
    <row r="55" spans="1:13" ht="16.5">
      <c r="A55" s="291"/>
      <c r="B55" s="299"/>
      <c r="C55" s="18" t="s">
        <v>60</v>
      </c>
      <c r="D55" s="12" t="s">
        <v>77</v>
      </c>
      <c r="E55" s="19">
        <v>2.1</v>
      </c>
      <c r="F55" s="19">
        <v>5.23</v>
      </c>
      <c r="G55" s="19">
        <v>3.56</v>
      </c>
      <c r="H55" s="41">
        <v>3.42</v>
      </c>
      <c r="I55" s="44">
        <v>1.33</v>
      </c>
      <c r="J55" s="21">
        <v>1.05</v>
      </c>
    </row>
    <row r="56" spans="1:13" ht="14.25">
      <c r="A56" s="22" t="s">
        <v>78</v>
      </c>
      <c r="B56" s="22" t="s">
        <v>79</v>
      </c>
      <c r="C56" s="23">
        <v>7.92</v>
      </c>
      <c r="D56" s="22" t="s">
        <v>80</v>
      </c>
      <c r="E56" s="23">
        <v>72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10.33</v>
      </c>
      <c r="K59" s="21"/>
      <c r="L59" s="21">
        <v>15.4</v>
      </c>
      <c r="M59" s="21"/>
    </row>
    <row r="60" spans="1:13" ht="18.75">
      <c r="A60" s="28" t="s">
        <v>1</v>
      </c>
      <c r="B60" s="29">
        <v>35.6</v>
      </c>
      <c r="C60" s="30"/>
      <c r="D60" s="33">
        <v>23.5</v>
      </c>
      <c r="E60" s="30"/>
      <c r="F60" s="30">
        <v>23</v>
      </c>
      <c r="G60" s="34"/>
      <c r="H60" s="30">
        <v>2.5</v>
      </c>
      <c r="I60" s="30"/>
      <c r="J60" s="21"/>
      <c r="K60" s="21"/>
      <c r="L60" s="21">
        <v>45.6</v>
      </c>
      <c r="M60" s="21"/>
    </row>
    <row r="61" spans="1:13" ht="18.75">
      <c r="A61" s="28" t="s">
        <v>2</v>
      </c>
      <c r="B61" s="29">
        <v>39</v>
      </c>
      <c r="C61" s="30"/>
      <c r="D61" s="33">
        <v>42.7</v>
      </c>
      <c r="E61" s="30"/>
      <c r="F61" s="30">
        <v>17.059999999999999</v>
      </c>
      <c r="G61" s="34"/>
      <c r="H61" s="30">
        <v>17.600000000000001</v>
      </c>
      <c r="I61" s="30"/>
      <c r="J61" s="21">
        <v>31.6</v>
      </c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>
        <v>11.53</v>
      </c>
      <c r="F63" s="30"/>
      <c r="G63" s="34">
        <v>10.6</v>
      </c>
      <c r="H63" s="30"/>
      <c r="I63" s="30"/>
      <c r="J63" s="21"/>
      <c r="K63" s="21"/>
      <c r="M63" s="21">
        <v>10.1</v>
      </c>
    </row>
    <row r="64" spans="1:13" ht="18.75">
      <c r="A64" s="31" t="s">
        <v>3</v>
      </c>
      <c r="B64" s="30"/>
      <c r="C64" s="30">
        <v>10.51</v>
      </c>
      <c r="D64" s="33"/>
      <c r="E64" s="30">
        <v>10.97</v>
      </c>
      <c r="F64" s="30"/>
      <c r="G64" s="38">
        <v>15.1</v>
      </c>
      <c r="H64" s="30"/>
      <c r="I64" s="30">
        <v>13.02</v>
      </c>
      <c r="J64" s="21"/>
      <c r="K64" s="21">
        <v>11.6</v>
      </c>
      <c r="L64" s="21"/>
      <c r="M64" s="21"/>
    </row>
    <row r="65" spans="1:13" ht="18.75">
      <c r="A65" s="31" t="s">
        <v>4</v>
      </c>
      <c r="B65" s="30"/>
      <c r="C65" s="30">
        <v>40.29</v>
      </c>
      <c r="D65" s="33"/>
      <c r="E65" s="30"/>
      <c r="F65" s="30"/>
      <c r="G65" s="34"/>
      <c r="H65" s="30"/>
      <c r="I65" s="30">
        <v>33.799999999999997</v>
      </c>
      <c r="J65" s="21"/>
      <c r="K65" s="21">
        <v>30.5</v>
      </c>
      <c r="M65" s="21">
        <v>30.3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5.36</v>
      </c>
      <c r="C67" s="30">
        <v>5.17</v>
      </c>
      <c r="D67" s="33">
        <v>4.97</v>
      </c>
      <c r="E67" s="30">
        <v>5.67</v>
      </c>
      <c r="F67" s="30">
        <v>4.05</v>
      </c>
      <c r="G67" s="34">
        <v>5.9</v>
      </c>
      <c r="H67" s="30">
        <v>4</v>
      </c>
      <c r="I67" s="30">
        <v>4.4800000000000004</v>
      </c>
      <c r="J67" s="21">
        <v>6.55</v>
      </c>
      <c r="K67" s="21">
        <v>5.6</v>
      </c>
      <c r="L67" s="21">
        <v>7.03</v>
      </c>
      <c r="M67" s="21">
        <v>6</v>
      </c>
    </row>
    <row r="68" spans="1:13" ht="18.75">
      <c r="A68" s="32" t="s">
        <v>5</v>
      </c>
      <c r="B68" s="36">
        <v>4.67</v>
      </c>
      <c r="C68" s="30">
        <v>6.23</v>
      </c>
      <c r="D68" s="33">
        <v>5.24</v>
      </c>
      <c r="E68" s="30">
        <v>6.09</v>
      </c>
      <c r="F68" s="30">
        <v>4.8</v>
      </c>
      <c r="G68" s="34">
        <v>6.8</v>
      </c>
      <c r="H68" s="30">
        <v>6.5</v>
      </c>
      <c r="I68" s="30">
        <v>5.7</v>
      </c>
      <c r="J68" s="21">
        <v>5.69</v>
      </c>
      <c r="K68" s="21">
        <v>6</v>
      </c>
      <c r="L68" s="21">
        <v>5.24</v>
      </c>
      <c r="M68" s="21">
        <v>6.3</v>
      </c>
    </row>
    <row r="69" spans="1:13" ht="18.75">
      <c r="A69" s="32" t="s">
        <v>6</v>
      </c>
      <c r="B69" s="36">
        <v>3.17</v>
      </c>
      <c r="C69" s="30">
        <v>5.19</v>
      </c>
      <c r="D69" s="33"/>
      <c r="E69" s="30"/>
      <c r="F69" s="30"/>
      <c r="G69" s="34"/>
      <c r="H69" s="30">
        <v>6.1</v>
      </c>
      <c r="I69" s="30">
        <v>5.3</v>
      </c>
      <c r="J69" s="21">
        <v>7.28</v>
      </c>
      <c r="K69" s="21">
        <v>6</v>
      </c>
      <c r="L69" s="21">
        <v>5.36</v>
      </c>
      <c r="M69" s="21">
        <v>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A9:A10"/>
    <mergeCell ref="C9:E9"/>
    <mergeCell ref="F9:H9"/>
    <mergeCell ref="I9:K9"/>
    <mergeCell ref="C10:E10"/>
    <mergeCell ref="F10:H10"/>
    <mergeCell ref="I10:K10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4:E4"/>
    <mergeCell ref="F4:H4"/>
    <mergeCell ref="I4:K4"/>
    <mergeCell ref="C5:E5"/>
    <mergeCell ref="F5:H5"/>
    <mergeCell ref="I5:K5"/>
    <mergeCell ref="A1:K1"/>
    <mergeCell ref="A2:B3"/>
    <mergeCell ref="C2:E2"/>
    <mergeCell ref="F2:H2"/>
    <mergeCell ref="I2:K2"/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250</v>
      </c>
      <c r="D2" s="244"/>
      <c r="E2" s="244"/>
      <c r="F2" s="245" t="s">
        <v>252</v>
      </c>
      <c r="G2" s="245"/>
      <c r="H2" s="245"/>
      <c r="I2" s="246" t="s">
        <v>102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37430</v>
      </c>
      <c r="D4" s="247"/>
      <c r="E4" s="247"/>
      <c r="F4" s="247">
        <v>38400</v>
      </c>
      <c r="G4" s="247"/>
      <c r="H4" s="247"/>
      <c r="I4" s="247">
        <v>39350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51030</v>
      </c>
      <c r="D5" s="247"/>
      <c r="E5" s="247"/>
      <c r="F5" s="247">
        <v>52400</v>
      </c>
      <c r="G5" s="247"/>
      <c r="H5" s="247"/>
      <c r="I5" s="247">
        <v>53740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C4-'15日'!I4</f>
        <v>940</v>
      </c>
      <c r="D6" s="303"/>
      <c r="E6" s="303"/>
      <c r="F6" s="304">
        <f>F4-C4</f>
        <v>970</v>
      </c>
      <c r="G6" s="305"/>
      <c r="H6" s="306"/>
      <c r="I6" s="304">
        <f>I4-F4</f>
        <v>950</v>
      </c>
      <c r="J6" s="305"/>
      <c r="K6" s="306"/>
      <c r="L6" s="309">
        <f>C6+F6+I6</f>
        <v>2860</v>
      </c>
      <c r="M6" s="309">
        <f>C7+F7+I7</f>
        <v>3880</v>
      </c>
    </row>
    <row r="7" spans="1:15" ht="21.95" customHeight="1">
      <c r="A7" s="238"/>
      <c r="B7" s="6" t="s">
        <v>16</v>
      </c>
      <c r="C7" s="303">
        <f>C5-'15日'!I5</f>
        <v>1170</v>
      </c>
      <c r="D7" s="303"/>
      <c r="E7" s="303"/>
      <c r="F7" s="304">
        <f>F5-C5</f>
        <v>1370</v>
      </c>
      <c r="G7" s="305"/>
      <c r="H7" s="306"/>
      <c r="I7" s="304">
        <f>I5-F5</f>
        <v>1340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43</v>
      </c>
      <c r="D9" s="247"/>
      <c r="E9" s="247"/>
      <c r="F9" s="247">
        <v>47</v>
      </c>
      <c r="G9" s="247"/>
      <c r="H9" s="247"/>
      <c r="I9" s="247">
        <v>49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43</v>
      </c>
      <c r="D10" s="247"/>
      <c r="E10" s="247"/>
      <c r="F10" s="247">
        <v>47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46" t="s">
        <v>199</v>
      </c>
      <c r="D11" s="146" t="s">
        <v>199</v>
      </c>
      <c r="E11" s="146" t="s">
        <v>199</v>
      </c>
      <c r="F11" s="148" t="s">
        <v>199</v>
      </c>
      <c r="G11" s="148" t="s">
        <v>199</v>
      </c>
      <c r="H11" s="148" t="s">
        <v>199</v>
      </c>
      <c r="I11" s="150" t="s">
        <v>92</v>
      </c>
      <c r="J11" s="150" t="s">
        <v>92</v>
      </c>
      <c r="K11" s="150" t="s">
        <v>92</v>
      </c>
    </row>
    <row r="12" spans="1:15" ht="21.95" customHeight="1">
      <c r="A12" s="283"/>
      <c r="B12" s="43" t="s">
        <v>23</v>
      </c>
      <c r="C12" s="146">
        <v>100</v>
      </c>
      <c r="D12" s="146">
        <v>100</v>
      </c>
      <c r="E12" s="146">
        <v>100</v>
      </c>
      <c r="F12" s="148">
        <v>100</v>
      </c>
      <c r="G12" s="148">
        <v>100</v>
      </c>
      <c r="H12" s="148">
        <v>100</v>
      </c>
      <c r="I12" s="150">
        <v>100</v>
      </c>
      <c r="J12" s="150">
        <v>100</v>
      </c>
      <c r="K12" s="150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45">
        <v>530</v>
      </c>
      <c r="D15" s="145">
        <v>480</v>
      </c>
      <c r="E15" s="145">
        <v>430</v>
      </c>
      <c r="F15" s="147">
        <v>430</v>
      </c>
      <c r="G15" s="41">
        <v>380</v>
      </c>
      <c r="H15" s="41">
        <v>320</v>
      </c>
      <c r="I15" s="41">
        <v>310</v>
      </c>
      <c r="J15" s="41">
        <v>260</v>
      </c>
      <c r="K15" s="41">
        <v>500</v>
      </c>
    </row>
    <row r="16" spans="1:15" ht="38.2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255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45" t="s">
        <v>199</v>
      </c>
      <c r="D17" s="145" t="s">
        <v>199</v>
      </c>
      <c r="E17" s="145" t="s">
        <v>199</v>
      </c>
      <c r="F17" s="147" t="s">
        <v>199</v>
      </c>
      <c r="G17" s="147" t="s">
        <v>199</v>
      </c>
      <c r="H17" s="147" t="s">
        <v>199</v>
      </c>
      <c r="I17" s="149" t="s">
        <v>92</v>
      </c>
      <c r="J17" s="149" t="s">
        <v>92</v>
      </c>
      <c r="K17" s="149" t="s">
        <v>92</v>
      </c>
    </row>
    <row r="18" spans="1:11" ht="21.95" customHeight="1">
      <c r="A18" s="255"/>
      <c r="B18" s="42" t="s">
        <v>23</v>
      </c>
      <c r="C18" s="145">
        <v>85</v>
      </c>
      <c r="D18" s="145">
        <v>85</v>
      </c>
      <c r="E18" s="145">
        <v>85</v>
      </c>
      <c r="F18" s="147">
        <v>85</v>
      </c>
      <c r="G18" s="147">
        <v>85</v>
      </c>
      <c r="H18" s="147">
        <v>85</v>
      </c>
      <c r="I18" s="149">
        <v>85</v>
      </c>
      <c r="J18" s="149">
        <v>85</v>
      </c>
      <c r="K18" s="149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45">
        <v>550</v>
      </c>
      <c r="D21" s="145">
        <v>480</v>
      </c>
      <c r="E21" s="145">
        <v>410</v>
      </c>
      <c r="F21" s="147">
        <v>410</v>
      </c>
      <c r="G21" s="41">
        <v>310</v>
      </c>
      <c r="H21" s="41">
        <v>500</v>
      </c>
      <c r="I21" s="41">
        <v>490</v>
      </c>
      <c r="J21" s="41">
        <v>420</v>
      </c>
      <c r="K21" s="41">
        <v>350</v>
      </c>
    </row>
    <row r="22" spans="1:11" ht="34.5" customHeight="1">
      <c r="A22" s="253"/>
      <c r="B22" s="9" t="s">
        <v>33</v>
      </c>
      <c r="C22" s="254" t="s">
        <v>34</v>
      </c>
      <c r="D22" s="254"/>
      <c r="E22" s="254"/>
      <c r="F22" s="254" t="s">
        <v>254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2100</v>
      </c>
      <c r="D23" s="252"/>
      <c r="E23" s="252"/>
      <c r="F23" s="252">
        <v>2100</v>
      </c>
      <c r="G23" s="252"/>
      <c r="H23" s="252"/>
      <c r="I23" s="252">
        <v>1790</v>
      </c>
      <c r="J23" s="252"/>
      <c r="K23" s="252"/>
    </row>
    <row r="24" spans="1:11" ht="21.95" customHeight="1">
      <c r="A24" s="258"/>
      <c r="B24" s="10" t="s">
        <v>37</v>
      </c>
      <c r="C24" s="252">
        <v>750</v>
      </c>
      <c r="D24" s="252"/>
      <c r="E24" s="252"/>
      <c r="F24" s="252">
        <f>1560+1180</f>
        <v>2740</v>
      </c>
      <c r="G24" s="252"/>
      <c r="H24" s="252"/>
      <c r="I24" s="252">
        <v>2500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40</v>
      </c>
      <c r="D25" s="252"/>
      <c r="E25" s="252"/>
      <c r="F25" s="252">
        <v>40</v>
      </c>
      <c r="G25" s="252"/>
      <c r="H25" s="252"/>
      <c r="I25" s="252">
        <v>39</v>
      </c>
      <c r="J25" s="252"/>
      <c r="K25" s="252"/>
    </row>
    <row r="26" spans="1:11" ht="21.95" customHeight="1">
      <c r="A26" s="257"/>
      <c r="B26" s="8" t="s">
        <v>40</v>
      </c>
      <c r="C26" s="252">
        <v>423</v>
      </c>
      <c r="D26" s="252"/>
      <c r="E26" s="252"/>
      <c r="F26" s="252">
        <v>423</v>
      </c>
      <c r="G26" s="252"/>
      <c r="H26" s="252"/>
      <c r="I26" s="252">
        <v>423</v>
      </c>
      <c r="J26" s="252"/>
      <c r="K26" s="252"/>
    </row>
    <row r="27" spans="1:11" ht="21.95" customHeight="1">
      <c r="A27" s="257"/>
      <c r="B27" s="8" t="s">
        <v>41</v>
      </c>
      <c r="C27" s="252">
        <v>25</v>
      </c>
      <c r="D27" s="252"/>
      <c r="E27" s="252"/>
      <c r="F27" s="252">
        <v>25</v>
      </c>
      <c r="G27" s="252"/>
      <c r="H27" s="252"/>
      <c r="I27" s="252">
        <v>25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251</v>
      </c>
      <c r="D28" s="269"/>
      <c r="E28" s="270"/>
      <c r="F28" s="268" t="s">
        <v>253</v>
      </c>
      <c r="G28" s="269"/>
      <c r="H28" s="270"/>
      <c r="I28" s="268" t="s">
        <v>257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135</v>
      </c>
      <c r="D31" s="280"/>
      <c r="E31" s="281"/>
      <c r="F31" s="279" t="s">
        <v>97</v>
      </c>
      <c r="G31" s="280"/>
      <c r="H31" s="281"/>
      <c r="I31" s="279" t="s">
        <v>166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146">
        <v>9.2100000000000009</v>
      </c>
      <c r="F35" s="44">
        <v>9.1999999999999993</v>
      </c>
      <c r="G35" s="44">
        <v>9.52</v>
      </c>
      <c r="H35" s="41">
        <v>9.35</v>
      </c>
      <c r="I35" s="44">
        <v>9.43</v>
      </c>
      <c r="J35" s="21">
        <v>9.41</v>
      </c>
    </row>
    <row r="36" spans="1:10" ht="15.75">
      <c r="A36" s="291"/>
      <c r="B36" s="298"/>
      <c r="C36" s="12" t="s">
        <v>56</v>
      </c>
      <c r="D36" s="12" t="s">
        <v>57</v>
      </c>
      <c r="E36" s="146">
        <v>7.13</v>
      </c>
      <c r="F36" s="44">
        <v>6.84</v>
      </c>
      <c r="G36" s="44">
        <v>7.84</v>
      </c>
      <c r="H36" s="41">
        <v>6.95</v>
      </c>
      <c r="I36" s="44">
        <v>5.62</v>
      </c>
      <c r="J36" s="21">
        <v>6.37</v>
      </c>
    </row>
    <row r="37" spans="1:10" ht="18.75">
      <c r="A37" s="291"/>
      <c r="B37" s="298"/>
      <c r="C37" s="13" t="s">
        <v>58</v>
      </c>
      <c r="D37" s="12" t="s">
        <v>59</v>
      </c>
      <c r="E37" s="146">
        <v>7.65</v>
      </c>
      <c r="F37" s="44">
        <v>8.1999999999999993</v>
      </c>
      <c r="G37" s="35">
        <v>7.07</v>
      </c>
      <c r="H37" s="41">
        <v>5.19</v>
      </c>
      <c r="I37" s="44">
        <v>6.4</v>
      </c>
      <c r="J37" s="21">
        <v>5.9</v>
      </c>
    </row>
    <row r="38" spans="1:10" ht="16.5">
      <c r="A38" s="291"/>
      <c r="B38" s="298"/>
      <c r="C38" s="14" t="s">
        <v>60</v>
      </c>
      <c r="D38" s="12" t="s">
        <v>61</v>
      </c>
      <c r="E38" s="146">
        <v>2.5</v>
      </c>
      <c r="F38" s="35">
        <v>2.12</v>
      </c>
      <c r="G38" s="35">
        <v>1.4</v>
      </c>
      <c r="H38" s="37">
        <v>1.4</v>
      </c>
      <c r="I38" s="44">
        <v>5.58</v>
      </c>
      <c r="J38" s="21">
        <v>6.02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35">
        <v>0.6</v>
      </c>
      <c r="F39" s="44">
        <v>0.6</v>
      </c>
      <c r="G39" s="44">
        <v>0.3</v>
      </c>
      <c r="H39" s="41">
        <v>0.3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146">
        <v>10.29</v>
      </c>
      <c r="F40" s="44">
        <v>10.32</v>
      </c>
      <c r="G40" s="44">
        <v>9.83</v>
      </c>
      <c r="H40" s="41">
        <v>10.029999999999999</v>
      </c>
      <c r="I40" s="44">
        <v>10.26</v>
      </c>
      <c r="J40" s="21">
        <v>10.35</v>
      </c>
    </row>
    <row r="41" spans="1:10" ht="15.75">
      <c r="A41" s="291"/>
      <c r="B41" s="298"/>
      <c r="C41" s="12" t="s">
        <v>56</v>
      </c>
      <c r="D41" s="12" t="s">
        <v>64</v>
      </c>
      <c r="E41" s="146">
        <v>20.6</v>
      </c>
      <c r="F41" s="44">
        <v>23.1</v>
      </c>
      <c r="G41" s="44">
        <v>20.6</v>
      </c>
      <c r="H41" s="41">
        <v>21.1</v>
      </c>
      <c r="I41" s="44">
        <v>23.7</v>
      </c>
      <c r="J41" s="21">
        <v>22.8</v>
      </c>
    </row>
    <row r="42" spans="1:10" ht="15.75">
      <c r="A42" s="291"/>
      <c r="B42" s="298"/>
      <c r="C42" s="15" t="s">
        <v>65</v>
      </c>
      <c r="D42" s="16" t="s">
        <v>66</v>
      </c>
      <c r="E42" s="146">
        <v>5.16</v>
      </c>
      <c r="F42" s="44">
        <v>5.33</v>
      </c>
      <c r="G42" s="44">
        <v>5.85</v>
      </c>
      <c r="H42" s="41">
        <v>5.99</v>
      </c>
      <c r="I42" s="44">
        <v>6.14</v>
      </c>
      <c r="J42" s="21">
        <v>5.57</v>
      </c>
    </row>
    <row r="43" spans="1:10" ht="16.5">
      <c r="A43" s="291"/>
      <c r="B43" s="298"/>
      <c r="C43" s="15" t="s">
        <v>67</v>
      </c>
      <c r="D43" s="17" t="s">
        <v>68</v>
      </c>
      <c r="E43" s="146">
        <v>7.14</v>
      </c>
      <c r="F43" s="44">
        <v>7.06</v>
      </c>
      <c r="G43" s="44">
        <v>5.42</v>
      </c>
      <c r="H43" s="41">
        <v>4.2</v>
      </c>
      <c r="I43" s="44">
        <v>5.46</v>
      </c>
      <c r="J43" s="21">
        <v>5.6</v>
      </c>
    </row>
    <row r="44" spans="1:10" ht="18.75">
      <c r="A44" s="291"/>
      <c r="B44" s="298"/>
      <c r="C44" s="13" t="s">
        <v>58</v>
      </c>
      <c r="D44" s="12" t="s">
        <v>69</v>
      </c>
      <c r="E44" s="146">
        <v>468</v>
      </c>
      <c r="F44" s="44">
        <v>449</v>
      </c>
      <c r="G44" s="44">
        <v>444</v>
      </c>
      <c r="H44" s="41">
        <v>465</v>
      </c>
      <c r="I44" s="44">
        <v>510</v>
      </c>
      <c r="J44" s="21">
        <v>550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146">
        <v>6.64</v>
      </c>
      <c r="F45" s="44">
        <v>6.13</v>
      </c>
      <c r="G45" s="44">
        <v>7.22</v>
      </c>
      <c r="H45" s="41">
        <v>7.4</v>
      </c>
      <c r="I45" s="44">
        <v>5.44</v>
      </c>
      <c r="J45" s="21">
        <v>5.82</v>
      </c>
    </row>
    <row r="46" spans="1:10" ht="18.75">
      <c r="A46" s="291"/>
      <c r="B46" s="298"/>
      <c r="C46" s="13" t="s">
        <v>58</v>
      </c>
      <c r="D46" s="12" t="s">
        <v>59</v>
      </c>
      <c r="E46" s="146">
        <v>12.4</v>
      </c>
      <c r="F46" s="44">
        <v>12</v>
      </c>
      <c r="G46" s="44">
        <v>11.7</v>
      </c>
      <c r="H46" s="41">
        <v>5.73</v>
      </c>
      <c r="I46" s="44">
        <v>6.7</v>
      </c>
      <c r="J46" s="21">
        <v>5.5</v>
      </c>
    </row>
    <row r="47" spans="1:10" ht="16.5">
      <c r="A47" s="291"/>
      <c r="B47" s="298"/>
      <c r="C47" s="14" t="s">
        <v>60</v>
      </c>
      <c r="D47" s="12" t="s">
        <v>72</v>
      </c>
      <c r="E47" s="146">
        <v>0.21</v>
      </c>
      <c r="F47" s="44">
        <v>1.23</v>
      </c>
      <c r="G47" s="44">
        <v>2.0299999999999998</v>
      </c>
      <c r="H47" s="41">
        <v>2.5</v>
      </c>
      <c r="I47" s="44">
        <v>9.4700000000000006</v>
      </c>
      <c r="J47" s="21">
        <v>7.49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146">
        <v>5.9</v>
      </c>
      <c r="F48" s="44">
        <v>5.87</v>
      </c>
      <c r="G48" s="44">
        <v>7.59</v>
      </c>
      <c r="H48" s="41">
        <v>7.11</v>
      </c>
      <c r="I48" s="44">
        <v>5.37</v>
      </c>
      <c r="J48" s="21">
        <v>5.68</v>
      </c>
    </row>
    <row r="49" spans="1:13" ht="18.75">
      <c r="A49" s="291"/>
      <c r="B49" s="298"/>
      <c r="C49" s="13" t="s">
        <v>58</v>
      </c>
      <c r="D49" s="12" t="s">
        <v>59</v>
      </c>
      <c r="E49" s="146">
        <v>7.5</v>
      </c>
      <c r="F49" s="44">
        <v>6.9</v>
      </c>
      <c r="G49" s="44">
        <v>7.9</v>
      </c>
      <c r="H49" s="41">
        <v>9.9</v>
      </c>
      <c r="I49" s="44">
        <v>10.8</v>
      </c>
      <c r="J49" s="21">
        <v>8.6</v>
      </c>
    </row>
    <row r="50" spans="1:13" ht="16.5">
      <c r="A50" s="291"/>
      <c r="B50" s="298"/>
      <c r="C50" s="14" t="s">
        <v>60</v>
      </c>
      <c r="D50" s="12" t="s">
        <v>72</v>
      </c>
      <c r="E50" s="146">
        <v>5.0999999999999996</v>
      </c>
      <c r="F50" s="44">
        <v>6.04</v>
      </c>
      <c r="G50" s="44">
        <v>2.74</v>
      </c>
      <c r="H50" s="41">
        <v>1.6</v>
      </c>
      <c r="I50" s="44">
        <v>2</v>
      </c>
      <c r="J50" s="21">
        <v>1.82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9.33</v>
      </c>
      <c r="F52" s="44">
        <v>9.35</v>
      </c>
      <c r="G52" s="44">
        <v>9.5</v>
      </c>
      <c r="H52" s="41">
        <v>9.52</v>
      </c>
      <c r="I52" s="44">
        <v>9.2100000000000009</v>
      </c>
      <c r="J52" s="21">
        <v>9.25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6.84</v>
      </c>
      <c r="F53" s="44">
        <v>6.92</v>
      </c>
      <c r="G53" s="44">
        <v>5.72</v>
      </c>
      <c r="H53" s="41">
        <v>6.61</v>
      </c>
      <c r="I53" s="44">
        <v>6.12</v>
      </c>
      <c r="J53" s="21">
        <v>6.45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8.6199999999999992</v>
      </c>
      <c r="F54" s="44">
        <v>7.93</v>
      </c>
      <c r="G54" s="44">
        <v>6.8</v>
      </c>
      <c r="H54" s="41">
        <v>6.3</v>
      </c>
      <c r="I54" s="44">
        <v>14.2</v>
      </c>
      <c r="J54" s="21">
        <v>13.6</v>
      </c>
    </row>
    <row r="55" spans="1:13" ht="16.5">
      <c r="A55" s="291"/>
      <c r="B55" s="299"/>
      <c r="C55" s="18" t="s">
        <v>60</v>
      </c>
      <c r="D55" s="12" t="s">
        <v>77</v>
      </c>
      <c r="E55" s="19">
        <v>2.2999999999999998</v>
      </c>
      <c r="F55" s="19">
        <v>1.42</v>
      </c>
      <c r="G55" s="19">
        <v>4.78</v>
      </c>
      <c r="H55" s="41">
        <v>3.1</v>
      </c>
      <c r="I55" s="44">
        <v>2.62</v>
      </c>
      <c r="J55" s="21">
        <v>3.77</v>
      </c>
    </row>
    <row r="56" spans="1:13" ht="14.25">
      <c r="A56" s="22" t="s">
        <v>78</v>
      </c>
      <c r="B56" s="22" t="s">
        <v>79</v>
      </c>
      <c r="C56" s="23">
        <v>6.91</v>
      </c>
      <c r="D56" s="22" t="s">
        <v>80</v>
      </c>
      <c r="E56" s="23">
        <v>75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19.91</v>
      </c>
      <c r="C59" s="30"/>
      <c r="D59" s="33">
        <v>20.100000000000001</v>
      </c>
      <c r="E59" s="30"/>
      <c r="F59" s="30">
        <v>23.9</v>
      </c>
      <c r="G59" s="34"/>
      <c r="H59" s="30"/>
      <c r="I59" s="30"/>
      <c r="J59" s="21">
        <v>43.8</v>
      </c>
      <c r="K59" s="21"/>
      <c r="L59" s="21"/>
      <c r="M59" s="21"/>
    </row>
    <row r="60" spans="1:13" ht="18.75">
      <c r="A60" s="28" t="s">
        <v>1</v>
      </c>
      <c r="B60" s="29">
        <v>64.81</v>
      </c>
      <c r="C60" s="30"/>
      <c r="D60" s="33">
        <v>33.4</v>
      </c>
      <c r="E60" s="30"/>
      <c r="F60" s="30">
        <v>31.4</v>
      </c>
      <c r="G60" s="34"/>
      <c r="H60" s="30">
        <v>31.2</v>
      </c>
      <c r="I60" s="30"/>
      <c r="J60" s="21"/>
      <c r="K60" s="21"/>
      <c r="L60" s="21">
        <v>30.5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37.200000000000003</v>
      </c>
      <c r="I61" s="30"/>
      <c r="J61" s="21">
        <v>53.7</v>
      </c>
      <c r="K61" s="21"/>
      <c r="L61" s="21">
        <v>58.4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11.28</v>
      </c>
      <c r="D63" s="33"/>
      <c r="E63" s="30">
        <v>12.64</v>
      </c>
      <c r="F63" s="30"/>
      <c r="G63" s="34">
        <v>12.13</v>
      </c>
      <c r="H63" s="30"/>
      <c r="I63" s="30">
        <v>10.9</v>
      </c>
      <c r="J63" s="21"/>
      <c r="K63" s="21">
        <v>9.9</v>
      </c>
      <c r="M63" s="21">
        <v>10.199999999999999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39.64</v>
      </c>
      <c r="D65" s="33"/>
      <c r="E65" s="30">
        <v>44.3</v>
      </c>
      <c r="F65" s="30"/>
      <c r="G65" s="34">
        <v>40.700000000000003</v>
      </c>
      <c r="H65" s="30"/>
      <c r="I65" s="30">
        <v>41.4</v>
      </c>
      <c r="J65" s="21"/>
      <c r="K65" s="21">
        <v>39.200000000000003</v>
      </c>
      <c r="M65" s="21">
        <v>35.799999999999997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6.33</v>
      </c>
      <c r="C67" s="30">
        <v>4.3099999999999996</v>
      </c>
      <c r="D67" s="33">
        <v>7.01</v>
      </c>
      <c r="E67" s="30">
        <v>4.5599999999999996</v>
      </c>
      <c r="F67" s="30">
        <v>4.3899999999999997</v>
      </c>
      <c r="G67" s="34">
        <v>10.3</v>
      </c>
      <c r="H67" s="30">
        <v>5.7</v>
      </c>
      <c r="I67" s="30">
        <v>6.51</v>
      </c>
      <c r="J67" s="21">
        <v>1.1200000000000001</v>
      </c>
      <c r="K67" s="21">
        <v>12</v>
      </c>
      <c r="L67" s="21">
        <v>2.42</v>
      </c>
      <c r="M67" s="21">
        <v>11</v>
      </c>
    </row>
    <row r="68" spans="1:13" ht="18.75">
      <c r="A68" s="32" t="s">
        <v>5</v>
      </c>
      <c r="B68" s="36">
        <v>5.94</v>
      </c>
      <c r="C68" s="30">
        <v>4.66</v>
      </c>
      <c r="D68" s="33">
        <v>5.64</v>
      </c>
      <c r="E68" s="30">
        <v>4.51</v>
      </c>
      <c r="F68" s="30">
        <v>3.7</v>
      </c>
      <c r="G68" s="34">
        <v>2.8</v>
      </c>
      <c r="H68" s="30">
        <v>3.58</v>
      </c>
      <c r="I68" s="30">
        <v>8.5</v>
      </c>
      <c r="J68" s="21">
        <v>17.2</v>
      </c>
      <c r="K68" s="21">
        <v>13</v>
      </c>
      <c r="L68" s="21">
        <v>18.600000000000001</v>
      </c>
      <c r="M68" s="21">
        <v>12.8</v>
      </c>
    </row>
    <row r="69" spans="1:13" ht="18.75">
      <c r="A69" s="32" t="s">
        <v>6</v>
      </c>
      <c r="B69" s="36">
        <v>6.07</v>
      </c>
      <c r="C69" s="30">
        <v>4.4000000000000004</v>
      </c>
      <c r="D69" s="33">
        <v>5.51</v>
      </c>
      <c r="E69" s="30">
        <v>5.0599999999999996</v>
      </c>
      <c r="F69" s="30">
        <v>4.74</v>
      </c>
      <c r="G69" s="34">
        <v>5.56</v>
      </c>
      <c r="H69" s="30">
        <v>6.1</v>
      </c>
      <c r="I69" s="30">
        <v>5.72</v>
      </c>
      <c r="J69" s="21">
        <v>1.34</v>
      </c>
      <c r="K69" s="21">
        <v>11.7</v>
      </c>
      <c r="L69" s="21">
        <v>1.83</v>
      </c>
      <c r="M69" s="21">
        <v>10.6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4" width="13.375" style="1" customWidth="1"/>
    <col min="15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93</v>
      </c>
      <c r="D2" s="244"/>
      <c r="E2" s="244"/>
      <c r="F2" s="245" t="s">
        <v>96</v>
      </c>
      <c r="G2" s="245"/>
      <c r="H2" s="245"/>
      <c r="I2" s="246" t="s">
        <v>259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40250</v>
      </c>
      <c r="D4" s="247"/>
      <c r="E4" s="247"/>
      <c r="F4" s="247">
        <v>41150</v>
      </c>
      <c r="G4" s="247"/>
      <c r="H4" s="247"/>
      <c r="I4" s="247">
        <v>42090</v>
      </c>
      <c r="J4" s="247"/>
      <c r="K4" s="247"/>
      <c r="L4" s="307" t="s">
        <v>89</v>
      </c>
      <c r="M4" s="307" t="s">
        <v>90</v>
      </c>
      <c r="N4" s="307" t="s">
        <v>265</v>
      </c>
    </row>
    <row r="5" spans="1:15" ht="21.95" customHeight="1">
      <c r="A5" s="238"/>
      <c r="B5" s="6" t="s">
        <v>14</v>
      </c>
      <c r="C5" s="247">
        <v>54960</v>
      </c>
      <c r="D5" s="247"/>
      <c r="E5" s="247"/>
      <c r="F5" s="247">
        <v>56150</v>
      </c>
      <c r="G5" s="247"/>
      <c r="H5" s="247"/>
      <c r="I5" s="247">
        <v>57310</v>
      </c>
      <c r="J5" s="247"/>
      <c r="K5" s="247"/>
      <c r="L5" s="308"/>
      <c r="M5" s="308"/>
      <c r="N5" s="308"/>
    </row>
    <row r="6" spans="1:15" ht="21.95" customHeight="1">
      <c r="A6" s="238"/>
      <c r="B6" s="6" t="s">
        <v>15</v>
      </c>
      <c r="C6" s="303">
        <f>C4-'16日'!I4</f>
        <v>900</v>
      </c>
      <c r="D6" s="303"/>
      <c r="E6" s="303"/>
      <c r="F6" s="304">
        <f>F4-C4</f>
        <v>900</v>
      </c>
      <c r="G6" s="305"/>
      <c r="H6" s="306"/>
      <c r="I6" s="304">
        <f>I4-F4</f>
        <v>940</v>
      </c>
      <c r="J6" s="305"/>
      <c r="K6" s="306"/>
      <c r="L6" s="309">
        <f>C6+F6+I6</f>
        <v>2740</v>
      </c>
      <c r="M6" s="309">
        <f>C7+F7+I7</f>
        <v>3570</v>
      </c>
      <c r="N6" s="334">
        <f>L6+M6</f>
        <v>6310</v>
      </c>
    </row>
    <row r="7" spans="1:15" ht="21.95" customHeight="1">
      <c r="A7" s="238"/>
      <c r="B7" s="6" t="s">
        <v>16</v>
      </c>
      <c r="C7" s="303">
        <f>C5-'16日'!I5</f>
        <v>1220</v>
      </c>
      <c r="D7" s="303"/>
      <c r="E7" s="303"/>
      <c r="F7" s="304">
        <f>F5-C5</f>
        <v>1190</v>
      </c>
      <c r="G7" s="305"/>
      <c r="H7" s="306"/>
      <c r="I7" s="304">
        <f>I5-F5</f>
        <v>1160</v>
      </c>
      <c r="J7" s="305"/>
      <c r="K7" s="306"/>
      <c r="L7" s="309"/>
      <c r="M7" s="309"/>
      <c r="N7" s="335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46</v>
      </c>
      <c r="D9" s="247"/>
      <c r="E9" s="247"/>
      <c r="F9" s="247">
        <v>43</v>
      </c>
      <c r="G9" s="247"/>
      <c r="H9" s="247"/>
      <c r="I9" s="247">
        <v>49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43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52" t="s">
        <v>92</v>
      </c>
      <c r="D11" s="152" t="s">
        <v>92</v>
      </c>
      <c r="E11" s="152" t="s">
        <v>92</v>
      </c>
      <c r="F11" s="154" t="s">
        <v>92</v>
      </c>
      <c r="G11" s="154" t="s">
        <v>92</v>
      </c>
      <c r="H11" s="154" t="s">
        <v>92</v>
      </c>
      <c r="I11" s="157" t="s">
        <v>92</v>
      </c>
      <c r="J11" s="157" t="s">
        <v>92</v>
      </c>
      <c r="K11" s="157" t="s">
        <v>92</v>
      </c>
    </row>
    <row r="12" spans="1:15" ht="21.95" customHeight="1">
      <c r="A12" s="283"/>
      <c r="B12" s="43" t="s">
        <v>23</v>
      </c>
      <c r="C12" s="152">
        <v>100</v>
      </c>
      <c r="D12" s="152">
        <v>100</v>
      </c>
      <c r="E12" s="152">
        <v>100</v>
      </c>
      <c r="F12" s="154">
        <v>100</v>
      </c>
      <c r="G12" s="154">
        <v>100</v>
      </c>
      <c r="H12" s="154">
        <v>100</v>
      </c>
      <c r="I12" s="157">
        <v>100</v>
      </c>
      <c r="J12" s="157">
        <v>100</v>
      </c>
      <c r="K12" s="157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500</v>
      </c>
      <c r="D15" s="41">
        <v>450</v>
      </c>
      <c r="E15" s="41">
        <v>400</v>
      </c>
      <c r="F15" s="155">
        <v>400</v>
      </c>
      <c r="G15" s="41">
        <v>350</v>
      </c>
      <c r="H15" s="41">
        <v>300</v>
      </c>
      <c r="I15" s="41">
        <v>290</v>
      </c>
      <c r="J15" s="41">
        <v>250</v>
      </c>
      <c r="K15" s="41">
        <v>460</v>
      </c>
    </row>
    <row r="16" spans="1:15" ht="41.2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260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51" t="s">
        <v>92</v>
      </c>
      <c r="D17" s="151" t="s">
        <v>92</v>
      </c>
      <c r="E17" s="151" t="s">
        <v>92</v>
      </c>
      <c r="F17" s="153" t="s">
        <v>92</v>
      </c>
      <c r="G17" s="153" t="s">
        <v>92</v>
      </c>
      <c r="H17" s="153" t="s">
        <v>92</v>
      </c>
      <c r="I17" s="156" t="s">
        <v>92</v>
      </c>
      <c r="J17" s="156" t="s">
        <v>92</v>
      </c>
      <c r="K17" s="156" t="s">
        <v>92</v>
      </c>
    </row>
    <row r="18" spans="1:11" ht="21.95" customHeight="1">
      <c r="A18" s="255"/>
      <c r="B18" s="42" t="s">
        <v>23</v>
      </c>
      <c r="C18" s="151">
        <v>85</v>
      </c>
      <c r="D18" s="151">
        <v>85</v>
      </c>
      <c r="E18" s="151">
        <v>85</v>
      </c>
      <c r="F18" s="153">
        <v>85</v>
      </c>
      <c r="G18" s="153">
        <v>85</v>
      </c>
      <c r="H18" s="153">
        <v>85</v>
      </c>
      <c r="I18" s="156">
        <v>85</v>
      </c>
      <c r="J18" s="156">
        <v>85</v>
      </c>
      <c r="K18" s="156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350</v>
      </c>
      <c r="D21" s="41">
        <v>250</v>
      </c>
      <c r="E21" s="41">
        <v>550</v>
      </c>
      <c r="F21" s="155">
        <v>550</v>
      </c>
      <c r="G21" s="41">
        <v>460</v>
      </c>
      <c r="H21" s="41">
        <v>370</v>
      </c>
      <c r="I21" s="41">
        <v>360</v>
      </c>
      <c r="J21" s="41">
        <v>260</v>
      </c>
      <c r="K21" s="41">
        <v>470</v>
      </c>
    </row>
    <row r="22" spans="1:11" ht="48" customHeight="1">
      <c r="A22" s="253"/>
      <c r="B22" s="9" t="s">
        <v>33</v>
      </c>
      <c r="C22" s="254" t="s">
        <v>264</v>
      </c>
      <c r="D22" s="254"/>
      <c r="E22" s="254"/>
      <c r="F22" s="254" t="s">
        <v>34</v>
      </c>
      <c r="G22" s="254"/>
      <c r="H22" s="254"/>
      <c r="I22" s="254" t="s">
        <v>261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870+920</f>
        <v>1790</v>
      </c>
      <c r="D23" s="252"/>
      <c r="E23" s="252"/>
      <c r="F23" s="252">
        <f>900+890</f>
        <v>1790</v>
      </c>
      <c r="G23" s="252"/>
      <c r="H23" s="252"/>
      <c r="I23" s="252">
        <v>1600</v>
      </c>
      <c r="J23" s="252"/>
      <c r="K23" s="252"/>
    </row>
    <row r="24" spans="1:11" ht="21.95" customHeight="1">
      <c r="A24" s="258"/>
      <c r="B24" s="10" t="s">
        <v>37</v>
      </c>
      <c r="C24" s="252">
        <v>2500</v>
      </c>
      <c r="D24" s="252"/>
      <c r="E24" s="252"/>
      <c r="F24" s="252">
        <v>2300</v>
      </c>
      <c r="G24" s="252"/>
      <c r="H24" s="252"/>
      <c r="I24" s="252">
        <v>2300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39</v>
      </c>
      <c r="D25" s="252"/>
      <c r="E25" s="252"/>
      <c r="F25" s="252">
        <v>39</v>
      </c>
      <c r="G25" s="252"/>
      <c r="H25" s="252"/>
      <c r="I25" s="252">
        <v>38</v>
      </c>
      <c r="J25" s="252"/>
      <c r="K25" s="252"/>
    </row>
    <row r="26" spans="1:11" ht="21.95" customHeight="1">
      <c r="A26" s="257"/>
      <c r="B26" s="8" t="s">
        <v>40</v>
      </c>
      <c r="C26" s="252">
        <v>388</v>
      </c>
      <c r="D26" s="252"/>
      <c r="E26" s="252"/>
      <c r="F26" s="252">
        <v>388</v>
      </c>
      <c r="G26" s="252"/>
      <c r="H26" s="252"/>
      <c r="I26" s="252">
        <v>386</v>
      </c>
      <c r="J26" s="252"/>
      <c r="K26" s="252"/>
    </row>
    <row r="27" spans="1:11" ht="21.95" customHeight="1">
      <c r="A27" s="257"/>
      <c r="B27" s="8" t="s">
        <v>41</v>
      </c>
      <c r="C27" s="252">
        <v>25</v>
      </c>
      <c r="D27" s="252"/>
      <c r="E27" s="252"/>
      <c r="F27" s="252">
        <v>25</v>
      </c>
      <c r="G27" s="252"/>
      <c r="H27" s="252"/>
      <c r="I27" s="252">
        <v>25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251</v>
      </c>
      <c r="D28" s="269"/>
      <c r="E28" s="270"/>
      <c r="F28" s="268" t="s">
        <v>258</v>
      </c>
      <c r="G28" s="269"/>
      <c r="H28" s="270"/>
      <c r="I28" s="268" t="s">
        <v>262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95</v>
      </c>
      <c r="D31" s="280"/>
      <c r="E31" s="281"/>
      <c r="F31" s="279" t="s">
        <v>229</v>
      </c>
      <c r="G31" s="280"/>
      <c r="H31" s="281"/>
      <c r="I31" s="279" t="s">
        <v>263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9.25</v>
      </c>
      <c r="F35" s="44">
        <v>9.6999999999999993</v>
      </c>
      <c r="G35" s="44">
        <v>9.59</v>
      </c>
      <c r="H35" s="41">
        <v>9.5500000000000007</v>
      </c>
      <c r="I35" s="44">
        <v>9.5</v>
      </c>
      <c r="J35" s="21">
        <v>9.48</v>
      </c>
    </row>
    <row r="36" spans="1:10" ht="15.75">
      <c r="A36" s="291"/>
      <c r="B36" s="298"/>
      <c r="C36" s="12" t="s">
        <v>56</v>
      </c>
      <c r="D36" s="12" t="s">
        <v>57</v>
      </c>
      <c r="E36" s="44">
        <v>5.91</v>
      </c>
      <c r="F36" s="44">
        <v>5.83</v>
      </c>
      <c r="G36" s="44">
        <v>5.9</v>
      </c>
      <c r="H36" s="41">
        <v>6.55</v>
      </c>
      <c r="I36" s="44">
        <v>6.26</v>
      </c>
      <c r="J36" s="21">
        <v>6.44</v>
      </c>
    </row>
    <row r="37" spans="1:10" ht="18.75">
      <c r="A37" s="291"/>
      <c r="B37" s="298"/>
      <c r="C37" s="13" t="s">
        <v>58</v>
      </c>
      <c r="D37" s="12" t="s">
        <v>59</v>
      </c>
      <c r="E37" s="44">
        <v>6.04</v>
      </c>
      <c r="F37" s="44">
        <v>5.76</v>
      </c>
      <c r="G37" s="35">
        <v>6.5</v>
      </c>
      <c r="H37" s="41">
        <v>5.46</v>
      </c>
      <c r="I37" s="44">
        <v>5.9</v>
      </c>
      <c r="J37" s="21">
        <v>5.6</v>
      </c>
    </row>
    <row r="38" spans="1:10" ht="16.5">
      <c r="A38" s="291"/>
      <c r="B38" s="298"/>
      <c r="C38" s="14" t="s">
        <v>60</v>
      </c>
      <c r="D38" s="12" t="s">
        <v>61</v>
      </c>
      <c r="E38" s="35">
        <v>3.13</v>
      </c>
      <c r="F38" s="35">
        <v>3.28</v>
      </c>
      <c r="G38" s="35">
        <v>1.6</v>
      </c>
      <c r="H38" s="37">
        <v>1.5</v>
      </c>
      <c r="I38" s="44">
        <v>5.64</v>
      </c>
      <c r="J38" s="21">
        <v>3.82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0.5</v>
      </c>
      <c r="H39" s="41">
        <v>0.5</v>
      </c>
      <c r="I39" s="44">
        <v>0.2</v>
      </c>
      <c r="J39" s="21">
        <v>0.3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10.23</v>
      </c>
      <c r="F40" s="44">
        <v>10.24</v>
      </c>
      <c r="G40" s="44">
        <v>10.29</v>
      </c>
      <c r="H40" s="41">
        <v>10.3</v>
      </c>
      <c r="I40" s="44">
        <v>10.3</v>
      </c>
      <c r="J40" s="21">
        <v>10.37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22.77</v>
      </c>
      <c r="F41" s="44">
        <v>22.13</v>
      </c>
      <c r="G41" s="44">
        <v>22.5</v>
      </c>
      <c r="H41" s="41">
        <v>22.8</v>
      </c>
      <c r="I41" s="44">
        <v>23.1</v>
      </c>
      <c r="J41" s="21">
        <v>22.6</v>
      </c>
    </row>
    <row r="42" spans="1:10" ht="15.75">
      <c r="A42" s="291"/>
      <c r="B42" s="298"/>
      <c r="C42" s="15" t="s">
        <v>65</v>
      </c>
      <c r="D42" s="16" t="s">
        <v>66</v>
      </c>
      <c r="E42" s="44">
        <v>4.87</v>
      </c>
      <c r="F42" s="44">
        <v>4.68</v>
      </c>
      <c r="G42" s="44">
        <v>4.7699999999999996</v>
      </c>
      <c r="H42" s="41">
        <v>5.14</v>
      </c>
      <c r="I42" s="44">
        <v>5.47</v>
      </c>
      <c r="J42" s="21">
        <v>5.6</v>
      </c>
    </row>
    <row r="43" spans="1:10" ht="16.5">
      <c r="A43" s="291"/>
      <c r="B43" s="298"/>
      <c r="C43" s="15" t="s">
        <v>67</v>
      </c>
      <c r="D43" s="17" t="s">
        <v>68</v>
      </c>
      <c r="E43" s="44">
        <v>5.77</v>
      </c>
      <c r="F43" s="44">
        <v>5.66</v>
      </c>
      <c r="G43" s="44">
        <v>5.48</v>
      </c>
      <c r="H43" s="41">
        <v>6.02</v>
      </c>
      <c r="I43" s="44">
        <v>6.72</v>
      </c>
      <c r="J43" s="21">
        <v>5.47</v>
      </c>
    </row>
    <row r="44" spans="1:10" ht="18.75">
      <c r="A44" s="291"/>
      <c r="B44" s="298"/>
      <c r="C44" s="13" t="s">
        <v>58</v>
      </c>
      <c r="D44" s="12" t="s">
        <v>69</v>
      </c>
      <c r="E44" s="44">
        <v>499</v>
      </c>
      <c r="F44" s="44">
        <v>461</v>
      </c>
      <c r="G44" s="44">
        <v>464</v>
      </c>
      <c r="H44" s="41">
        <v>469</v>
      </c>
      <c r="I44" s="44">
        <v>460</v>
      </c>
      <c r="J44" s="21">
        <v>450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4.8899999999999997</v>
      </c>
      <c r="F45" s="44">
        <v>5.13</v>
      </c>
      <c r="G45" s="44">
        <v>5.5</v>
      </c>
      <c r="H45" s="41">
        <v>6.2</v>
      </c>
      <c r="I45" s="44">
        <v>5.54</v>
      </c>
      <c r="J45" s="21">
        <v>5.76</v>
      </c>
    </row>
    <row r="46" spans="1:10" ht="18.75">
      <c r="A46" s="291"/>
      <c r="B46" s="298"/>
      <c r="C46" s="13" t="s">
        <v>58</v>
      </c>
      <c r="D46" s="12" t="s">
        <v>59</v>
      </c>
      <c r="E46" s="44">
        <v>3.68</v>
      </c>
      <c r="F46" s="44">
        <v>6.14</v>
      </c>
      <c r="G46" s="44">
        <v>7.32</v>
      </c>
      <c r="H46" s="41">
        <v>5.89</v>
      </c>
      <c r="I46" s="44">
        <v>8</v>
      </c>
      <c r="J46" s="21">
        <v>9.6</v>
      </c>
    </row>
    <row r="47" spans="1:10" ht="16.5">
      <c r="A47" s="291"/>
      <c r="B47" s="298"/>
      <c r="C47" s="14" t="s">
        <v>60</v>
      </c>
      <c r="D47" s="12" t="s">
        <v>72</v>
      </c>
      <c r="E47" s="44">
        <v>1.89</v>
      </c>
      <c r="F47" s="44">
        <v>1.92</v>
      </c>
      <c r="G47" s="44">
        <v>1.8</v>
      </c>
      <c r="H47" s="41">
        <v>1.7</v>
      </c>
      <c r="I47" s="44">
        <v>6.89</v>
      </c>
      <c r="J47" s="21">
        <v>4.92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6.15</v>
      </c>
      <c r="F48" s="44">
        <v>6.65</v>
      </c>
      <c r="G48" s="44">
        <v>4.8</v>
      </c>
      <c r="H48" s="41">
        <v>6.19</v>
      </c>
      <c r="I48" s="44">
        <v>5.96</v>
      </c>
      <c r="J48" s="21">
        <v>5.38</v>
      </c>
    </row>
    <row r="49" spans="1:13" ht="18.75">
      <c r="A49" s="291"/>
      <c r="B49" s="298"/>
      <c r="C49" s="13" t="s">
        <v>58</v>
      </c>
      <c r="D49" s="12" t="s">
        <v>59</v>
      </c>
      <c r="E49" s="44">
        <v>7.8</v>
      </c>
      <c r="F49" s="44">
        <v>10.1</v>
      </c>
      <c r="G49" s="44">
        <v>10.6</v>
      </c>
      <c r="H49" s="41">
        <v>8.4</v>
      </c>
      <c r="I49" s="44">
        <v>10.7</v>
      </c>
      <c r="J49" s="21">
        <v>8.6999999999999993</v>
      </c>
    </row>
    <row r="50" spans="1:13" ht="16.5">
      <c r="A50" s="291"/>
      <c r="B50" s="298"/>
      <c r="C50" s="14" t="s">
        <v>60</v>
      </c>
      <c r="D50" s="12" t="s">
        <v>72</v>
      </c>
      <c r="E50" s="44">
        <v>3.11</v>
      </c>
      <c r="F50" s="44">
        <v>2.77</v>
      </c>
      <c r="G50" s="44">
        <v>3.18</v>
      </c>
      <c r="H50" s="41">
        <v>2.6</v>
      </c>
      <c r="I50" s="44">
        <v>2.48</v>
      </c>
      <c r="J50" s="21">
        <v>1.76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7.11</v>
      </c>
      <c r="F52" s="44">
        <v>9.3000000000000007</v>
      </c>
      <c r="G52" s="44">
        <v>9.2899999999999991</v>
      </c>
      <c r="H52" s="41">
        <v>9.31</v>
      </c>
      <c r="I52" s="44">
        <v>9.44</v>
      </c>
      <c r="J52" s="21">
        <v>9.3000000000000007</v>
      </c>
    </row>
    <row r="53" spans="1:13" ht="15.75">
      <c r="A53" s="291"/>
      <c r="B53" s="298"/>
      <c r="C53" s="12" t="s">
        <v>56</v>
      </c>
      <c r="D53" s="12" t="s">
        <v>57</v>
      </c>
      <c r="E53" s="44">
        <v>9.34</v>
      </c>
      <c r="F53" s="44">
        <v>7.05</v>
      </c>
      <c r="G53" s="44">
        <v>6.1</v>
      </c>
      <c r="H53" s="41">
        <v>5.3</v>
      </c>
      <c r="I53" s="44">
        <v>6.55</v>
      </c>
      <c r="J53" s="21">
        <v>6.37</v>
      </c>
    </row>
    <row r="54" spans="1:13" ht="18.75">
      <c r="A54" s="291"/>
      <c r="B54" s="298"/>
      <c r="C54" s="13" t="s">
        <v>58</v>
      </c>
      <c r="D54" s="12" t="s">
        <v>59</v>
      </c>
      <c r="E54" s="44">
        <v>9.1</v>
      </c>
      <c r="F54" s="44">
        <v>9.15</v>
      </c>
      <c r="G54" s="44">
        <v>13.9</v>
      </c>
      <c r="H54" s="41">
        <v>9.57</v>
      </c>
      <c r="I54" s="44">
        <v>12.9</v>
      </c>
      <c r="J54" s="21">
        <v>14.1</v>
      </c>
    </row>
    <row r="55" spans="1:13" ht="16.5">
      <c r="A55" s="291"/>
      <c r="B55" s="299"/>
      <c r="C55" s="18" t="s">
        <v>60</v>
      </c>
      <c r="D55" s="12" t="s">
        <v>77</v>
      </c>
      <c r="E55" s="19">
        <v>2.4700000000000002</v>
      </c>
      <c r="F55" s="19">
        <v>2.37</v>
      </c>
      <c r="G55" s="19">
        <v>0.69</v>
      </c>
      <c r="H55" s="41">
        <v>6.3</v>
      </c>
      <c r="I55" s="44">
        <v>4.79</v>
      </c>
      <c r="J55" s="21">
        <v>2.75</v>
      </c>
    </row>
    <row r="56" spans="1:13" ht="14.25">
      <c r="A56" s="22" t="s">
        <v>78</v>
      </c>
      <c r="B56" s="22" t="s">
        <v>79</v>
      </c>
      <c r="C56" s="23">
        <v>7.99</v>
      </c>
      <c r="D56" s="22" t="s">
        <v>80</v>
      </c>
      <c r="E56" s="23">
        <v>85</v>
      </c>
      <c r="F56" s="22" t="s">
        <v>81</v>
      </c>
      <c r="G56" s="23">
        <v>79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11.75</v>
      </c>
      <c r="C59" s="30"/>
      <c r="D59" s="33">
        <v>18.46</v>
      </c>
      <c r="E59" s="30"/>
      <c r="F59" s="30">
        <v>25.2</v>
      </c>
      <c r="G59" s="34"/>
      <c r="H59" s="30">
        <v>29.2</v>
      </c>
      <c r="I59" s="30"/>
      <c r="J59" s="21">
        <v>36.4</v>
      </c>
      <c r="K59" s="21"/>
      <c r="L59" s="21">
        <v>39.6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39.72</v>
      </c>
      <c r="C61" s="30"/>
      <c r="D61" s="33">
        <v>41.04</v>
      </c>
      <c r="E61" s="30"/>
      <c r="F61" s="30">
        <v>39.6</v>
      </c>
      <c r="G61" s="34"/>
      <c r="H61" s="30">
        <v>39.4</v>
      </c>
      <c r="I61" s="30"/>
      <c r="J61" s="21">
        <v>42.72</v>
      </c>
      <c r="K61" s="21"/>
      <c r="L61" s="21">
        <v>41.5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10.93</v>
      </c>
      <c r="D63" s="33"/>
      <c r="E63" s="30">
        <v>10.81</v>
      </c>
      <c r="F63" s="30"/>
      <c r="G63" s="34">
        <v>17.2</v>
      </c>
      <c r="H63" s="30"/>
      <c r="I63" s="30">
        <v>9.24</v>
      </c>
      <c r="J63" s="21"/>
      <c r="K63" s="21">
        <v>8.3000000000000007</v>
      </c>
      <c r="M63" s="21">
        <v>10.1</v>
      </c>
    </row>
    <row r="64" spans="1:13" ht="18.75">
      <c r="A64" s="31" t="s">
        <v>3</v>
      </c>
      <c r="B64" s="30"/>
      <c r="C64" s="30">
        <v>11.47</v>
      </c>
      <c r="D64" s="33"/>
      <c r="E64" s="30">
        <v>10.91</v>
      </c>
      <c r="F64" s="30"/>
      <c r="G64" s="38">
        <v>10.050000000000001</v>
      </c>
      <c r="H64" s="30"/>
      <c r="I64" s="30">
        <v>8.9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45.47</v>
      </c>
      <c r="D65" s="33"/>
      <c r="E65" s="30">
        <v>43.91</v>
      </c>
      <c r="F65" s="30"/>
      <c r="G65" s="34">
        <v>46.8</v>
      </c>
      <c r="H65" s="30"/>
      <c r="I65" s="30"/>
      <c r="J65" s="21"/>
      <c r="K65" s="21">
        <v>30.1</v>
      </c>
      <c r="M65" s="21">
        <v>42.2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9.8000000000000007</v>
      </c>
      <c r="C67" s="30">
        <v>9.26</v>
      </c>
      <c r="D67" s="33">
        <v>8.14</v>
      </c>
      <c r="E67" s="30">
        <v>10.08</v>
      </c>
      <c r="F67" s="30">
        <v>3.95</v>
      </c>
      <c r="G67" s="34">
        <v>9.6999999999999993</v>
      </c>
      <c r="H67" s="30">
        <v>2.8</v>
      </c>
      <c r="I67" s="30">
        <v>10.199999999999999</v>
      </c>
      <c r="J67" s="21">
        <v>2.44</v>
      </c>
      <c r="K67" s="21">
        <v>9.4</v>
      </c>
      <c r="L67" s="21">
        <v>1.68</v>
      </c>
      <c r="M67" s="21">
        <v>9.8000000000000007</v>
      </c>
    </row>
    <row r="68" spans="1:13" ht="18.75">
      <c r="A68" s="32" t="s">
        <v>5</v>
      </c>
      <c r="B68" s="36">
        <v>11.6</v>
      </c>
      <c r="C68" s="30">
        <v>10.91</v>
      </c>
      <c r="D68" s="33">
        <v>9.92</v>
      </c>
      <c r="E68" s="30">
        <v>10.130000000000001</v>
      </c>
      <c r="F68" s="30">
        <v>3.9</v>
      </c>
      <c r="G68" s="34">
        <v>10.5</v>
      </c>
      <c r="H68" s="30">
        <v>4.2</v>
      </c>
      <c r="I68" s="30">
        <v>10.5</v>
      </c>
      <c r="J68" s="21"/>
      <c r="K68" s="21"/>
      <c r="L68" s="21">
        <v>8.7200000000000006</v>
      </c>
      <c r="M68" s="21">
        <v>8.1</v>
      </c>
    </row>
    <row r="69" spans="1:13" ht="18.75">
      <c r="A69" s="32" t="s">
        <v>6</v>
      </c>
      <c r="B69" s="36">
        <v>2.1</v>
      </c>
      <c r="C69" s="30">
        <v>9.86</v>
      </c>
      <c r="D69" s="33">
        <v>2.4</v>
      </c>
      <c r="E69" s="30">
        <v>9.5</v>
      </c>
      <c r="F69" s="30">
        <v>2.89</v>
      </c>
      <c r="G69" s="34">
        <v>9.3000000000000007</v>
      </c>
      <c r="H69" s="30"/>
      <c r="I69" s="30"/>
      <c r="J69" s="21">
        <v>3.16</v>
      </c>
      <c r="K69" s="21">
        <v>9.6</v>
      </c>
      <c r="L69" s="21">
        <v>12.43</v>
      </c>
      <c r="M69" s="21">
        <v>9.4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9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N4:N5"/>
    <mergeCell ref="N6:N7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103</v>
      </c>
      <c r="D2" s="244"/>
      <c r="E2" s="244"/>
      <c r="F2" s="245" t="s">
        <v>106</v>
      </c>
      <c r="G2" s="245"/>
      <c r="H2" s="245"/>
      <c r="I2" s="246" t="s">
        <v>267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42930</v>
      </c>
      <c r="D4" s="247"/>
      <c r="E4" s="247"/>
      <c r="F4" s="312">
        <v>43781</v>
      </c>
      <c r="G4" s="313"/>
      <c r="H4" s="314"/>
      <c r="I4" s="247">
        <v>44580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58480</v>
      </c>
      <c r="D5" s="247"/>
      <c r="E5" s="247"/>
      <c r="F5" s="312">
        <v>59602</v>
      </c>
      <c r="G5" s="313"/>
      <c r="H5" s="314"/>
      <c r="I5" s="247">
        <v>60777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C4-'17日'!I4</f>
        <v>840</v>
      </c>
      <c r="D6" s="303"/>
      <c r="E6" s="303"/>
      <c r="F6" s="304">
        <f>F4-C4</f>
        <v>851</v>
      </c>
      <c r="G6" s="305"/>
      <c r="H6" s="306"/>
      <c r="I6" s="304">
        <f>I4-F4</f>
        <v>799</v>
      </c>
      <c r="J6" s="305"/>
      <c r="K6" s="306"/>
      <c r="L6" s="309">
        <f>C6+F6+I6</f>
        <v>2490</v>
      </c>
      <c r="M6" s="309">
        <f>C7+F7+I7</f>
        <v>3467</v>
      </c>
    </row>
    <row r="7" spans="1:15" ht="21.95" customHeight="1">
      <c r="A7" s="238"/>
      <c r="B7" s="6" t="s">
        <v>16</v>
      </c>
      <c r="C7" s="303">
        <f>C5-'17日'!I5</f>
        <v>1170</v>
      </c>
      <c r="D7" s="303"/>
      <c r="E7" s="303"/>
      <c r="F7" s="304">
        <f>F5-C5</f>
        <v>1122</v>
      </c>
      <c r="G7" s="305"/>
      <c r="H7" s="306"/>
      <c r="I7" s="304">
        <f>I5-F5</f>
        <v>1175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312">
        <v>0</v>
      </c>
      <c r="G8" s="313"/>
      <c r="H8" s="314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312">
        <v>45</v>
      </c>
      <c r="G9" s="313"/>
      <c r="H9" s="314"/>
      <c r="I9" s="247">
        <v>46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312">
        <v>45</v>
      </c>
      <c r="G10" s="313"/>
      <c r="H10" s="314"/>
      <c r="I10" s="247">
        <v>46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59" t="s">
        <v>92</v>
      </c>
      <c r="D11" s="159" t="s">
        <v>92</v>
      </c>
      <c r="E11" s="159" t="s">
        <v>92</v>
      </c>
      <c r="F11" s="163" t="s">
        <v>92</v>
      </c>
      <c r="G11" s="163" t="s">
        <v>92</v>
      </c>
      <c r="H11" s="163" t="s">
        <v>92</v>
      </c>
      <c r="I11" s="161" t="s">
        <v>92</v>
      </c>
      <c r="J11" s="161" t="s">
        <v>92</v>
      </c>
      <c r="K11" s="161" t="s">
        <v>92</v>
      </c>
    </row>
    <row r="12" spans="1:15" ht="21.95" customHeight="1">
      <c r="A12" s="283"/>
      <c r="B12" s="43" t="s">
        <v>23</v>
      </c>
      <c r="C12" s="159">
        <v>100</v>
      </c>
      <c r="D12" s="159">
        <v>100</v>
      </c>
      <c r="E12" s="159">
        <v>100</v>
      </c>
      <c r="F12" s="163">
        <v>100</v>
      </c>
      <c r="G12" s="163">
        <v>100</v>
      </c>
      <c r="H12" s="163">
        <v>100</v>
      </c>
      <c r="I12" s="161">
        <v>100</v>
      </c>
      <c r="J12" s="161">
        <v>100</v>
      </c>
      <c r="K12" s="161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318" t="s">
        <v>25</v>
      </c>
      <c r="G13" s="319"/>
      <c r="H13" s="320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318" t="s">
        <v>25</v>
      </c>
      <c r="G14" s="319"/>
      <c r="H14" s="320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460</v>
      </c>
      <c r="D15" s="41">
        <v>430</v>
      </c>
      <c r="E15" s="41">
        <v>390</v>
      </c>
      <c r="F15" s="162">
        <v>390</v>
      </c>
      <c r="G15" s="162">
        <v>330</v>
      </c>
      <c r="H15" s="162">
        <v>280</v>
      </c>
      <c r="I15" s="41">
        <v>280</v>
      </c>
      <c r="J15" s="41">
        <v>480</v>
      </c>
      <c r="K15" s="41">
        <v>450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321" t="s">
        <v>29</v>
      </c>
      <c r="G16" s="322"/>
      <c r="H16" s="323"/>
      <c r="I16" s="254" t="s">
        <v>270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58" t="s">
        <v>92</v>
      </c>
      <c r="D17" s="158" t="s">
        <v>92</v>
      </c>
      <c r="E17" s="158" t="s">
        <v>92</v>
      </c>
      <c r="F17" s="162" t="s">
        <v>92</v>
      </c>
      <c r="G17" s="162" t="s">
        <v>92</v>
      </c>
      <c r="H17" s="162" t="s">
        <v>92</v>
      </c>
      <c r="I17" s="160" t="s">
        <v>92</v>
      </c>
      <c r="J17" s="160" t="s">
        <v>92</v>
      </c>
      <c r="K17" s="160" t="s">
        <v>92</v>
      </c>
    </row>
    <row r="18" spans="1:11" ht="21.95" customHeight="1">
      <c r="A18" s="255"/>
      <c r="B18" s="42" t="s">
        <v>23</v>
      </c>
      <c r="C18" s="158">
        <v>85</v>
      </c>
      <c r="D18" s="158">
        <v>85</v>
      </c>
      <c r="E18" s="158">
        <v>85</v>
      </c>
      <c r="F18" s="162">
        <v>85</v>
      </c>
      <c r="G18" s="162">
        <v>85</v>
      </c>
      <c r="H18" s="162">
        <v>85</v>
      </c>
      <c r="I18" s="160">
        <v>85</v>
      </c>
      <c r="J18" s="160">
        <v>85</v>
      </c>
      <c r="K18" s="160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318" t="s">
        <v>25</v>
      </c>
      <c r="G19" s="319"/>
      <c r="H19" s="320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318" t="s">
        <v>25</v>
      </c>
      <c r="G20" s="319"/>
      <c r="H20" s="320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470</v>
      </c>
      <c r="D21" s="41">
        <v>380</v>
      </c>
      <c r="E21" s="41">
        <v>290</v>
      </c>
      <c r="F21" s="162">
        <v>290</v>
      </c>
      <c r="G21" s="162">
        <v>550</v>
      </c>
      <c r="H21" s="162">
        <v>450</v>
      </c>
      <c r="I21" s="41">
        <v>450</v>
      </c>
      <c r="J21" s="41">
        <v>350</v>
      </c>
      <c r="K21" s="41">
        <v>550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321" t="s">
        <v>266</v>
      </c>
      <c r="G22" s="322"/>
      <c r="H22" s="323"/>
      <c r="I22" s="254" t="s">
        <v>272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1600</v>
      </c>
      <c r="D23" s="252"/>
      <c r="E23" s="252"/>
      <c r="F23" s="318">
        <v>1480</v>
      </c>
      <c r="G23" s="319"/>
      <c r="H23" s="320"/>
      <c r="I23" s="318">
        <v>1450</v>
      </c>
      <c r="J23" s="319"/>
      <c r="K23" s="320"/>
    </row>
    <row r="24" spans="1:11" ht="21.95" customHeight="1">
      <c r="A24" s="258"/>
      <c r="B24" s="10" t="s">
        <v>37</v>
      </c>
      <c r="C24" s="252">
        <v>2300</v>
      </c>
      <c r="D24" s="252"/>
      <c r="E24" s="252"/>
      <c r="F24" s="318">
        <v>2190</v>
      </c>
      <c r="G24" s="319"/>
      <c r="H24" s="320"/>
      <c r="I24" s="318">
        <f>1050+1010</f>
        <v>2060</v>
      </c>
      <c r="J24" s="319"/>
      <c r="K24" s="320"/>
    </row>
    <row r="25" spans="1:11" ht="21.95" customHeight="1">
      <c r="A25" s="257" t="s">
        <v>38</v>
      </c>
      <c r="B25" s="8" t="s">
        <v>39</v>
      </c>
      <c r="C25" s="252">
        <v>38</v>
      </c>
      <c r="D25" s="252"/>
      <c r="E25" s="252"/>
      <c r="F25" s="318">
        <v>38</v>
      </c>
      <c r="G25" s="319"/>
      <c r="H25" s="320"/>
      <c r="I25" s="318">
        <v>37</v>
      </c>
      <c r="J25" s="319"/>
      <c r="K25" s="320"/>
    </row>
    <row r="26" spans="1:11" ht="21.95" customHeight="1">
      <c r="A26" s="257"/>
      <c r="B26" s="8" t="s">
        <v>40</v>
      </c>
      <c r="C26" s="252">
        <v>386</v>
      </c>
      <c r="D26" s="252"/>
      <c r="E26" s="252"/>
      <c r="F26" s="318">
        <v>384</v>
      </c>
      <c r="G26" s="319"/>
      <c r="H26" s="320"/>
      <c r="I26" s="318">
        <v>382</v>
      </c>
      <c r="J26" s="319"/>
      <c r="K26" s="320"/>
    </row>
    <row r="27" spans="1:11" ht="21.95" customHeight="1">
      <c r="A27" s="257"/>
      <c r="B27" s="8" t="s">
        <v>41</v>
      </c>
      <c r="C27" s="252">
        <v>25</v>
      </c>
      <c r="D27" s="252"/>
      <c r="E27" s="252"/>
      <c r="F27" s="318">
        <v>25</v>
      </c>
      <c r="G27" s="319"/>
      <c r="H27" s="320"/>
      <c r="I27" s="318">
        <v>25</v>
      </c>
      <c r="J27" s="319"/>
      <c r="K27" s="320"/>
    </row>
    <row r="28" spans="1:11" ht="76.5" customHeight="1">
      <c r="A28" s="262" t="s" ph="1">
        <v>42</v>
      </c>
      <c r="B28" s="263" ph="1"/>
      <c r="C28" s="268" t="s">
        <v>253</v>
      </c>
      <c r="D28" s="269"/>
      <c r="E28" s="270"/>
      <c r="F28" s="268" t="s">
        <v>269</v>
      </c>
      <c r="G28" s="269"/>
      <c r="H28" s="270"/>
      <c r="I28" s="268" t="s">
        <v>271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104</v>
      </c>
      <c r="D31" s="280"/>
      <c r="E31" s="281"/>
      <c r="F31" s="279" t="s">
        <v>97</v>
      </c>
      <c r="G31" s="280"/>
      <c r="H31" s="281"/>
      <c r="I31" s="279" t="s">
        <v>268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164">
        <v>0</v>
      </c>
      <c r="J34" s="164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9.3000000000000007</v>
      </c>
      <c r="F35" s="44">
        <v>9.32</v>
      </c>
      <c r="G35" s="44">
        <v>9.4600000000000009</v>
      </c>
      <c r="H35" s="41">
        <v>9.3000000000000007</v>
      </c>
      <c r="I35" s="44">
        <v>9.1999999999999993</v>
      </c>
      <c r="J35" s="21">
        <v>9.27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6.84</v>
      </c>
      <c r="F36" s="44">
        <v>6.96</v>
      </c>
      <c r="G36" s="44">
        <v>6.95</v>
      </c>
      <c r="H36" s="41">
        <v>6.42</v>
      </c>
      <c r="I36" s="44">
        <v>6.69</v>
      </c>
      <c r="J36" s="21">
        <v>6.34</v>
      </c>
    </row>
    <row r="37" spans="1:10" ht="18.75">
      <c r="A37" s="291"/>
      <c r="B37" s="298"/>
      <c r="C37" s="13" t="s">
        <v>58</v>
      </c>
      <c r="D37" s="12" t="s">
        <v>59</v>
      </c>
      <c r="E37" s="44">
        <v>5.9</v>
      </c>
      <c r="F37" s="44">
        <v>6.2</v>
      </c>
      <c r="G37" s="35">
        <v>4.8499999999999996</v>
      </c>
      <c r="H37" s="41">
        <v>7.9</v>
      </c>
      <c r="I37" s="44">
        <v>3.62</v>
      </c>
      <c r="J37" s="21">
        <v>3.26</v>
      </c>
    </row>
    <row r="38" spans="1:10" ht="16.5">
      <c r="A38" s="291"/>
      <c r="B38" s="298"/>
      <c r="C38" s="14" t="s">
        <v>60</v>
      </c>
      <c r="D38" s="12" t="s">
        <v>61</v>
      </c>
      <c r="E38" s="35">
        <v>2.13</v>
      </c>
      <c r="F38" s="35">
        <v>3.58</v>
      </c>
      <c r="G38" s="35">
        <v>1</v>
      </c>
      <c r="H38" s="37">
        <v>1.2</v>
      </c>
      <c r="I38" s="44">
        <v>7.58</v>
      </c>
      <c r="J38" s="21">
        <v>6.76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0.6</v>
      </c>
      <c r="F39" s="44">
        <v>0.7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10.27</v>
      </c>
      <c r="F40" s="44">
        <v>10.220000000000001</v>
      </c>
      <c r="G40" s="44">
        <v>10.34</v>
      </c>
      <c r="H40" s="41">
        <v>10.210000000000001</v>
      </c>
      <c r="I40" s="44">
        <v>10.23</v>
      </c>
      <c r="J40" s="21">
        <v>10.08</v>
      </c>
    </row>
    <row r="41" spans="1:10" ht="15.75">
      <c r="A41" s="291"/>
      <c r="B41" s="298"/>
      <c r="C41" s="12" t="s">
        <v>56</v>
      </c>
      <c r="D41" s="12" t="s">
        <v>64</v>
      </c>
      <c r="E41" s="44">
        <v>25.1</v>
      </c>
      <c r="F41" s="44">
        <v>23.8</v>
      </c>
      <c r="G41" s="44">
        <v>21.7</v>
      </c>
      <c r="H41" s="41">
        <v>21.5</v>
      </c>
      <c r="I41" s="44">
        <v>24.6</v>
      </c>
      <c r="J41" s="21">
        <v>21.2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6.3</v>
      </c>
      <c r="F42" s="44">
        <v>6.21</v>
      </c>
      <c r="G42" s="44">
        <v>7.35</v>
      </c>
      <c r="H42" s="41">
        <v>7.31</v>
      </c>
      <c r="I42" s="44">
        <v>6.28</v>
      </c>
      <c r="J42" s="21">
        <v>5.86</v>
      </c>
    </row>
    <row r="43" spans="1:10" ht="16.5">
      <c r="A43" s="291"/>
      <c r="B43" s="298"/>
      <c r="C43" s="15" t="s">
        <v>67</v>
      </c>
      <c r="D43" s="17" t="s">
        <v>68</v>
      </c>
      <c r="E43" s="44">
        <v>5.83</v>
      </c>
      <c r="F43" s="44">
        <v>6.03</v>
      </c>
      <c r="G43" s="44">
        <v>5.9</v>
      </c>
      <c r="H43" s="41">
        <v>5.52</v>
      </c>
      <c r="I43" s="44">
        <v>6.27</v>
      </c>
      <c r="J43" s="21">
        <v>6.32</v>
      </c>
    </row>
    <row r="44" spans="1:10" ht="18.75">
      <c r="A44" s="291"/>
      <c r="B44" s="298"/>
      <c r="C44" s="13" t="s">
        <v>58</v>
      </c>
      <c r="D44" s="12" t="s">
        <v>69</v>
      </c>
      <c r="E44" s="44">
        <v>500</v>
      </c>
      <c r="F44" s="44">
        <v>520</v>
      </c>
      <c r="G44" s="44">
        <v>364</v>
      </c>
      <c r="H44" s="41">
        <v>380</v>
      </c>
      <c r="I44" s="44">
        <v>385</v>
      </c>
      <c r="J44" s="21">
        <v>402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6.62</v>
      </c>
      <c r="F45" s="44">
        <v>6.87</v>
      </c>
      <c r="G45" s="44">
        <v>7.4</v>
      </c>
      <c r="H45" s="41">
        <v>5.94</v>
      </c>
      <c r="I45" s="44">
        <v>6.5</v>
      </c>
      <c r="J45" s="21">
        <v>6.12</v>
      </c>
    </row>
    <row r="46" spans="1:10" ht="18.75">
      <c r="A46" s="291"/>
      <c r="B46" s="298"/>
      <c r="C46" s="13" t="s">
        <v>58</v>
      </c>
      <c r="D46" s="12" t="s">
        <v>59</v>
      </c>
      <c r="E46" s="44">
        <v>9.1</v>
      </c>
      <c r="F46" s="44">
        <v>9.3000000000000007</v>
      </c>
      <c r="G46" s="44">
        <v>10.199999999999999</v>
      </c>
      <c r="H46" s="41">
        <v>9.9</v>
      </c>
      <c r="I46" s="44">
        <v>10.5</v>
      </c>
      <c r="J46" s="21">
        <v>11.2</v>
      </c>
    </row>
    <row r="47" spans="1:10" ht="16.5">
      <c r="A47" s="291"/>
      <c r="B47" s="298"/>
      <c r="C47" s="14" t="s">
        <v>60</v>
      </c>
      <c r="D47" s="12" t="s">
        <v>72</v>
      </c>
      <c r="E47" s="44">
        <v>1.34</v>
      </c>
      <c r="F47" s="44">
        <v>2.31</v>
      </c>
      <c r="G47" s="44">
        <v>0.3</v>
      </c>
      <c r="H47" s="41">
        <v>1.1000000000000001</v>
      </c>
      <c r="I47" s="44">
        <v>3.55</v>
      </c>
      <c r="J47" s="21">
        <v>7.07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6.31</v>
      </c>
      <c r="F48" s="44">
        <v>6.57</v>
      </c>
      <c r="G48" s="44">
        <v>5.5</v>
      </c>
      <c r="H48" s="41">
        <v>5.0999999999999996</v>
      </c>
      <c r="I48" s="44">
        <v>6.47</v>
      </c>
      <c r="J48" s="21">
        <v>5.97</v>
      </c>
    </row>
    <row r="49" spans="1:13" ht="18.75">
      <c r="A49" s="291"/>
      <c r="B49" s="298"/>
      <c r="C49" s="13" t="s">
        <v>58</v>
      </c>
      <c r="D49" s="12" t="s">
        <v>59</v>
      </c>
      <c r="E49" s="44">
        <v>9.4</v>
      </c>
      <c r="F49" s="44">
        <v>10.4</v>
      </c>
      <c r="G49" s="44">
        <v>10.9</v>
      </c>
      <c r="H49" s="41">
        <v>10.199999999999999</v>
      </c>
      <c r="I49" s="44">
        <v>10.8</v>
      </c>
      <c r="J49" s="21">
        <v>8.9</v>
      </c>
    </row>
    <row r="50" spans="1:13" ht="16.5">
      <c r="A50" s="291"/>
      <c r="B50" s="298"/>
      <c r="C50" s="14" t="s">
        <v>60</v>
      </c>
      <c r="D50" s="12" t="s">
        <v>72</v>
      </c>
      <c r="E50" s="44">
        <v>0.88</v>
      </c>
      <c r="F50" s="44">
        <v>1.65</v>
      </c>
      <c r="G50" s="44">
        <v>1.4</v>
      </c>
      <c r="H50" s="41">
        <v>2.7</v>
      </c>
      <c r="I50" s="44">
        <v>6.75</v>
      </c>
      <c r="J50" s="21">
        <v>5.75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9.33</v>
      </c>
      <c r="F52" s="44">
        <v>9.36</v>
      </c>
      <c r="G52" s="44">
        <v>9.2899999999999991</v>
      </c>
      <c r="H52" s="41">
        <v>9.25</v>
      </c>
      <c r="I52" s="44">
        <v>9.0500000000000007</v>
      </c>
      <c r="J52" s="21">
        <v>9.23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7.12</v>
      </c>
      <c r="F53" s="44">
        <v>7.22</v>
      </c>
      <c r="G53" s="44">
        <v>5.36</v>
      </c>
      <c r="H53" s="41">
        <v>5.0999999999999996</v>
      </c>
      <c r="I53" s="44">
        <v>6.32</v>
      </c>
      <c r="J53" s="21">
        <v>6.81</v>
      </c>
    </row>
    <row r="54" spans="1:13" ht="18.75">
      <c r="A54" s="291"/>
      <c r="B54" s="298"/>
      <c r="C54" s="13" t="s">
        <v>58</v>
      </c>
      <c r="D54" s="12" t="s">
        <v>59</v>
      </c>
      <c r="E54" s="44">
        <v>7.1</v>
      </c>
      <c r="F54" s="44">
        <v>6.7</v>
      </c>
      <c r="G54" s="44">
        <v>12.4</v>
      </c>
      <c r="H54" s="41">
        <v>13.6</v>
      </c>
      <c r="I54" s="44">
        <v>11.6</v>
      </c>
      <c r="J54" s="21">
        <v>9.6999999999999993</v>
      </c>
    </row>
    <row r="55" spans="1:13" ht="16.5">
      <c r="A55" s="291"/>
      <c r="B55" s="299"/>
      <c r="C55" s="18" t="s">
        <v>60</v>
      </c>
      <c r="D55" s="12" t="s">
        <v>77</v>
      </c>
      <c r="E55" s="19">
        <v>6.21</v>
      </c>
      <c r="F55" s="19">
        <v>5.38</v>
      </c>
      <c r="G55" s="19">
        <v>2.5</v>
      </c>
      <c r="H55" s="41">
        <v>0.9</v>
      </c>
      <c r="I55" s="44">
        <v>6.64</v>
      </c>
      <c r="J55" s="21">
        <v>2.4500000000000002</v>
      </c>
    </row>
    <row r="56" spans="1:13" ht="14.25">
      <c r="A56" s="22" t="s">
        <v>78</v>
      </c>
      <c r="B56" s="22" t="s">
        <v>79</v>
      </c>
      <c r="C56" s="23">
        <v>8.01</v>
      </c>
      <c r="D56" s="22" t="s">
        <v>80</v>
      </c>
      <c r="E56" s="23">
        <v>89</v>
      </c>
      <c r="F56" s="22" t="s">
        <v>81</v>
      </c>
      <c r="G56" s="23">
        <v>72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12.5</v>
      </c>
      <c r="I59" s="30"/>
      <c r="J59" s="21">
        <v>21.5</v>
      </c>
      <c r="K59" s="21"/>
      <c r="L59" s="21">
        <v>37.96</v>
      </c>
      <c r="M59" s="21"/>
    </row>
    <row r="60" spans="1:13" ht="18.75">
      <c r="A60" s="28" t="s">
        <v>1</v>
      </c>
      <c r="B60" s="29">
        <v>27.1</v>
      </c>
      <c r="C60" s="30"/>
      <c r="D60" s="33">
        <v>29.6</v>
      </c>
      <c r="E60" s="30"/>
      <c r="F60" s="30">
        <v>43.7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32.5</v>
      </c>
      <c r="C61" s="30"/>
      <c r="D61" s="33">
        <v>37.299999999999997</v>
      </c>
      <c r="E61" s="30"/>
      <c r="F61" s="30">
        <v>43.2</v>
      </c>
      <c r="G61" s="34"/>
      <c r="H61" s="30">
        <v>41.3</v>
      </c>
      <c r="I61" s="30"/>
      <c r="J61" s="21">
        <v>81.099999999999994</v>
      </c>
      <c r="K61" s="21"/>
      <c r="L61" s="21">
        <v>55.3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9.8000000000000007</v>
      </c>
      <c r="D63" s="33"/>
      <c r="E63" s="30">
        <v>9.1</v>
      </c>
      <c r="F63" s="30"/>
      <c r="G63" s="34">
        <v>8.15</v>
      </c>
      <c r="H63" s="30"/>
      <c r="I63" s="30"/>
      <c r="J63" s="21"/>
      <c r="K63" s="21"/>
      <c r="M63" s="21">
        <v>9.14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10.1</v>
      </c>
      <c r="J64" s="21"/>
      <c r="K64" s="21">
        <v>9.6</v>
      </c>
      <c r="L64" s="21"/>
      <c r="M64" s="21"/>
    </row>
    <row r="65" spans="1:13" ht="18.75">
      <c r="A65" s="31" t="s">
        <v>4</v>
      </c>
      <c r="B65" s="30"/>
      <c r="C65" s="30">
        <v>43.6</v>
      </c>
      <c r="D65" s="33"/>
      <c r="E65" s="30">
        <v>45.2</v>
      </c>
      <c r="F65" s="30"/>
      <c r="G65" s="34">
        <v>33.9</v>
      </c>
      <c r="H65" s="30"/>
      <c r="I65" s="30">
        <v>35.299999999999997</v>
      </c>
      <c r="J65" s="21"/>
      <c r="K65" s="21">
        <v>41.18</v>
      </c>
      <c r="M65" s="21">
        <v>38.57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7.26</v>
      </c>
      <c r="C67" s="30">
        <v>9.9</v>
      </c>
      <c r="D67" s="33">
        <v>6.65</v>
      </c>
      <c r="E67" s="30">
        <v>9.6</v>
      </c>
      <c r="F67" s="30">
        <v>3.6</v>
      </c>
      <c r="G67" s="34">
        <v>8.9</v>
      </c>
      <c r="H67" s="30">
        <v>2.6</v>
      </c>
      <c r="I67" s="30">
        <v>9.5</v>
      </c>
      <c r="J67" s="21">
        <v>1.71</v>
      </c>
      <c r="K67" s="21">
        <v>9.98</v>
      </c>
      <c r="L67" s="21">
        <v>3.73</v>
      </c>
      <c r="M67" s="21">
        <v>8.9600000000000009</v>
      </c>
    </row>
    <row r="68" spans="1:13" ht="18.75">
      <c r="A68" s="32" t="s">
        <v>5</v>
      </c>
      <c r="B68" s="36">
        <v>5.23</v>
      </c>
      <c r="C68" s="30">
        <v>8.9</v>
      </c>
      <c r="D68" s="33">
        <v>5.88</v>
      </c>
      <c r="E68" s="30">
        <v>9.1</v>
      </c>
      <c r="F68" s="30">
        <v>4.4000000000000004</v>
      </c>
      <c r="G68" s="34">
        <v>9</v>
      </c>
      <c r="H68" s="30">
        <v>6.5</v>
      </c>
      <c r="I68" s="30">
        <v>8.1300000000000008</v>
      </c>
      <c r="J68" s="21">
        <v>2.93</v>
      </c>
      <c r="K68" s="21">
        <v>8.59</v>
      </c>
      <c r="L68" s="21">
        <v>5.1100000000000003</v>
      </c>
      <c r="M68" s="21">
        <v>7.74</v>
      </c>
    </row>
    <row r="69" spans="1:13" ht="18.75">
      <c r="A69" s="32" t="s">
        <v>6</v>
      </c>
      <c r="B69" s="36">
        <v>4.07</v>
      </c>
      <c r="C69" s="30">
        <v>9.3000000000000007</v>
      </c>
      <c r="D69" s="33">
        <v>4.93</v>
      </c>
      <c r="E69" s="30">
        <v>9</v>
      </c>
      <c r="F69" s="30">
        <v>3.1</v>
      </c>
      <c r="G69" s="34">
        <v>9.3000000000000007</v>
      </c>
      <c r="H69" s="30">
        <v>5.3</v>
      </c>
      <c r="I69" s="30">
        <v>8.8000000000000007</v>
      </c>
      <c r="J69" s="21">
        <v>2.4500000000000002</v>
      </c>
      <c r="K69" s="21">
        <v>9.89</v>
      </c>
      <c r="L69" s="21">
        <v>1.92</v>
      </c>
      <c r="M69" s="21">
        <v>7.98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93</v>
      </c>
      <c r="D2" s="244"/>
      <c r="E2" s="244"/>
      <c r="F2" s="245" t="s">
        <v>96</v>
      </c>
      <c r="G2" s="245"/>
      <c r="H2" s="245"/>
      <c r="I2" s="246" t="s">
        <v>102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180</v>
      </c>
      <c r="D4" s="247"/>
      <c r="E4" s="247"/>
      <c r="F4" s="247">
        <v>635</v>
      </c>
      <c r="G4" s="247"/>
      <c r="H4" s="247"/>
      <c r="I4" s="247">
        <v>1250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165</v>
      </c>
      <c r="D5" s="247"/>
      <c r="E5" s="247"/>
      <c r="F5" s="247">
        <v>1420</v>
      </c>
      <c r="G5" s="247"/>
      <c r="H5" s="247"/>
      <c r="I5" s="247">
        <v>2450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</f>
        <v>180</v>
      </c>
      <c r="D6" s="303"/>
      <c r="E6" s="303"/>
      <c r="F6" s="304">
        <f>F4-C4</f>
        <v>455</v>
      </c>
      <c r="G6" s="305"/>
      <c r="H6" s="306"/>
      <c r="I6" s="304">
        <f>I4-F4</f>
        <v>615</v>
      </c>
      <c r="J6" s="305"/>
      <c r="K6" s="306"/>
      <c r="L6" s="309">
        <f>C6+F6+I6</f>
        <v>1250</v>
      </c>
      <c r="M6" s="309">
        <f>C7+F7+I7</f>
        <v>2450</v>
      </c>
    </row>
    <row r="7" spans="1:15" ht="21.95" customHeight="1">
      <c r="A7" s="238"/>
      <c r="B7" s="6" t="s">
        <v>16</v>
      </c>
      <c r="C7" s="303">
        <f>C5</f>
        <v>165</v>
      </c>
      <c r="D7" s="303"/>
      <c r="E7" s="303"/>
      <c r="F7" s="304">
        <f>F5-C5</f>
        <v>1255</v>
      </c>
      <c r="G7" s="305"/>
      <c r="H7" s="306"/>
      <c r="I7" s="304">
        <f>I5-F5</f>
        <v>1030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44</v>
      </c>
      <c r="D9" s="247"/>
      <c r="E9" s="247"/>
      <c r="F9" s="247">
        <v>46</v>
      </c>
      <c r="G9" s="247"/>
      <c r="H9" s="247"/>
      <c r="I9" s="247">
        <v>49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44</v>
      </c>
      <c r="D10" s="247"/>
      <c r="E10" s="247"/>
      <c r="F10" s="247">
        <v>46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47" t="s">
        <v>92</v>
      </c>
      <c r="D11" s="47" t="s">
        <v>92</v>
      </c>
      <c r="E11" s="47" t="s">
        <v>92</v>
      </c>
      <c r="F11" s="49" t="s">
        <v>92</v>
      </c>
      <c r="G11" s="49" t="s">
        <v>92</v>
      </c>
      <c r="H11" s="49" t="s">
        <v>92</v>
      </c>
      <c r="I11" s="52" t="s">
        <v>92</v>
      </c>
      <c r="J11" s="52" t="s">
        <v>92</v>
      </c>
      <c r="K11" s="52" t="s">
        <v>92</v>
      </c>
    </row>
    <row r="12" spans="1:15" ht="21.95" customHeight="1">
      <c r="A12" s="283"/>
      <c r="B12" s="43" t="s">
        <v>23</v>
      </c>
      <c r="C12" s="47">
        <v>100</v>
      </c>
      <c r="D12" s="47">
        <v>100</v>
      </c>
      <c r="E12" s="47">
        <v>100</v>
      </c>
      <c r="F12" s="49">
        <v>100</v>
      </c>
      <c r="G12" s="49">
        <v>100</v>
      </c>
      <c r="H12" s="49">
        <v>100</v>
      </c>
      <c r="I12" s="52">
        <v>100</v>
      </c>
      <c r="J12" s="52">
        <v>100</v>
      </c>
      <c r="K12" s="52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410</v>
      </c>
      <c r="D15" s="41">
        <v>370</v>
      </c>
      <c r="E15" s="41">
        <v>330</v>
      </c>
      <c r="F15" s="50">
        <v>330</v>
      </c>
      <c r="G15" s="41">
        <v>290</v>
      </c>
      <c r="H15" s="41">
        <v>510</v>
      </c>
      <c r="I15" s="41">
        <v>510</v>
      </c>
      <c r="J15" s="41">
        <v>470</v>
      </c>
      <c r="K15" s="41">
        <v>430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99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46" t="s">
        <v>92</v>
      </c>
      <c r="D17" s="46" t="s">
        <v>92</v>
      </c>
      <c r="E17" s="46" t="s">
        <v>92</v>
      </c>
      <c r="F17" s="48" t="s">
        <v>92</v>
      </c>
      <c r="G17" s="48" t="s">
        <v>92</v>
      </c>
      <c r="H17" s="48" t="s">
        <v>92</v>
      </c>
      <c r="I17" s="51" t="s">
        <v>92</v>
      </c>
      <c r="J17" s="51" t="s">
        <v>92</v>
      </c>
      <c r="K17" s="51" t="s">
        <v>92</v>
      </c>
    </row>
    <row r="18" spans="1:11" ht="21.95" customHeight="1">
      <c r="A18" s="255"/>
      <c r="B18" s="42" t="s">
        <v>23</v>
      </c>
      <c r="C18" s="46">
        <v>85</v>
      </c>
      <c r="D18" s="46">
        <v>85</v>
      </c>
      <c r="E18" s="46">
        <v>85</v>
      </c>
      <c r="F18" s="48">
        <v>85</v>
      </c>
      <c r="G18" s="48">
        <v>85</v>
      </c>
      <c r="H18" s="48">
        <v>85</v>
      </c>
      <c r="I18" s="51">
        <v>85</v>
      </c>
      <c r="J18" s="51">
        <v>85</v>
      </c>
      <c r="K18" s="51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500</v>
      </c>
      <c r="D21" s="41">
        <v>410</v>
      </c>
      <c r="E21" s="41">
        <v>320</v>
      </c>
      <c r="F21" s="48">
        <v>320</v>
      </c>
      <c r="G21" s="41">
        <v>230</v>
      </c>
      <c r="H21" s="41">
        <v>520</v>
      </c>
      <c r="I21" s="41">
        <v>520</v>
      </c>
      <c r="J21" s="41">
        <v>410</v>
      </c>
      <c r="K21" s="41">
        <v>310</v>
      </c>
    </row>
    <row r="22" spans="1:11" ht="30.75" customHeight="1">
      <c r="A22" s="253"/>
      <c r="B22" s="9" t="s">
        <v>33</v>
      </c>
      <c r="C22" s="254" t="s">
        <v>34</v>
      </c>
      <c r="D22" s="254"/>
      <c r="E22" s="254"/>
      <c r="F22" s="254" t="s">
        <v>100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810+860</f>
        <v>1670</v>
      </c>
      <c r="D23" s="252"/>
      <c r="E23" s="252"/>
      <c r="F23" s="252">
        <f>740+720</f>
        <v>1460</v>
      </c>
      <c r="G23" s="252"/>
      <c r="H23" s="252"/>
      <c r="I23" s="252">
        <v>1410</v>
      </c>
      <c r="J23" s="252"/>
      <c r="K23" s="252"/>
    </row>
    <row r="24" spans="1:11" ht="21.95" customHeight="1">
      <c r="A24" s="258"/>
      <c r="B24" s="10" t="s">
        <v>37</v>
      </c>
      <c r="C24" s="252">
        <v>1620</v>
      </c>
      <c r="D24" s="252"/>
      <c r="E24" s="252"/>
      <c r="F24" s="252">
        <f>730+700</f>
        <v>1430</v>
      </c>
      <c r="G24" s="252"/>
      <c r="H24" s="252"/>
      <c r="I24" s="252">
        <v>1380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53</v>
      </c>
      <c r="D25" s="252"/>
      <c r="E25" s="252"/>
      <c r="F25" s="252">
        <v>53</v>
      </c>
      <c r="G25" s="252"/>
      <c r="H25" s="252"/>
      <c r="I25" s="252">
        <v>53</v>
      </c>
      <c r="J25" s="252"/>
      <c r="K25" s="252"/>
    </row>
    <row r="26" spans="1:11" ht="21.95" customHeight="1">
      <c r="A26" s="257"/>
      <c r="B26" s="8" t="s">
        <v>40</v>
      </c>
      <c r="C26" s="252">
        <v>107</v>
      </c>
      <c r="D26" s="252"/>
      <c r="E26" s="252"/>
      <c r="F26" s="252">
        <v>475</v>
      </c>
      <c r="G26" s="252"/>
      <c r="H26" s="252"/>
      <c r="I26" s="252">
        <v>475</v>
      </c>
      <c r="J26" s="252"/>
      <c r="K26" s="252"/>
    </row>
    <row r="27" spans="1:11" ht="21.95" customHeight="1">
      <c r="A27" s="257"/>
      <c r="B27" s="8" t="s">
        <v>41</v>
      </c>
      <c r="C27" s="252">
        <v>28</v>
      </c>
      <c r="D27" s="252"/>
      <c r="E27" s="252"/>
      <c r="F27" s="252">
        <v>28</v>
      </c>
      <c r="G27" s="252"/>
      <c r="H27" s="252"/>
      <c r="I27" s="252">
        <v>28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94</v>
      </c>
      <c r="D28" s="269"/>
      <c r="E28" s="270"/>
      <c r="F28" s="268" t="s">
        <v>113</v>
      </c>
      <c r="G28" s="269"/>
      <c r="H28" s="270"/>
      <c r="I28" s="268" t="s">
        <v>144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95</v>
      </c>
      <c r="D31" s="280"/>
      <c r="E31" s="281"/>
      <c r="F31" s="279" t="s">
        <v>97</v>
      </c>
      <c r="G31" s="280"/>
      <c r="H31" s="281"/>
      <c r="I31" s="279" t="s">
        <v>101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9.2899999999999991</v>
      </c>
      <c r="F35" s="44">
        <v>9.3000000000000007</v>
      </c>
      <c r="G35" s="44">
        <v>9.39</v>
      </c>
      <c r="H35" s="41">
        <v>9.32</v>
      </c>
      <c r="I35" s="44">
        <v>9.36</v>
      </c>
      <c r="J35" s="21">
        <v>9.35</v>
      </c>
    </row>
    <row r="36" spans="1:10" ht="15.75">
      <c r="A36" s="291"/>
      <c r="B36" s="298"/>
      <c r="C36" s="12" t="s">
        <v>56</v>
      </c>
      <c r="D36" s="12" t="s">
        <v>57</v>
      </c>
      <c r="E36" s="44">
        <v>5.24</v>
      </c>
      <c r="F36" s="44">
        <v>5.15</v>
      </c>
      <c r="G36" s="44">
        <v>7.4</v>
      </c>
      <c r="H36" s="41">
        <v>6.3</v>
      </c>
      <c r="I36" s="44">
        <v>5.53</v>
      </c>
      <c r="J36" s="21">
        <v>5.71</v>
      </c>
    </row>
    <row r="37" spans="1:10" ht="18.75">
      <c r="A37" s="291"/>
      <c r="B37" s="298"/>
      <c r="C37" s="13" t="s">
        <v>58</v>
      </c>
      <c r="D37" s="12" t="s">
        <v>59</v>
      </c>
      <c r="E37" s="44">
        <v>10.6</v>
      </c>
      <c r="F37" s="44">
        <v>13.7</v>
      </c>
      <c r="G37" s="35">
        <v>11.5</v>
      </c>
      <c r="H37" s="41">
        <v>13.1</v>
      </c>
      <c r="I37" s="44">
        <v>12.1</v>
      </c>
      <c r="J37" s="21">
        <v>12.5</v>
      </c>
    </row>
    <row r="38" spans="1:10" ht="16.5">
      <c r="A38" s="291"/>
      <c r="B38" s="298"/>
      <c r="C38" s="14" t="s">
        <v>60</v>
      </c>
      <c r="D38" s="12" t="s">
        <v>61</v>
      </c>
      <c r="E38" s="35">
        <v>1.84</v>
      </c>
      <c r="F38" s="35">
        <v>1.92</v>
      </c>
      <c r="G38" s="35">
        <v>2.4</v>
      </c>
      <c r="H38" s="37">
        <v>1.5</v>
      </c>
      <c r="I38" s="44">
        <v>1.65</v>
      </c>
      <c r="J38" s="21">
        <v>1.79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0.3</v>
      </c>
      <c r="H39" s="41">
        <v>0.3</v>
      </c>
      <c r="I39" s="44">
        <v>0.2</v>
      </c>
      <c r="J39" s="21">
        <v>0.3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10.29</v>
      </c>
      <c r="F40" s="44">
        <v>10.31</v>
      </c>
      <c r="G40" s="44">
        <v>10.36</v>
      </c>
      <c r="H40" s="41">
        <v>10.4</v>
      </c>
      <c r="I40" s="44">
        <v>10.33</v>
      </c>
      <c r="J40" s="21">
        <v>10.35</v>
      </c>
    </row>
    <row r="41" spans="1:10" ht="15.75">
      <c r="A41" s="291"/>
      <c r="B41" s="298"/>
      <c r="C41" s="12" t="s">
        <v>56</v>
      </c>
      <c r="D41" s="12" t="s">
        <v>64</v>
      </c>
      <c r="E41" s="44">
        <v>24.24</v>
      </c>
      <c r="F41" s="44">
        <v>21.49</v>
      </c>
      <c r="G41" s="44">
        <v>20.3</v>
      </c>
      <c r="H41" s="41">
        <v>21.4</v>
      </c>
      <c r="I41" s="44">
        <v>23.5</v>
      </c>
      <c r="J41" s="21">
        <v>21.3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6.34</v>
      </c>
      <c r="F42" s="44">
        <v>6.63</v>
      </c>
      <c r="G42" s="44">
        <v>6.65</v>
      </c>
      <c r="H42" s="41">
        <v>6.83</v>
      </c>
      <c r="I42" s="44">
        <v>6.66</v>
      </c>
      <c r="J42" s="21">
        <v>6.2</v>
      </c>
    </row>
    <row r="43" spans="1:10" ht="16.5">
      <c r="A43" s="291"/>
      <c r="B43" s="298"/>
      <c r="C43" s="15" t="s">
        <v>67</v>
      </c>
      <c r="D43" s="17" t="s">
        <v>68</v>
      </c>
      <c r="E43" s="44">
        <v>6.22</v>
      </c>
      <c r="F43" s="44">
        <v>6.38</v>
      </c>
      <c r="G43" s="44">
        <v>8.9600000000000009</v>
      </c>
      <c r="H43" s="41">
        <v>7.34</v>
      </c>
      <c r="I43" s="44">
        <v>6.82</v>
      </c>
      <c r="J43" s="21">
        <v>6.65</v>
      </c>
    </row>
    <row r="44" spans="1:10" ht="18.75">
      <c r="A44" s="291"/>
      <c r="B44" s="298"/>
      <c r="C44" s="13" t="s">
        <v>58</v>
      </c>
      <c r="D44" s="12" t="s">
        <v>69</v>
      </c>
      <c r="E44" s="44">
        <v>509</v>
      </c>
      <c r="F44" s="44">
        <v>549</v>
      </c>
      <c r="G44" s="44">
        <v>535</v>
      </c>
      <c r="H44" s="41">
        <v>446</v>
      </c>
      <c r="I44" s="44">
        <v>410</v>
      </c>
      <c r="J44" s="21">
        <v>390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7.21</v>
      </c>
      <c r="F45" s="44">
        <v>5.65</v>
      </c>
      <c r="G45" s="44">
        <v>6.9</v>
      </c>
      <c r="H45" s="41">
        <v>5.8</v>
      </c>
      <c r="I45" s="44">
        <v>5.76</v>
      </c>
      <c r="J45" s="21">
        <v>5.59</v>
      </c>
    </row>
    <row r="46" spans="1:10" ht="18.75">
      <c r="A46" s="291"/>
      <c r="B46" s="298"/>
      <c r="C46" s="13" t="s">
        <v>58</v>
      </c>
      <c r="D46" s="12" t="s">
        <v>59</v>
      </c>
      <c r="E46" s="44">
        <v>17.899999999999999</v>
      </c>
      <c r="F46" s="44">
        <v>18.600000000000001</v>
      </c>
      <c r="G46" s="44">
        <v>17.8</v>
      </c>
      <c r="H46" s="41">
        <v>16.3</v>
      </c>
      <c r="I46" s="44">
        <v>16</v>
      </c>
      <c r="J46" s="21">
        <v>14.9</v>
      </c>
    </row>
    <row r="47" spans="1:10" ht="16.5">
      <c r="A47" s="291"/>
      <c r="B47" s="298"/>
      <c r="C47" s="14" t="s">
        <v>60</v>
      </c>
      <c r="D47" s="12" t="s">
        <v>72</v>
      </c>
      <c r="E47" s="44">
        <v>2.5099999999999998</v>
      </c>
      <c r="F47" s="44">
        <v>1.57</v>
      </c>
      <c r="G47" s="44">
        <v>1.2</v>
      </c>
      <c r="H47" s="41">
        <v>0.9</v>
      </c>
      <c r="I47" s="44">
        <v>1.33</v>
      </c>
      <c r="J47" s="21">
        <v>1.21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6.51</v>
      </c>
      <c r="F48" s="44">
        <v>4.8899999999999997</v>
      </c>
      <c r="G48" s="44">
        <v>5.7</v>
      </c>
      <c r="H48" s="41">
        <v>6.2</v>
      </c>
      <c r="I48" s="44">
        <v>5.68</v>
      </c>
      <c r="J48" s="21">
        <v>5.41</v>
      </c>
    </row>
    <row r="49" spans="1:13" ht="18.75">
      <c r="A49" s="291"/>
      <c r="B49" s="298"/>
      <c r="C49" s="13" t="s">
        <v>58</v>
      </c>
      <c r="D49" s="12" t="s">
        <v>59</v>
      </c>
      <c r="E49" s="44">
        <v>19.3</v>
      </c>
      <c r="F49" s="44">
        <v>15.1</v>
      </c>
      <c r="G49" s="44">
        <v>17.2</v>
      </c>
      <c r="H49" s="41">
        <v>18.600000000000001</v>
      </c>
      <c r="I49" s="44">
        <v>19.100000000000001</v>
      </c>
      <c r="J49" s="21">
        <v>16.2</v>
      </c>
    </row>
    <row r="50" spans="1:13" ht="16.5">
      <c r="A50" s="291"/>
      <c r="B50" s="298"/>
      <c r="C50" s="14" t="s">
        <v>60</v>
      </c>
      <c r="D50" s="12" t="s">
        <v>72</v>
      </c>
      <c r="E50" s="44">
        <v>2.31</v>
      </c>
      <c r="F50" s="44">
        <v>3.18</v>
      </c>
      <c r="G50" s="44">
        <v>6.3</v>
      </c>
      <c r="H50" s="41">
        <v>3.4</v>
      </c>
      <c r="I50" s="44">
        <v>3.13</v>
      </c>
      <c r="J50" s="21">
        <v>3.44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9.3800000000000008</v>
      </c>
      <c r="F52" s="44">
        <v>9.4</v>
      </c>
      <c r="G52" s="44">
        <v>9.2899999999999991</v>
      </c>
      <c r="H52" s="41">
        <v>9.33</v>
      </c>
      <c r="I52" s="44">
        <v>9.23</v>
      </c>
      <c r="J52" s="21">
        <v>9.33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6.16</v>
      </c>
      <c r="F53" s="44">
        <v>7.24</v>
      </c>
      <c r="G53" s="49" t="s">
        <v>98</v>
      </c>
      <c r="H53" s="41">
        <v>7.9</v>
      </c>
      <c r="I53" s="44">
        <v>7.32</v>
      </c>
      <c r="J53" s="21">
        <v>6.83</v>
      </c>
    </row>
    <row r="54" spans="1:13" ht="18.75">
      <c r="A54" s="291"/>
      <c r="B54" s="298"/>
      <c r="C54" s="13" t="s">
        <v>58</v>
      </c>
      <c r="D54" s="12" t="s">
        <v>59</v>
      </c>
      <c r="E54" s="44">
        <v>9.14</v>
      </c>
      <c r="F54" s="44">
        <v>9.15</v>
      </c>
      <c r="G54" s="44">
        <v>12.2</v>
      </c>
      <c r="H54" s="41">
        <v>15.9</v>
      </c>
      <c r="I54" s="44">
        <v>8.8000000000000007</v>
      </c>
      <c r="J54" s="21">
        <v>9.1</v>
      </c>
    </row>
    <row r="55" spans="1:13" ht="16.5">
      <c r="A55" s="291"/>
      <c r="B55" s="299"/>
      <c r="C55" s="18" t="s">
        <v>60</v>
      </c>
      <c r="D55" s="12" t="s">
        <v>77</v>
      </c>
      <c r="E55" s="19">
        <v>3.18</v>
      </c>
      <c r="F55" s="19">
        <v>3.24</v>
      </c>
      <c r="G55" s="19">
        <v>5.48</v>
      </c>
      <c r="H55" s="41">
        <v>3.7</v>
      </c>
      <c r="I55" s="44">
        <v>4.1100000000000003</v>
      </c>
      <c r="J55" s="21">
        <v>3.92</v>
      </c>
    </row>
    <row r="56" spans="1:13" ht="14.25">
      <c r="A56" s="22" t="s">
        <v>78</v>
      </c>
      <c r="B56" s="22" t="s">
        <v>79</v>
      </c>
      <c r="C56" s="23">
        <v>6.91</v>
      </c>
      <c r="D56" s="22" t="s">
        <v>80</v>
      </c>
      <c r="E56" s="23">
        <v>78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8.9700000000000006</v>
      </c>
      <c r="E59" s="30"/>
      <c r="F59" s="30">
        <v>17.899999999999999</v>
      </c>
      <c r="G59" s="34"/>
      <c r="H59" s="30">
        <v>14</v>
      </c>
      <c r="I59" s="30"/>
      <c r="J59" s="21">
        <v>14.7</v>
      </c>
      <c r="K59" s="21"/>
      <c r="L59" s="21">
        <v>14.8</v>
      </c>
      <c r="M59" s="21"/>
    </row>
    <row r="60" spans="1:13" ht="18.75">
      <c r="A60" s="28" t="s">
        <v>1</v>
      </c>
      <c r="B60" s="29">
        <v>26.92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31.81</v>
      </c>
      <c r="C61" s="30"/>
      <c r="D61" s="33">
        <v>31.28</v>
      </c>
      <c r="E61" s="30"/>
      <c r="F61" s="30">
        <v>35.9</v>
      </c>
      <c r="G61" s="34"/>
      <c r="H61" s="30">
        <v>31.8</v>
      </c>
      <c r="I61" s="30"/>
      <c r="J61" s="21">
        <v>32.299999999999997</v>
      </c>
      <c r="K61" s="21"/>
      <c r="L61" s="21">
        <v>30.3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>
        <v>12.81</v>
      </c>
      <c r="F63" s="30"/>
      <c r="G63" s="34">
        <v>16.8</v>
      </c>
      <c r="H63" s="30"/>
      <c r="I63" s="30">
        <v>12.9</v>
      </c>
      <c r="J63" s="21"/>
      <c r="K63" s="21">
        <v>12.6</v>
      </c>
      <c r="M63" s="21">
        <v>12.7</v>
      </c>
    </row>
    <row r="64" spans="1:13" ht="18.75">
      <c r="A64" s="31" t="s">
        <v>3</v>
      </c>
      <c r="B64" s="30"/>
      <c r="C64" s="30">
        <v>14.64</v>
      </c>
      <c r="D64" s="33"/>
      <c r="E64" s="30">
        <v>14.84</v>
      </c>
      <c r="F64" s="30"/>
      <c r="G64" s="38">
        <v>21.5</v>
      </c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66.95</v>
      </c>
      <c r="D65" s="33"/>
      <c r="E65" s="30"/>
      <c r="F65" s="30"/>
      <c r="G65" s="34"/>
      <c r="H65" s="30"/>
      <c r="I65" s="30">
        <v>34.5</v>
      </c>
      <c r="J65" s="21"/>
      <c r="K65" s="21">
        <v>34.6</v>
      </c>
      <c r="M65" s="21">
        <v>35.6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6.19</v>
      </c>
      <c r="C67" s="30">
        <v>11.94</v>
      </c>
      <c r="D67" s="33">
        <v>5.13</v>
      </c>
      <c r="E67" s="30">
        <v>12.7</v>
      </c>
      <c r="F67" s="30">
        <v>7.66</v>
      </c>
      <c r="G67" s="34">
        <v>10.8</v>
      </c>
      <c r="H67" s="30">
        <v>3.5</v>
      </c>
      <c r="I67" s="30">
        <v>11.5</v>
      </c>
      <c r="J67" s="21">
        <v>5.21</v>
      </c>
      <c r="K67" s="21">
        <v>11.4</v>
      </c>
      <c r="L67" s="21">
        <v>5.55</v>
      </c>
      <c r="M67" s="21">
        <v>11.4</v>
      </c>
    </row>
    <row r="68" spans="1:13" ht="18.75">
      <c r="A68" s="32" t="s">
        <v>5</v>
      </c>
      <c r="B68" s="36">
        <v>5.24</v>
      </c>
      <c r="C68" s="30">
        <v>11.03</v>
      </c>
      <c r="D68" s="33">
        <v>6.24</v>
      </c>
      <c r="E68" s="30">
        <v>11.93</v>
      </c>
      <c r="F68" s="30">
        <v>7.16</v>
      </c>
      <c r="G68" s="34">
        <v>12.6</v>
      </c>
      <c r="H68" s="30">
        <v>10.199999999999999</v>
      </c>
      <c r="I68" s="30">
        <v>10.4</v>
      </c>
      <c r="J68" s="21">
        <v>11.7</v>
      </c>
      <c r="K68" s="21">
        <v>10.5</v>
      </c>
      <c r="L68" s="21">
        <v>2.91</v>
      </c>
      <c r="M68" s="21">
        <v>25.1</v>
      </c>
    </row>
    <row r="69" spans="1:13" ht="18.75">
      <c r="A69" s="32" t="s">
        <v>6</v>
      </c>
      <c r="B69" s="36">
        <v>7.18</v>
      </c>
      <c r="C69" s="30">
        <v>9.32</v>
      </c>
      <c r="D69" s="33"/>
      <c r="E69" s="30"/>
      <c r="F69" s="30"/>
      <c r="G69" s="34"/>
      <c r="H69" s="30">
        <v>7.4</v>
      </c>
      <c r="I69" s="30">
        <v>8.8000000000000007</v>
      </c>
      <c r="J69" s="21">
        <v>6.81</v>
      </c>
      <c r="K69" s="21">
        <v>9</v>
      </c>
      <c r="L69" s="21">
        <v>6.27</v>
      </c>
      <c r="M69" s="21">
        <v>8.6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I25:K25"/>
    <mergeCell ref="B57:E57"/>
    <mergeCell ref="F57:I57"/>
    <mergeCell ref="J57:M57"/>
    <mergeCell ref="A23:A24"/>
    <mergeCell ref="C24:E24"/>
    <mergeCell ref="F24:H24"/>
    <mergeCell ref="I24:K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14:E14"/>
    <mergeCell ref="F14:H14"/>
    <mergeCell ref="I14:K14"/>
    <mergeCell ref="A11:A14"/>
    <mergeCell ref="B13:B14"/>
    <mergeCell ref="C13:E13"/>
    <mergeCell ref="F13:H13"/>
    <mergeCell ref="I13:K13"/>
    <mergeCell ref="I8:K8"/>
    <mergeCell ref="C7:E7"/>
    <mergeCell ref="F7:H7"/>
    <mergeCell ref="I7:K7"/>
    <mergeCell ref="C8:E8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17" workbookViewId="0">
      <selection activeCell="N28" sqref="N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103</v>
      </c>
      <c r="D2" s="244"/>
      <c r="E2" s="244"/>
      <c r="F2" s="245" t="s">
        <v>106</v>
      </c>
      <c r="G2" s="245"/>
      <c r="H2" s="245"/>
      <c r="I2" s="246" t="s">
        <v>108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45450</v>
      </c>
      <c r="D4" s="247"/>
      <c r="E4" s="247"/>
      <c r="F4" s="247">
        <v>46180</v>
      </c>
      <c r="G4" s="247"/>
      <c r="H4" s="247"/>
      <c r="I4" s="247">
        <v>46950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61840</v>
      </c>
      <c r="D5" s="247"/>
      <c r="E5" s="247"/>
      <c r="F5" s="247">
        <v>62780</v>
      </c>
      <c r="G5" s="247"/>
      <c r="H5" s="247"/>
      <c r="I5" s="247">
        <v>63920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C4-'18日'!I4</f>
        <v>870</v>
      </c>
      <c r="D6" s="303"/>
      <c r="E6" s="303"/>
      <c r="F6" s="304">
        <f>F4-C4</f>
        <v>730</v>
      </c>
      <c r="G6" s="305"/>
      <c r="H6" s="306"/>
      <c r="I6" s="304">
        <f>I4-F4</f>
        <v>770</v>
      </c>
      <c r="J6" s="305"/>
      <c r="K6" s="306"/>
      <c r="L6" s="309">
        <f>C6+F6+I6</f>
        <v>2370</v>
      </c>
      <c r="M6" s="309">
        <f>C7+F7+I7</f>
        <v>3143</v>
      </c>
    </row>
    <row r="7" spans="1:15" ht="21.95" customHeight="1">
      <c r="A7" s="238"/>
      <c r="B7" s="6" t="s">
        <v>16</v>
      </c>
      <c r="C7" s="303">
        <f>C5-'18日'!I5</f>
        <v>1063</v>
      </c>
      <c r="D7" s="303"/>
      <c r="E7" s="303"/>
      <c r="F7" s="304">
        <f>F5-C5</f>
        <v>940</v>
      </c>
      <c r="G7" s="305"/>
      <c r="H7" s="306"/>
      <c r="I7" s="304">
        <f>I5-F5</f>
        <v>1140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46</v>
      </c>
      <c r="D9" s="247"/>
      <c r="E9" s="247"/>
      <c r="F9" s="247">
        <v>48</v>
      </c>
      <c r="G9" s="247"/>
      <c r="H9" s="247"/>
      <c r="I9" s="247">
        <v>43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48</v>
      </c>
      <c r="G10" s="247"/>
      <c r="H10" s="247"/>
      <c r="I10" s="247">
        <v>43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66" t="s">
        <v>92</v>
      </c>
      <c r="D11" s="166" t="s">
        <v>92</v>
      </c>
      <c r="E11" s="166" t="s">
        <v>92</v>
      </c>
      <c r="F11" s="168" t="s">
        <v>92</v>
      </c>
      <c r="G11" s="168" t="s">
        <v>92</v>
      </c>
      <c r="H11" s="168" t="s">
        <v>92</v>
      </c>
      <c r="I11" s="170" t="s">
        <v>92</v>
      </c>
      <c r="J11" s="170" t="s">
        <v>92</v>
      </c>
      <c r="K11" s="170" t="s">
        <v>92</v>
      </c>
    </row>
    <row r="12" spans="1:15" ht="21.95" customHeight="1">
      <c r="A12" s="283"/>
      <c r="B12" s="43" t="s">
        <v>23</v>
      </c>
      <c r="C12" s="166">
        <v>100</v>
      </c>
      <c r="D12" s="166">
        <v>100</v>
      </c>
      <c r="E12" s="166">
        <v>100</v>
      </c>
      <c r="F12" s="168">
        <v>100</v>
      </c>
      <c r="G12" s="168">
        <v>100</v>
      </c>
      <c r="H12" s="168">
        <v>100</v>
      </c>
      <c r="I12" s="170">
        <v>100</v>
      </c>
      <c r="J12" s="170">
        <v>100</v>
      </c>
      <c r="K12" s="170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450</v>
      </c>
      <c r="D15" s="41">
        <v>400</v>
      </c>
      <c r="E15" s="41">
        <v>360</v>
      </c>
      <c r="F15" s="41">
        <v>360</v>
      </c>
      <c r="G15" s="41">
        <v>320</v>
      </c>
      <c r="H15" s="41">
        <v>290</v>
      </c>
      <c r="I15" s="41">
        <v>290</v>
      </c>
      <c r="J15" s="41">
        <v>500</v>
      </c>
      <c r="K15" s="41">
        <v>490</v>
      </c>
    </row>
    <row r="16" spans="1:15" ht="36.7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278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65" t="s">
        <v>92</v>
      </c>
      <c r="D17" s="165" t="s">
        <v>92</v>
      </c>
      <c r="E17" s="165" t="s">
        <v>92</v>
      </c>
      <c r="F17" s="167" t="s">
        <v>92</v>
      </c>
      <c r="G17" s="167" t="s">
        <v>92</v>
      </c>
      <c r="H17" s="167" t="s">
        <v>92</v>
      </c>
      <c r="I17" s="169" t="s">
        <v>92</v>
      </c>
      <c r="J17" s="169" t="s">
        <v>92</v>
      </c>
      <c r="K17" s="169" t="s">
        <v>92</v>
      </c>
    </row>
    <row r="18" spans="1:11" ht="21.95" customHeight="1">
      <c r="A18" s="255"/>
      <c r="B18" s="42" t="s">
        <v>23</v>
      </c>
      <c r="C18" s="165">
        <v>85</v>
      </c>
      <c r="D18" s="165">
        <v>85</v>
      </c>
      <c r="E18" s="165">
        <v>85</v>
      </c>
      <c r="F18" s="167">
        <v>85</v>
      </c>
      <c r="G18" s="167">
        <v>85</v>
      </c>
      <c r="H18" s="167">
        <v>85</v>
      </c>
      <c r="I18" s="169">
        <v>85</v>
      </c>
      <c r="J18" s="169">
        <v>85</v>
      </c>
      <c r="K18" s="169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550</v>
      </c>
      <c r="D21" s="41">
        <v>480</v>
      </c>
      <c r="E21" s="41">
        <v>400</v>
      </c>
      <c r="F21" s="41">
        <v>400</v>
      </c>
      <c r="G21" s="41">
        <v>330</v>
      </c>
      <c r="H21" s="41">
        <v>500</v>
      </c>
      <c r="I21" s="41">
        <v>500</v>
      </c>
      <c r="J21" s="41">
        <v>430</v>
      </c>
      <c r="K21" s="41">
        <v>320</v>
      </c>
    </row>
    <row r="22" spans="1:11" ht="34.5" customHeight="1">
      <c r="A22" s="253"/>
      <c r="B22" s="9" t="s">
        <v>33</v>
      </c>
      <c r="C22" s="254" t="s">
        <v>34</v>
      </c>
      <c r="D22" s="254"/>
      <c r="E22" s="254"/>
      <c r="F22" s="254" t="s">
        <v>277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318">
        <v>1300</v>
      </c>
      <c r="D23" s="319"/>
      <c r="E23" s="320"/>
      <c r="F23" s="318">
        <v>3400</v>
      </c>
      <c r="G23" s="319"/>
      <c r="H23" s="320"/>
      <c r="I23" s="318">
        <v>3240</v>
      </c>
      <c r="J23" s="319"/>
      <c r="K23" s="320"/>
    </row>
    <row r="24" spans="1:11" ht="21.95" customHeight="1">
      <c r="A24" s="258"/>
      <c r="B24" s="10" t="s">
        <v>37</v>
      </c>
      <c r="C24" s="318">
        <f>1050+1010</f>
        <v>2060</v>
      </c>
      <c r="D24" s="319"/>
      <c r="E24" s="320"/>
      <c r="F24" s="318">
        <v>1960</v>
      </c>
      <c r="G24" s="319"/>
      <c r="H24" s="320"/>
      <c r="I24" s="318">
        <v>1960</v>
      </c>
      <c r="J24" s="319"/>
      <c r="K24" s="320"/>
    </row>
    <row r="25" spans="1:11" ht="21.95" customHeight="1">
      <c r="A25" s="257" t="s">
        <v>38</v>
      </c>
      <c r="B25" s="8" t="s">
        <v>39</v>
      </c>
      <c r="C25" s="318">
        <v>37</v>
      </c>
      <c r="D25" s="319"/>
      <c r="E25" s="320"/>
      <c r="F25" s="318">
        <v>37</v>
      </c>
      <c r="G25" s="319"/>
      <c r="H25" s="320"/>
      <c r="I25" s="318">
        <v>36</v>
      </c>
      <c r="J25" s="319"/>
      <c r="K25" s="320"/>
    </row>
    <row r="26" spans="1:11" ht="21.95" customHeight="1">
      <c r="A26" s="257"/>
      <c r="B26" s="8" t="s">
        <v>40</v>
      </c>
      <c r="C26" s="318">
        <v>382</v>
      </c>
      <c r="D26" s="319"/>
      <c r="E26" s="320"/>
      <c r="F26" s="318">
        <v>382</v>
      </c>
      <c r="G26" s="319"/>
      <c r="H26" s="320"/>
      <c r="I26" s="318">
        <v>382</v>
      </c>
      <c r="J26" s="319"/>
      <c r="K26" s="320"/>
    </row>
    <row r="27" spans="1:11" ht="21.95" customHeight="1">
      <c r="A27" s="257"/>
      <c r="B27" s="8" t="s">
        <v>41</v>
      </c>
      <c r="C27" s="318">
        <v>25</v>
      </c>
      <c r="D27" s="319"/>
      <c r="E27" s="320"/>
      <c r="F27" s="318">
        <v>25</v>
      </c>
      <c r="G27" s="319"/>
      <c r="H27" s="320"/>
      <c r="I27" s="318">
        <v>25</v>
      </c>
      <c r="J27" s="319"/>
      <c r="K27" s="320"/>
    </row>
    <row r="28" spans="1:11" ht="76.5" customHeight="1">
      <c r="A28" s="262" t="s" ph="1">
        <v>42</v>
      </c>
      <c r="B28" s="263" ph="1"/>
      <c r="C28" s="268" t="s">
        <v>274</v>
      </c>
      <c r="D28" s="269"/>
      <c r="E28" s="270"/>
      <c r="F28" s="268" t="s">
        <v>275</v>
      </c>
      <c r="G28" s="269"/>
      <c r="H28" s="270"/>
      <c r="I28" s="268" t="s">
        <v>285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273</v>
      </c>
      <c r="D31" s="280"/>
      <c r="E31" s="281"/>
      <c r="F31" s="279" t="s">
        <v>276</v>
      </c>
      <c r="G31" s="280"/>
      <c r="H31" s="281"/>
      <c r="I31" s="279" t="s">
        <v>122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170">
        <v>0</v>
      </c>
      <c r="J34" s="170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9.27</v>
      </c>
      <c r="F35" s="44">
        <v>9.19</v>
      </c>
      <c r="G35" s="44">
        <v>9.19</v>
      </c>
      <c r="H35" s="41">
        <v>9.1999999999999993</v>
      </c>
      <c r="I35" s="44">
        <v>9.44</v>
      </c>
      <c r="J35" s="21">
        <v>9.32</v>
      </c>
    </row>
    <row r="36" spans="1:10" ht="15.75">
      <c r="A36" s="291"/>
      <c r="B36" s="298"/>
      <c r="C36" s="12" t="s">
        <v>56</v>
      </c>
      <c r="D36" s="12" t="s">
        <v>57</v>
      </c>
      <c r="E36" s="44">
        <v>5.87</v>
      </c>
      <c r="F36" s="44">
        <v>6.64</v>
      </c>
      <c r="G36" s="44">
        <v>7.31</v>
      </c>
      <c r="H36" s="41">
        <v>6.48</v>
      </c>
      <c r="I36" s="44">
        <v>6.71</v>
      </c>
      <c r="J36" s="21">
        <v>6.36</v>
      </c>
    </row>
    <row r="37" spans="1:10" ht="18.75">
      <c r="A37" s="291"/>
      <c r="B37" s="298"/>
      <c r="C37" s="13" t="s">
        <v>58</v>
      </c>
      <c r="D37" s="12" t="s">
        <v>59</v>
      </c>
      <c r="E37" s="44">
        <v>5.3</v>
      </c>
      <c r="F37" s="44">
        <v>5.9</v>
      </c>
      <c r="G37" s="35">
        <v>4.51</v>
      </c>
      <c r="H37" s="41">
        <v>5.04</v>
      </c>
      <c r="I37" s="44">
        <v>4.62</v>
      </c>
      <c r="J37" s="21">
        <v>4.76</v>
      </c>
    </row>
    <row r="38" spans="1:10" ht="16.5">
      <c r="A38" s="291"/>
      <c r="B38" s="298"/>
      <c r="C38" s="14" t="s">
        <v>60</v>
      </c>
      <c r="D38" s="12" t="s">
        <v>61</v>
      </c>
      <c r="E38" s="35">
        <v>2.2400000000000002</v>
      </c>
      <c r="F38" s="35">
        <v>1.36</v>
      </c>
      <c r="G38" s="35">
        <v>2.21</v>
      </c>
      <c r="H38" s="37">
        <v>2.5</v>
      </c>
      <c r="I38" s="44">
        <v>7.02</v>
      </c>
      <c r="J38" s="21">
        <v>3.56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10.7</v>
      </c>
      <c r="F39" s="44">
        <v>0.7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10.36</v>
      </c>
      <c r="F40" s="44">
        <v>10.3</v>
      </c>
      <c r="G40" s="44">
        <v>10.32</v>
      </c>
      <c r="H40" s="41">
        <v>10.3</v>
      </c>
      <c r="I40" s="44">
        <v>10.43</v>
      </c>
      <c r="J40" s="21">
        <v>10.199999999999999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22.1</v>
      </c>
      <c r="F41" s="44">
        <v>23.2</v>
      </c>
      <c r="G41" s="44">
        <v>23.2</v>
      </c>
      <c r="H41" s="41">
        <v>21.7</v>
      </c>
      <c r="I41" s="44">
        <v>29.5</v>
      </c>
      <c r="J41" s="21">
        <v>23.2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6.3</v>
      </c>
      <c r="F42" s="44">
        <v>6.24</v>
      </c>
      <c r="G42" s="44">
        <v>5.22</v>
      </c>
      <c r="H42" s="41">
        <v>5.12</v>
      </c>
      <c r="I42" s="44">
        <v>5.13</v>
      </c>
      <c r="J42" s="21">
        <v>5.27</v>
      </c>
    </row>
    <row r="43" spans="1:10" ht="16.5">
      <c r="A43" s="291"/>
      <c r="B43" s="298"/>
      <c r="C43" s="15" t="s">
        <v>67</v>
      </c>
      <c r="D43" s="17" t="s">
        <v>68</v>
      </c>
      <c r="E43" s="44">
        <v>5.89</v>
      </c>
      <c r="F43" s="44">
        <v>6.16</v>
      </c>
      <c r="G43" s="44">
        <v>6.36</v>
      </c>
      <c r="H43" s="41">
        <v>6.77</v>
      </c>
      <c r="I43" s="44">
        <v>5.13</v>
      </c>
      <c r="J43" s="21">
        <v>6.12</v>
      </c>
    </row>
    <row r="44" spans="1:10" ht="18.75">
      <c r="A44" s="291"/>
      <c r="B44" s="298"/>
      <c r="C44" s="13" t="s">
        <v>58</v>
      </c>
      <c r="D44" s="12" t="s">
        <v>69</v>
      </c>
      <c r="E44" s="44">
        <v>410</v>
      </c>
      <c r="F44" s="44">
        <v>430</v>
      </c>
      <c r="G44" s="44">
        <v>373</v>
      </c>
      <c r="H44" s="41">
        <v>344</v>
      </c>
      <c r="I44" s="44">
        <v>354</v>
      </c>
      <c r="J44" s="21">
        <v>391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6.96</v>
      </c>
      <c r="F45" s="44">
        <v>6.9</v>
      </c>
      <c r="G45" s="44">
        <v>6.46</v>
      </c>
      <c r="H45" s="41">
        <v>6.31</v>
      </c>
      <c r="I45" s="44">
        <v>5.17</v>
      </c>
      <c r="J45" s="21">
        <v>6.23</v>
      </c>
    </row>
    <row r="46" spans="1:10" ht="18.75">
      <c r="A46" s="291"/>
      <c r="B46" s="298"/>
      <c r="C46" s="13" t="s">
        <v>58</v>
      </c>
      <c r="D46" s="12" t="s">
        <v>59</v>
      </c>
      <c r="E46" s="44">
        <v>11.2</v>
      </c>
      <c r="F46" s="44">
        <v>10.8</v>
      </c>
      <c r="G46" s="44">
        <v>10.8</v>
      </c>
      <c r="H46" s="41">
        <v>10.4</v>
      </c>
      <c r="I46" s="44">
        <v>9.61</v>
      </c>
      <c r="J46" s="21">
        <v>7.7</v>
      </c>
    </row>
    <row r="47" spans="1:10" ht="16.5">
      <c r="A47" s="291"/>
      <c r="B47" s="298"/>
      <c r="C47" s="14" t="s">
        <v>60</v>
      </c>
      <c r="D47" s="12" t="s">
        <v>72</v>
      </c>
      <c r="E47" s="44">
        <v>4.16</v>
      </c>
      <c r="F47" s="44">
        <v>3.33</v>
      </c>
      <c r="G47" s="44">
        <v>2.13</v>
      </c>
      <c r="H47" s="41">
        <v>1.1100000000000001</v>
      </c>
      <c r="I47" s="44">
        <v>4.63</v>
      </c>
      <c r="J47" s="21">
        <v>9.1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6.5</v>
      </c>
      <c r="F48" s="44">
        <v>6.44</v>
      </c>
      <c r="G48" s="44">
        <v>5.9</v>
      </c>
      <c r="H48" s="41">
        <v>5.78</v>
      </c>
      <c r="I48" s="44">
        <v>6.32</v>
      </c>
      <c r="J48" s="21">
        <v>5.73</v>
      </c>
    </row>
    <row r="49" spans="1:13" ht="18.75">
      <c r="A49" s="291"/>
      <c r="B49" s="298"/>
      <c r="C49" s="13" t="s">
        <v>58</v>
      </c>
      <c r="D49" s="12" t="s">
        <v>59</v>
      </c>
      <c r="E49" s="44">
        <v>8.8000000000000007</v>
      </c>
      <c r="F49" s="44">
        <v>9</v>
      </c>
      <c r="G49" s="44">
        <v>9</v>
      </c>
      <c r="H49" s="41">
        <v>7.5</v>
      </c>
      <c r="I49" s="44">
        <v>10.8</v>
      </c>
      <c r="J49" s="21">
        <v>9.5</v>
      </c>
    </row>
    <row r="50" spans="1:13" ht="16.5">
      <c r="A50" s="291"/>
      <c r="B50" s="298"/>
      <c r="C50" s="14" t="s">
        <v>60</v>
      </c>
      <c r="D50" s="12" t="s">
        <v>72</v>
      </c>
      <c r="E50" s="44">
        <v>3.21</v>
      </c>
      <c r="F50" s="44">
        <v>1.64</v>
      </c>
      <c r="G50" s="44">
        <v>6.9</v>
      </c>
      <c r="H50" s="41">
        <v>4.6100000000000003</v>
      </c>
      <c r="I50" s="44">
        <v>1.92</v>
      </c>
      <c r="J50" s="21">
        <v>2.4500000000000002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9.27</v>
      </c>
      <c r="F52" s="44">
        <v>9.2899999999999991</v>
      </c>
      <c r="G52" s="44">
        <v>9.23</v>
      </c>
      <c r="H52" s="41">
        <v>9.25</v>
      </c>
      <c r="I52" s="44">
        <v>9.5</v>
      </c>
      <c r="J52" s="21">
        <v>9.11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6.88</v>
      </c>
      <c r="F53" s="44">
        <v>7.16</v>
      </c>
      <c r="G53" s="44">
        <v>6.48</v>
      </c>
      <c r="H53" s="41">
        <v>6.92</v>
      </c>
      <c r="I53" s="44">
        <v>6.54</v>
      </c>
      <c r="J53" s="21">
        <v>6.47</v>
      </c>
    </row>
    <row r="54" spans="1:13" ht="18.75">
      <c r="A54" s="291"/>
      <c r="B54" s="298"/>
      <c r="C54" s="13" t="s">
        <v>58</v>
      </c>
      <c r="D54" s="12" t="s">
        <v>59</v>
      </c>
      <c r="E54" s="44">
        <v>7.1</v>
      </c>
      <c r="F54" s="44">
        <v>6.2</v>
      </c>
      <c r="G54" s="44">
        <v>8.26</v>
      </c>
      <c r="H54" s="41">
        <v>7.39</v>
      </c>
      <c r="I54" s="44">
        <v>9.8800000000000008</v>
      </c>
      <c r="J54" s="21">
        <v>6.7</v>
      </c>
    </row>
    <row r="55" spans="1:13" ht="16.5">
      <c r="A55" s="291"/>
      <c r="B55" s="299"/>
      <c r="C55" s="18" t="s">
        <v>60</v>
      </c>
      <c r="D55" s="12" t="s">
        <v>77</v>
      </c>
      <c r="E55" s="19">
        <v>3.16</v>
      </c>
      <c r="F55" s="19">
        <v>4.62</v>
      </c>
      <c r="G55" s="19">
        <v>2.2999999999999998</v>
      </c>
      <c r="H55" s="41">
        <v>1.42</v>
      </c>
      <c r="I55" s="44">
        <v>5.26</v>
      </c>
      <c r="J55" s="21">
        <v>4.8899999999999997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30.2</v>
      </c>
      <c r="C59" s="30"/>
      <c r="D59" s="33"/>
      <c r="E59" s="30"/>
      <c r="F59" s="30"/>
      <c r="G59" s="34"/>
      <c r="H59" s="30"/>
      <c r="I59" s="30"/>
      <c r="J59" s="21"/>
      <c r="K59" s="21"/>
      <c r="L59" s="21">
        <v>23.2</v>
      </c>
      <c r="M59" s="21"/>
    </row>
    <row r="60" spans="1:13" ht="18.75">
      <c r="A60" s="28" t="s">
        <v>1</v>
      </c>
      <c r="B60" s="29"/>
      <c r="C60" s="30"/>
      <c r="D60" s="33">
        <v>27.6</v>
      </c>
      <c r="E60" s="30"/>
      <c r="F60" s="30">
        <v>40.28</v>
      </c>
      <c r="G60" s="34"/>
      <c r="H60" s="30">
        <v>22.4</v>
      </c>
      <c r="I60" s="30"/>
      <c r="J60" s="21">
        <v>31.7</v>
      </c>
      <c r="K60" s="21"/>
      <c r="L60" s="21">
        <v>41.7</v>
      </c>
      <c r="M60" s="21"/>
    </row>
    <row r="61" spans="1:13" ht="18.75">
      <c r="A61" s="28" t="s">
        <v>2</v>
      </c>
      <c r="B61" s="29">
        <v>37.6</v>
      </c>
      <c r="C61" s="30"/>
      <c r="D61" s="33">
        <v>40.200000000000003</v>
      </c>
      <c r="E61" s="30"/>
      <c r="F61" s="30">
        <v>47.8</v>
      </c>
      <c r="G61" s="34"/>
      <c r="H61" s="30">
        <v>41.3</v>
      </c>
      <c r="I61" s="30"/>
      <c r="J61" s="21">
        <v>52.8</v>
      </c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8</v>
      </c>
      <c r="D63" s="33"/>
      <c r="E63" s="30">
        <v>8.5</v>
      </c>
      <c r="F63" s="30"/>
      <c r="G63" s="34">
        <v>8.39</v>
      </c>
      <c r="H63" s="30"/>
      <c r="I63" s="30">
        <v>10.16</v>
      </c>
      <c r="J63" s="21"/>
      <c r="K63" s="21">
        <v>7.57</v>
      </c>
      <c r="M63" s="21">
        <v>7.35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>
        <v>7.72</v>
      </c>
      <c r="L64" s="21"/>
      <c r="M64" s="21"/>
    </row>
    <row r="65" spans="1:13" ht="18.75">
      <c r="A65" s="31" t="s">
        <v>4</v>
      </c>
      <c r="B65" s="30"/>
      <c r="C65" s="30">
        <v>39.6</v>
      </c>
      <c r="D65" s="33"/>
      <c r="E65" s="30">
        <v>37.299999999999997</v>
      </c>
      <c r="F65" s="30"/>
      <c r="G65" s="34">
        <v>25.75</v>
      </c>
      <c r="H65" s="30"/>
      <c r="I65" s="30">
        <v>24.12</v>
      </c>
      <c r="J65" s="21"/>
      <c r="K65" s="21"/>
      <c r="M65" s="21">
        <v>19.100000000000001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7.62</v>
      </c>
      <c r="C67" s="30">
        <v>7.8</v>
      </c>
      <c r="D67" s="33">
        <v>6.65</v>
      </c>
      <c r="E67" s="30">
        <v>8</v>
      </c>
      <c r="F67" s="30">
        <v>7.1</v>
      </c>
      <c r="G67" s="34">
        <v>8.25</v>
      </c>
      <c r="H67" s="30">
        <v>6.33</v>
      </c>
      <c r="I67" s="30">
        <v>8.06</v>
      </c>
      <c r="J67" s="21">
        <v>1.36</v>
      </c>
      <c r="K67" s="21">
        <v>9.9700000000000006</v>
      </c>
      <c r="L67" s="21">
        <v>1.31</v>
      </c>
      <c r="M67" s="21">
        <v>9.1199999999999992</v>
      </c>
    </row>
    <row r="68" spans="1:13" ht="18.75">
      <c r="A68" s="32" t="s">
        <v>5</v>
      </c>
      <c r="B68" s="36">
        <v>5.36</v>
      </c>
      <c r="C68" s="30">
        <v>8.3000000000000007</v>
      </c>
      <c r="D68" s="33">
        <v>5.26</v>
      </c>
      <c r="E68" s="30">
        <v>9</v>
      </c>
      <c r="F68" s="30">
        <v>5.46</v>
      </c>
      <c r="G68" s="34">
        <v>8.56</v>
      </c>
      <c r="H68" s="30">
        <v>5.49</v>
      </c>
      <c r="I68" s="30">
        <v>8.57</v>
      </c>
      <c r="J68" s="21">
        <v>2.0099999999999998</v>
      </c>
      <c r="K68" s="21">
        <v>8.66</v>
      </c>
      <c r="L68" s="21">
        <v>1.1499999999999999</v>
      </c>
      <c r="M68" s="21">
        <v>8.35</v>
      </c>
    </row>
    <row r="69" spans="1:13" ht="18.75">
      <c r="A69" s="32" t="s">
        <v>6</v>
      </c>
      <c r="B69" s="36">
        <v>4.08</v>
      </c>
      <c r="C69" s="30">
        <v>8</v>
      </c>
      <c r="D69" s="33">
        <v>4.2699999999999996</v>
      </c>
      <c r="E69" s="30">
        <v>8.5</v>
      </c>
      <c r="F69" s="30">
        <v>5.15</v>
      </c>
      <c r="G69" s="34">
        <v>9.17</v>
      </c>
      <c r="H69" s="30">
        <v>6.7</v>
      </c>
      <c r="I69" s="30">
        <v>9.06</v>
      </c>
      <c r="J69" s="21">
        <v>0.81</v>
      </c>
      <c r="K69" s="21">
        <v>7.62</v>
      </c>
      <c r="L69" s="21">
        <v>3.88</v>
      </c>
      <c r="M69" s="21">
        <v>9.98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F26:H26"/>
    <mergeCell ref="I26:K26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7:E7"/>
    <mergeCell ref="F7:H7"/>
    <mergeCell ref="I7:K7"/>
    <mergeCell ref="C8:E8"/>
    <mergeCell ref="C20:E20"/>
    <mergeCell ref="F20:H20"/>
    <mergeCell ref="I20:K20"/>
    <mergeCell ref="A1:K1"/>
    <mergeCell ref="A2:B3"/>
    <mergeCell ref="C2:E2"/>
    <mergeCell ref="F2:H2"/>
    <mergeCell ref="I2:K2"/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127</v>
      </c>
      <c r="D2" s="244"/>
      <c r="E2" s="244"/>
      <c r="F2" s="245" t="s">
        <v>282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47740</v>
      </c>
      <c r="D4" s="247"/>
      <c r="E4" s="247"/>
      <c r="F4" s="247">
        <v>48625</v>
      </c>
      <c r="G4" s="247"/>
      <c r="H4" s="247"/>
      <c r="I4" s="247">
        <v>49390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64950</v>
      </c>
      <c r="D5" s="247"/>
      <c r="E5" s="247"/>
      <c r="F5" s="247">
        <v>66100</v>
      </c>
      <c r="G5" s="247"/>
      <c r="H5" s="247"/>
      <c r="I5" s="247">
        <v>67190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C4-'19日'!I4</f>
        <v>790</v>
      </c>
      <c r="D6" s="303"/>
      <c r="E6" s="303"/>
      <c r="F6" s="304">
        <f>F4-C4</f>
        <v>885</v>
      </c>
      <c r="G6" s="305"/>
      <c r="H6" s="306"/>
      <c r="I6" s="304">
        <f>I4-F4</f>
        <v>765</v>
      </c>
      <c r="J6" s="305"/>
      <c r="K6" s="306"/>
      <c r="L6" s="309">
        <f>C6+F6+I6</f>
        <v>2440</v>
      </c>
      <c r="M6" s="309">
        <f>C7+F7+I7</f>
        <v>3270</v>
      </c>
    </row>
    <row r="7" spans="1:15" ht="21.95" customHeight="1">
      <c r="A7" s="238"/>
      <c r="B7" s="6" t="s">
        <v>16</v>
      </c>
      <c r="C7" s="303">
        <f>C5-'19日'!I5</f>
        <v>1030</v>
      </c>
      <c r="D7" s="303"/>
      <c r="E7" s="303"/>
      <c r="F7" s="304">
        <f>F5-C5</f>
        <v>1150</v>
      </c>
      <c r="G7" s="305"/>
      <c r="H7" s="306"/>
      <c r="I7" s="304">
        <f>I5-F5</f>
        <v>1090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48</v>
      </c>
      <c r="G9" s="247"/>
      <c r="H9" s="247"/>
      <c r="I9" s="247">
        <v>47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48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72" t="s">
        <v>92</v>
      </c>
      <c r="D11" s="172" t="s">
        <v>92</v>
      </c>
      <c r="E11" s="172" t="s">
        <v>92</v>
      </c>
      <c r="F11" s="173" t="s">
        <v>92</v>
      </c>
      <c r="G11" s="173" t="s">
        <v>92</v>
      </c>
      <c r="H11" s="173" t="s">
        <v>92</v>
      </c>
      <c r="I11" s="174" t="s">
        <v>92</v>
      </c>
      <c r="J11" s="174" t="s">
        <v>92</v>
      </c>
      <c r="K11" s="174" t="s">
        <v>92</v>
      </c>
    </row>
    <row r="12" spans="1:15" ht="21.95" customHeight="1">
      <c r="A12" s="283"/>
      <c r="B12" s="43" t="s">
        <v>23</v>
      </c>
      <c r="C12" s="172">
        <v>100</v>
      </c>
      <c r="D12" s="172">
        <v>100</v>
      </c>
      <c r="E12" s="172">
        <v>100</v>
      </c>
      <c r="F12" s="173">
        <v>100</v>
      </c>
      <c r="G12" s="173">
        <v>100</v>
      </c>
      <c r="H12" s="173">
        <v>100</v>
      </c>
      <c r="I12" s="174">
        <v>100</v>
      </c>
      <c r="J12" s="174">
        <v>100</v>
      </c>
      <c r="K12" s="174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71">
        <v>490</v>
      </c>
      <c r="D15" s="171">
        <v>460</v>
      </c>
      <c r="E15" s="171">
        <v>430</v>
      </c>
      <c r="F15" s="41">
        <v>430</v>
      </c>
      <c r="G15" s="41">
        <v>350</v>
      </c>
      <c r="H15" s="41">
        <v>270</v>
      </c>
      <c r="I15" s="41">
        <v>270</v>
      </c>
      <c r="J15" s="41">
        <v>240</v>
      </c>
      <c r="K15" s="41">
        <v>500</v>
      </c>
    </row>
    <row r="16" spans="1:15" ht="33" customHeight="1">
      <c r="A16" s="257"/>
      <c r="B16" s="9" t="s">
        <v>28</v>
      </c>
      <c r="C16" s="254" t="s">
        <v>278</v>
      </c>
      <c r="D16" s="254"/>
      <c r="E16" s="254"/>
      <c r="F16" s="254" t="s">
        <v>29</v>
      </c>
      <c r="G16" s="254"/>
      <c r="H16" s="254"/>
      <c r="I16" s="254" t="s">
        <v>287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73" t="s">
        <v>92</v>
      </c>
      <c r="D17" s="173" t="s">
        <v>92</v>
      </c>
      <c r="E17" s="173" t="s">
        <v>92</v>
      </c>
      <c r="F17" s="173" t="s">
        <v>92</v>
      </c>
      <c r="G17" s="173" t="s">
        <v>92</v>
      </c>
      <c r="H17" s="173" t="s">
        <v>92</v>
      </c>
      <c r="I17" s="174" t="s">
        <v>92</v>
      </c>
      <c r="J17" s="174" t="s">
        <v>92</v>
      </c>
      <c r="K17" s="174" t="s">
        <v>92</v>
      </c>
    </row>
    <row r="18" spans="1:11" ht="21.95" customHeight="1">
      <c r="A18" s="255"/>
      <c r="B18" s="42" t="s">
        <v>23</v>
      </c>
      <c r="C18" s="173">
        <v>100</v>
      </c>
      <c r="D18" s="173">
        <v>100</v>
      </c>
      <c r="E18" s="173">
        <v>100</v>
      </c>
      <c r="F18" s="173">
        <v>100</v>
      </c>
      <c r="G18" s="173">
        <v>100</v>
      </c>
      <c r="H18" s="173">
        <v>100</v>
      </c>
      <c r="I18" s="174">
        <v>100</v>
      </c>
      <c r="J18" s="174">
        <v>100</v>
      </c>
      <c r="K18" s="174">
        <v>100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71">
        <v>320</v>
      </c>
      <c r="D21" s="171">
        <v>510</v>
      </c>
      <c r="E21" s="171">
        <v>450</v>
      </c>
      <c r="F21" s="41">
        <v>450</v>
      </c>
      <c r="G21" s="41">
        <v>370</v>
      </c>
      <c r="H21" s="41">
        <v>290</v>
      </c>
      <c r="I21" s="41">
        <v>290</v>
      </c>
      <c r="J21" s="41">
        <v>500</v>
      </c>
      <c r="K21" s="41">
        <v>450</v>
      </c>
    </row>
    <row r="22" spans="1:11" ht="36" customHeight="1">
      <c r="A22" s="253"/>
      <c r="B22" s="9" t="s">
        <v>33</v>
      </c>
      <c r="C22" s="254" t="s">
        <v>281</v>
      </c>
      <c r="D22" s="254"/>
      <c r="E22" s="254"/>
      <c r="F22" s="254" t="s">
        <v>34</v>
      </c>
      <c r="G22" s="254"/>
      <c r="H22" s="254"/>
      <c r="I22" s="254" t="s">
        <v>286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318">
        <v>3140</v>
      </c>
      <c r="D23" s="319"/>
      <c r="E23" s="320"/>
      <c r="F23" s="318">
        <v>3140</v>
      </c>
      <c r="G23" s="319"/>
      <c r="H23" s="320"/>
      <c r="I23" s="252">
        <v>3140</v>
      </c>
      <c r="J23" s="252"/>
      <c r="K23" s="252"/>
    </row>
    <row r="24" spans="1:11" ht="21.95" customHeight="1">
      <c r="A24" s="258"/>
      <c r="B24" s="10" t="s">
        <v>37</v>
      </c>
      <c r="C24" s="318">
        <v>1790</v>
      </c>
      <c r="D24" s="319"/>
      <c r="E24" s="320"/>
      <c r="F24" s="318">
        <v>1790</v>
      </c>
      <c r="G24" s="319"/>
      <c r="H24" s="320"/>
      <c r="I24" s="252">
        <v>1690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318">
        <v>36</v>
      </c>
      <c r="D25" s="319"/>
      <c r="E25" s="320"/>
      <c r="F25" s="318">
        <v>36</v>
      </c>
      <c r="G25" s="319"/>
      <c r="H25" s="320"/>
      <c r="I25" s="252">
        <v>36</v>
      </c>
      <c r="J25" s="252"/>
      <c r="K25" s="252"/>
    </row>
    <row r="26" spans="1:11" ht="21.95" customHeight="1">
      <c r="A26" s="257"/>
      <c r="B26" s="8" t="s">
        <v>40</v>
      </c>
      <c r="C26" s="318">
        <v>380</v>
      </c>
      <c r="D26" s="319"/>
      <c r="E26" s="320"/>
      <c r="F26" s="318">
        <v>380</v>
      </c>
      <c r="G26" s="319"/>
      <c r="H26" s="320"/>
      <c r="I26" s="252">
        <v>378</v>
      </c>
      <c r="J26" s="252"/>
      <c r="K26" s="252"/>
    </row>
    <row r="27" spans="1:11" ht="21.95" customHeight="1">
      <c r="A27" s="257"/>
      <c r="B27" s="8" t="s">
        <v>41</v>
      </c>
      <c r="C27" s="318">
        <v>25</v>
      </c>
      <c r="D27" s="319"/>
      <c r="E27" s="320"/>
      <c r="F27" s="318">
        <v>25</v>
      </c>
      <c r="G27" s="319"/>
      <c r="H27" s="320"/>
      <c r="I27" s="252">
        <v>25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280</v>
      </c>
      <c r="D28" s="269"/>
      <c r="E28" s="270"/>
      <c r="F28" s="268" t="s">
        <v>284</v>
      </c>
      <c r="G28" s="269"/>
      <c r="H28" s="270"/>
      <c r="I28" s="268" t="s">
        <v>288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279</v>
      </c>
      <c r="D31" s="280"/>
      <c r="E31" s="281"/>
      <c r="F31" s="279" t="s">
        <v>283</v>
      </c>
      <c r="G31" s="280"/>
      <c r="H31" s="281"/>
      <c r="I31" s="279" t="s">
        <v>135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9.33</v>
      </c>
      <c r="F35" s="44">
        <v>9.27</v>
      </c>
      <c r="G35" s="44">
        <v>9.24</v>
      </c>
      <c r="H35" s="41">
        <v>9.2799999999999994</v>
      </c>
      <c r="I35" s="44">
        <v>9.32</v>
      </c>
      <c r="J35" s="21">
        <v>9.31</v>
      </c>
    </row>
    <row r="36" spans="1:10" ht="15.75">
      <c r="A36" s="291"/>
      <c r="B36" s="298"/>
      <c r="C36" s="12" t="s">
        <v>56</v>
      </c>
      <c r="D36" s="12" t="s">
        <v>57</v>
      </c>
      <c r="E36" s="44">
        <v>5.61</v>
      </c>
      <c r="F36" s="44">
        <v>4.62</v>
      </c>
      <c r="G36" s="44">
        <v>7.16</v>
      </c>
      <c r="H36" s="41">
        <v>7.07</v>
      </c>
      <c r="I36" s="44">
        <v>8.16</v>
      </c>
      <c r="J36" s="21">
        <v>7.49</v>
      </c>
    </row>
    <row r="37" spans="1:10" ht="18.75">
      <c r="A37" s="291"/>
      <c r="B37" s="298"/>
      <c r="C37" s="13" t="s">
        <v>58</v>
      </c>
      <c r="D37" s="12" t="s">
        <v>59</v>
      </c>
      <c r="E37" s="44">
        <v>3.85</v>
      </c>
      <c r="F37" s="44">
        <v>4.3</v>
      </c>
      <c r="G37" s="35">
        <v>5.3</v>
      </c>
      <c r="H37" s="41">
        <v>5.89</v>
      </c>
      <c r="I37" s="44">
        <v>4.54</v>
      </c>
      <c r="J37" s="21">
        <v>5.32</v>
      </c>
    </row>
    <row r="38" spans="1:10" ht="16.5">
      <c r="A38" s="291"/>
      <c r="B38" s="298"/>
      <c r="C38" s="14" t="s">
        <v>60</v>
      </c>
      <c r="D38" s="12" t="s">
        <v>61</v>
      </c>
      <c r="E38" s="35">
        <v>3.01</v>
      </c>
      <c r="F38" s="35">
        <v>2.21</v>
      </c>
      <c r="G38" s="35">
        <v>2.33</v>
      </c>
      <c r="H38" s="37">
        <v>4.13</v>
      </c>
      <c r="I38" s="44">
        <v>5.94</v>
      </c>
      <c r="J38" s="21">
        <v>4.66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0.7</v>
      </c>
      <c r="H39" s="41">
        <v>0.8</v>
      </c>
      <c r="I39" s="44">
        <v>0.8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10.24</v>
      </c>
      <c r="F40" s="44">
        <v>10.29</v>
      </c>
      <c r="G40" s="44">
        <v>10.28</v>
      </c>
      <c r="H40" s="41">
        <v>10.31</v>
      </c>
      <c r="I40" s="44">
        <v>10.27</v>
      </c>
      <c r="J40" s="21">
        <v>10.32</v>
      </c>
    </row>
    <row r="41" spans="1:10" ht="15.75">
      <c r="A41" s="291"/>
      <c r="B41" s="298"/>
      <c r="C41" s="12" t="s">
        <v>56</v>
      </c>
      <c r="D41" s="12" t="s">
        <v>64</v>
      </c>
      <c r="E41" s="44">
        <v>23.6</v>
      </c>
      <c r="F41" s="44">
        <v>22.57</v>
      </c>
      <c r="G41" s="44">
        <v>24.2</v>
      </c>
      <c r="H41" s="41">
        <v>22.6</v>
      </c>
      <c r="I41" s="44">
        <v>20.93</v>
      </c>
      <c r="J41" s="21">
        <v>21.96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5.44</v>
      </c>
      <c r="F42" s="44">
        <v>6.01</v>
      </c>
      <c r="G42" s="44">
        <v>6.83</v>
      </c>
      <c r="H42" s="41">
        <v>7.12</v>
      </c>
      <c r="I42" s="44">
        <v>7.33</v>
      </c>
      <c r="J42" s="21">
        <v>7.22</v>
      </c>
    </row>
    <row r="43" spans="1:10" ht="16.5">
      <c r="A43" s="291"/>
      <c r="B43" s="298"/>
      <c r="C43" s="15" t="s">
        <v>67</v>
      </c>
      <c r="D43" s="17" t="s">
        <v>68</v>
      </c>
      <c r="E43" s="44">
        <v>5.26</v>
      </c>
      <c r="F43" s="44">
        <v>4.76</v>
      </c>
      <c r="G43" s="44">
        <v>6.37</v>
      </c>
      <c r="H43" s="41">
        <v>6.18</v>
      </c>
      <c r="I43" s="44">
        <v>5.6</v>
      </c>
      <c r="J43" s="21">
        <v>6.7</v>
      </c>
    </row>
    <row r="44" spans="1:10" ht="18.75">
      <c r="A44" s="291"/>
      <c r="B44" s="298"/>
      <c r="C44" s="13" t="s">
        <v>58</v>
      </c>
      <c r="D44" s="12" t="s">
        <v>69</v>
      </c>
      <c r="E44" s="44">
        <v>390</v>
      </c>
      <c r="F44" s="44">
        <v>410</v>
      </c>
      <c r="G44" s="44">
        <v>420</v>
      </c>
      <c r="H44" s="41">
        <v>500</v>
      </c>
      <c r="I44" s="44">
        <v>481</v>
      </c>
      <c r="J44" s="21">
        <v>463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4.33</v>
      </c>
      <c r="F45" s="44">
        <v>4.3099999999999996</v>
      </c>
      <c r="G45" s="44">
        <v>7.11</v>
      </c>
      <c r="H45" s="41">
        <v>7.01</v>
      </c>
      <c r="I45" s="44">
        <v>7.07</v>
      </c>
      <c r="J45" s="21">
        <v>7.17</v>
      </c>
    </row>
    <row r="46" spans="1:10" ht="18.75">
      <c r="A46" s="291"/>
      <c r="B46" s="298"/>
      <c r="C46" s="13" t="s">
        <v>58</v>
      </c>
      <c r="D46" s="12" t="s">
        <v>59</v>
      </c>
      <c r="E46" s="44">
        <v>12.3</v>
      </c>
      <c r="F46" s="44">
        <v>14.5</v>
      </c>
      <c r="G46" s="44">
        <v>13.1</v>
      </c>
      <c r="H46" s="41">
        <v>15.1</v>
      </c>
      <c r="I46" s="44">
        <v>15.6</v>
      </c>
      <c r="J46" s="21">
        <v>16</v>
      </c>
    </row>
    <row r="47" spans="1:10" ht="16.5">
      <c r="A47" s="291"/>
      <c r="B47" s="298"/>
      <c r="C47" s="14" t="s">
        <v>60</v>
      </c>
      <c r="D47" s="12" t="s">
        <v>72</v>
      </c>
      <c r="E47" s="44">
        <v>5.36</v>
      </c>
      <c r="F47" s="44">
        <v>4.7</v>
      </c>
      <c r="G47" s="44">
        <v>4.62</v>
      </c>
      <c r="H47" s="41">
        <v>3.11</v>
      </c>
      <c r="I47" s="44">
        <v>2.34</v>
      </c>
      <c r="J47" s="21">
        <v>2.57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3.61</v>
      </c>
      <c r="F48" s="44">
        <v>3.39</v>
      </c>
      <c r="G48" s="44">
        <v>6.81</v>
      </c>
      <c r="H48" s="41">
        <v>6.67</v>
      </c>
      <c r="I48" s="44">
        <v>6.94</v>
      </c>
      <c r="J48" s="21">
        <v>6.99</v>
      </c>
    </row>
    <row r="49" spans="1:13" ht="18.75">
      <c r="A49" s="291"/>
      <c r="B49" s="298"/>
      <c r="C49" s="13" t="s">
        <v>58</v>
      </c>
      <c r="D49" s="12" t="s">
        <v>59</v>
      </c>
      <c r="E49" s="44">
        <v>10.3</v>
      </c>
      <c r="F49" s="44">
        <v>10.5</v>
      </c>
      <c r="G49" s="44">
        <v>8.9</v>
      </c>
      <c r="H49" s="41">
        <v>10.1</v>
      </c>
      <c r="I49" s="44">
        <v>10</v>
      </c>
      <c r="J49" s="21">
        <v>7.2</v>
      </c>
    </row>
    <row r="50" spans="1:13" ht="16.5">
      <c r="A50" s="291"/>
      <c r="B50" s="298"/>
      <c r="C50" s="14" t="s">
        <v>60</v>
      </c>
      <c r="D50" s="12" t="s">
        <v>72</v>
      </c>
      <c r="E50" s="44">
        <v>4.79</v>
      </c>
      <c r="F50" s="44">
        <v>5.0199999999999996</v>
      </c>
      <c r="G50" s="44">
        <v>2.41</v>
      </c>
      <c r="H50" s="41">
        <v>1.47</v>
      </c>
      <c r="I50" s="44">
        <v>4.33</v>
      </c>
      <c r="J50" s="21">
        <v>2.3199999999999998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9.0399999999999991</v>
      </c>
      <c r="F52" s="44">
        <v>9.06</v>
      </c>
      <c r="G52" s="44">
        <v>9.3000000000000007</v>
      </c>
      <c r="H52" s="41">
        <v>9.32</v>
      </c>
      <c r="I52" s="44">
        <v>9.33</v>
      </c>
      <c r="J52" s="21">
        <v>9.36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6.44</v>
      </c>
      <c r="F53" s="44">
        <v>5.83</v>
      </c>
      <c r="G53" s="44">
        <v>6.89</v>
      </c>
      <c r="H53" s="41">
        <v>7.05</v>
      </c>
      <c r="I53" s="44">
        <v>6.98</v>
      </c>
      <c r="J53" s="21">
        <v>7.02</v>
      </c>
    </row>
    <row r="54" spans="1:13" ht="18.75">
      <c r="A54" s="291"/>
      <c r="B54" s="298"/>
      <c r="C54" s="13" t="s">
        <v>58</v>
      </c>
      <c r="D54" s="12" t="s">
        <v>59</v>
      </c>
      <c r="E54" s="44">
        <v>6.32</v>
      </c>
      <c r="F54" s="44">
        <v>5.76</v>
      </c>
      <c r="G54" s="44">
        <v>7.7</v>
      </c>
      <c r="H54" s="41">
        <v>6.1</v>
      </c>
      <c r="I54" s="44">
        <v>8.64</v>
      </c>
      <c r="J54" s="21">
        <v>6.92</v>
      </c>
    </row>
    <row r="55" spans="1:13" ht="16.5">
      <c r="A55" s="291"/>
      <c r="B55" s="299"/>
      <c r="C55" s="18" t="s">
        <v>60</v>
      </c>
      <c r="D55" s="12" t="s">
        <v>77</v>
      </c>
      <c r="E55" s="19">
        <v>4.3</v>
      </c>
      <c r="F55" s="19">
        <v>3.9</v>
      </c>
      <c r="G55" s="19">
        <v>4.63</v>
      </c>
      <c r="H55" s="41">
        <v>3.13</v>
      </c>
      <c r="I55" s="44">
        <v>2.3199999999999998</v>
      </c>
      <c r="J55" s="21">
        <v>3.34</v>
      </c>
    </row>
    <row r="56" spans="1:13" ht="14.25">
      <c r="A56" s="22" t="s">
        <v>78</v>
      </c>
      <c r="B56" s="22" t="s">
        <v>79</v>
      </c>
      <c r="C56" s="23">
        <v>8.1300000000000008</v>
      </c>
      <c r="D56" s="22" t="s">
        <v>80</v>
      </c>
      <c r="E56" s="23">
        <v>85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16.739999999999998</v>
      </c>
      <c r="C59" s="30"/>
      <c r="D59" s="33">
        <v>17.62</v>
      </c>
      <c r="E59" s="30"/>
      <c r="F59" s="30">
        <v>26.7</v>
      </c>
      <c r="G59" s="34"/>
      <c r="H59" s="30">
        <v>20.6</v>
      </c>
      <c r="I59" s="30"/>
      <c r="J59" s="21">
        <v>31.54</v>
      </c>
      <c r="K59" s="21"/>
      <c r="L59" s="21">
        <v>61.06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54</v>
      </c>
      <c r="C61" s="30"/>
      <c r="D61" s="33">
        <v>43.04</v>
      </c>
      <c r="E61" s="30"/>
      <c r="F61" s="30">
        <v>43.1</v>
      </c>
      <c r="G61" s="34"/>
      <c r="H61" s="30">
        <v>38.9</v>
      </c>
      <c r="I61" s="30"/>
      <c r="J61" s="21">
        <v>40.340000000000003</v>
      </c>
      <c r="K61" s="21"/>
      <c r="L61" s="21">
        <v>52.66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7.78</v>
      </c>
      <c r="D64" s="33"/>
      <c r="E64" s="30">
        <v>8.9</v>
      </c>
      <c r="F64" s="30"/>
      <c r="G64" s="38">
        <v>8.9</v>
      </c>
      <c r="H64" s="30"/>
      <c r="I64" s="30">
        <v>9.1999999999999993</v>
      </c>
      <c r="J64" s="21"/>
      <c r="K64" s="21">
        <v>10.42</v>
      </c>
      <c r="L64" s="21"/>
      <c r="M64" s="21">
        <v>7.92</v>
      </c>
    </row>
    <row r="65" spans="1:13" ht="18.75">
      <c r="A65" s="31" t="s">
        <v>4</v>
      </c>
      <c r="B65" s="30"/>
      <c r="C65" s="30">
        <v>19.61</v>
      </c>
      <c r="D65" s="33"/>
      <c r="E65" s="30">
        <v>19.7</v>
      </c>
      <c r="F65" s="30"/>
      <c r="G65" s="34">
        <v>32.6</v>
      </c>
      <c r="H65" s="30"/>
      <c r="I65" s="30">
        <v>33.700000000000003</v>
      </c>
      <c r="J65" s="21"/>
      <c r="K65" s="21">
        <v>18.52</v>
      </c>
      <c r="M65" s="21">
        <v>17.329999999999998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2.4700000000000002</v>
      </c>
      <c r="C67" s="30">
        <v>10.15</v>
      </c>
      <c r="D67" s="33">
        <v>3.31</v>
      </c>
      <c r="E67" s="30">
        <v>9.7200000000000006</v>
      </c>
      <c r="F67" s="30">
        <v>4.2699999999999996</v>
      </c>
      <c r="G67" s="34">
        <v>8.3000000000000007</v>
      </c>
      <c r="H67" s="30">
        <v>5.61</v>
      </c>
      <c r="I67" s="30">
        <v>8.5</v>
      </c>
      <c r="J67" s="21">
        <v>7.66</v>
      </c>
      <c r="K67" s="21">
        <v>8.5399999999999991</v>
      </c>
      <c r="L67" s="21">
        <v>8.16</v>
      </c>
      <c r="M67" s="21">
        <v>9.14</v>
      </c>
    </row>
    <row r="68" spans="1:13" ht="18.75">
      <c r="A68" s="32" t="s">
        <v>5</v>
      </c>
      <c r="B68" s="36">
        <v>1.99</v>
      </c>
      <c r="C68" s="30">
        <v>8.4600000000000009</v>
      </c>
      <c r="D68" s="33">
        <v>2.08</v>
      </c>
      <c r="E68" s="30">
        <v>8.6300000000000008</v>
      </c>
      <c r="F68" s="30">
        <v>4.8899999999999997</v>
      </c>
      <c r="G68" s="34">
        <v>9.1</v>
      </c>
      <c r="H68" s="30">
        <v>4.93</v>
      </c>
      <c r="I68" s="30">
        <v>9.3000000000000007</v>
      </c>
      <c r="J68" s="21">
        <v>8.17</v>
      </c>
      <c r="K68" s="21">
        <v>7.99</v>
      </c>
      <c r="L68" s="21">
        <v>7.44</v>
      </c>
      <c r="M68" s="21">
        <v>8.7100000000000009</v>
      </c>
    </row>
    <row r="69" spans="1:13" ht="18.75">
      <c r="A69" s="32" t="s">
        <v>6</v>
      </c>
      <c r="B69" s="36">
        <v>1.74</v>
      </c>
      <c r="C69" s="30">
        <v>9.9499999999999993</v>
      </c>
      <c r="D69" s="33">
        <v>1.96</v>
      </c>
      <c r="E69" s="30">
        <v>10.02</v>
      </c>
      <c r="F69" s="30">
        <v>5.93</v>
      </c>
      <c r="G69" s="34">
        <v>8.9</v>
      </c>
      <c r="H69" s="30">
        <v>4.5999999999999996</v>
      </c>
      <c r="I69" s="30">
        <v>9.1</v>
      </c>
      <c r="J69" s="21">
        <v>6.76</v>
      </c>
      <c r="K69" s="21">
        <v>8.25</v>
      </c>
      <c r="L69" s="21">
        <v>6.94</v>
      </c>
      <c r="M69" s="21">
        <v>8.1300000000000008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B10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127</v>
      </c>
      <c r="D2" s="244"/>
      <c r="E2" s="244"/>
      <c r="F2" s="245" t="s">
        <v>133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50422</v>
      </c>
      <c r="D4" s="247"/>
      <c r="E4" s="247"/>
      <c r="F4" s="247">
        <v>51310</v>
      </c>
      <c r="G4" s="247"/>
      <c r="H4" s="247"/>
      <c r="I4" s="247">
        <v>52100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68245</v>
      </c>
      <c r="D5" s="247"/>
      <c r="E5" s="247"/>
      <c r="F5" s="247">
        <v>69430</v>
      </c>
      <c r="G5" s="247"/>
      <c r="H5" s="247"/>
      <c r="I5" s="247">
        <v>70550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C4-'20日'!I4</f>
        <v>1032</v>
      </c>
      <c r="D6" s="303"/>
      <c r="E6" s="303"/>
      <c r="F6" s="304">
        <f>F4-C4</f>
        <v>888</v>
      </c>
      <c r="G6" s="305"/>
      <c r="H6" s="306"/>
      <c r="I6" s="304">
        <f>I4-F4</f>
        <v>790</v>
      </c>
      <c r="J6" s="305"/>
      <c r="K6" s="306"/>
      <c r="L6" s="309">
        <f>C6+F6+I6</f>
        <v>2710</v>
      </c>
      <c r="M6" s="309">
        <f>C7+F7+I7</f>
        <v>3360</v>
      </c>
    </row>
    <row r="7" spans="1:15" ht="21.95" customHeight="1">
      <c r="A7" s="238"/>
      <c r="B7" s="6" t="s">
        <v>16</v>
      </c>
      <c r="C7" s="303">
        <f>C5-'20日'!I5</f>
        <v>1055</v>
      </c>
      <c r="D7" s="303"/>
      <c r="E7" s="303"/>
      <c r="F7" s="304">
        <f>F5-C5</f>
        <v>1185</v>
      </c>
      <c r="G7" s="305"/>
      <c r="H7" s="306"/>
      <c r="I7" s="304">
        <f>I5-F5</f>
        <v>1120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43</v>
      </c>
      <c r="D9" s="247"/>
      <c r="E9" s="247"/>
      <c r="F9" s="247">
        <v>48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43</v>
      </c>
      <c r="D10" s="247"/>
      <c r="E10" s="247"/>
      <c r="F10" s="247">
        <v>48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76" t="s">
        <v>92</v>
      </c>
      <c r="D11" s="176" t="s">
        <v>92</v>
      </c>
      <c r="E11" s="176" t="s">
        <v>92</v>
      </c>
      <c r="F11" s="179" t="s">
        <v>92</v>
      </c>
      <c r="G11" s="179" t="s">
        <v>92</v>
      </c>
      <c r="H11" s="179" t="s">
        <v>92</v>
      </c>
      <c r="I11" s="181" t="s">
        <v>92</v>
      </c>
      <c r="J11" s="181" t="s">
        <v>92</v>
      </c>
      <c r="K11" s="181" t="s">
        <v>92</v>
      </c>
    </row>
    <row r="12" spans="1:15" ht="21.95" customHeight="1">
      <c r="A12" s="283"/>
      <c r="B12" s="43" t="s">
        <v>23</v>
      </c>
      <c r="C12" s="176">
        <v>100</v>
      </c>
      <c r="D12" s="176">
        <v>100</v>
      </c>
      <c r="E12" s="176">
        <v>100</v>
      </c>
      <c r="F12" s="179">
        <v>100</v>
      </c>
      <c r="G12" s="179">
        <v>100</v>
      </c>
      <c r="H12" s="179">
        <v>100</v>
      </c>
      <c r="I12" s="181">
        <v>100</v>
      </c>
      <c r="J12" s="181">
        <v>100</v>
      </c>
      <c r="K12" s="181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75">
        <v>500</v>
      </c>
      <c r="D15" s="175">
        <v>450</v>
      </c>
      <c r="E15" s="175">
        <v>400</v>
      </c>
      <c r="F15" s="178">
        <v>400</v>
      </c>
      <c r="G15" s="41">
        <v>350</v>
      </c>
      <c r="H15" s="41">
        <v>300</v>
      </c>
      <c r="I15" s="180">
        <v>300</v>
      </c>
      <c r="J15" s="41">
        <v>250</v>
      </c>
      <c r="K15" s="41">
        <v>500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295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76" t="s">
        <v>92</v>
      </c>
      <c r="D17" s="176" t="s">
        <v>92</v>
      </c>
      <c r="E17" s="176" t="s">
        <v>92</v>
      </c>
      <c r="F17" s="179" t="s">
        <v>92</v>
      </c>
      <c r="G17" s="179" t="s">
        <v>92</v>
      </c>
      <c r="H17" s="179" t="s">
        <v>92</v>
      </c>
      <c r="I17" s="181" t="s">
        <v>92</v>
      </c>
      <c r="J17" s="181" t="s">
        <v>92</v>
      </c>
      <c r="K17" s="181" t="s">
        <v>92</v>
      </c>
    </row>
    <row r="18" spans="1:11" ht="21.95" customHeight="1">
      <c r="A18" s="255"/>
      <c r="B18" s="42" t="s">
        <v>23</v>
      </c>
      <c r="C18" s="176">
        <v>100</v>
      </c>
      <c r="D18" s="176">
        <v>100</v>
      </c>
      <c r="E18" s="176">
        <v>100</v>
      </c>
      <c r="F18" s="179">
        <v>100</v>
      </c>
      <c r="G18" s="179">
        <v>100</v>
      </c>
      <c r="H18" s="179">
        <v>100</v>
      </c>
      <c r="I18" s="181">
        <v>100</v>
      </c>
      <c r="J18" s="181">
        <v>100</v>
      </c>
      <c r="K18" s="181">
        <v>100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75">
        <v>450</v>
      </c>
      <c r="D21" s="175">
        <v>350</v>
      </c>
      <c r="E21" s="175">
        <v>550</v>
      </c>
      <c r="F21" s="178">
        <v>550</v>
      </c>
      <c r="G21" s="41">
        <v>470</v>
      </c>
      <c r="H21" s="41">
        <v>390</v>
      </c>
      <c r="I21" s="180">
        <v>390</v>
      </c>
      <c r="J21" s="41">
        <v>290</v>
      </c>
      <c r="K21" s="41">
        <v>500</v>
      </c>
    </row>
    <row r="22" spans="1:11" ht="21.95" customHeight="1">
      <c r="A22" s="253"/>
      <c r="B22" s="9" t="s">
        <v>33</v>
      </c>
      <c r="C22" s="254" t="s">
        <v>292</v>
      </c>
      <c r="D22" s="254"/>
      <c r="E22" s="254"/>
      <c r="F22" s="254" t="s">
        <v>34</v>
      </c>
      <c r="G22" s="254"/>
      <c r="H22" s="254"/>
      <c r="I22" s="254" t="s">
        <v>296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3030</v>
      </c>
      <c r="D23" s="252"/>
      <c r="E23" s="252"/>
      <c r="F23" s="252">
        <v>2900</v>
      </c>
      <c r="G23" s="252"/>
      <c r="H23" s="252"/>
      <c r="I23" s="252">
        <v>2870</v>
      </c>
      <c r="J23" s="252"/>
      <c r="K23" s="252"/>
    </row>
    <row r="24" spans="1:11" ht="21.95" customHeight="1">
      <c r="A24" s="258"/>
      <c r="B24" s="10" t="s">
        <v>37</v>
      </c>
      <c r="C24" s="252">
        <v>1690</v>
      </c>
      <c r="D24" s="252"/>
      <c r="E24" s="252"/>
      <c r="F24" s="252">
        <v>1540</v>
      </c>
      <c r="G24" s="252"/>
      <c r="H24" s="252"/>
      <c r="I24" s="252">
        <v>1420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36</v>
      </c>
      <c r="D25" s="252"/>
      <c r="E25" s="252"/>
      <c r="F25" s="252">
        <v>36</v>
      </c>
      <c r="G25" s="252"/>
      <c r="H25" s="252"/>
      <c r="I25" s="252">
        <v>35</v>
      </c>
      <c r="J25" s="252"/>
      <c r="K25" s="252"/>
    </row>
    <row r="26" spans="1:11" ht="21.95" customHeight="1">
      <c r="A26" s="257"/>
      <c r="B26" s="8" t="s">
        <v>40</v>
      </c>
      <c r="C26" s="252">
        <v>376</v>
      </c>
      <c r="D26" s="252"/>
      <c r="E26" s="252"/>
      <c r="F26" s="252">
        <v>376</v>
      </c>
      <c r="G26" s="252"/>
      <c r="H26" s="252"/>
      <c r="I26" s="252">
        <v>374</v>
      </c>
      <c r="J26" s="252"/>
      <c r="K26" s="252"/>
    </row>
    <row r="27" spans="1:11" ht="21.95" customHeight="1">
      <c r="A27" s="257"/>
      <c r="B27" s="8" t="s">
        <v>41</v>
      </c>
      <c r="C27" s="252">
        <v>25</v>
      </c>
      <c r="D27" s="252"/>
      <c r="E27" s="252"/>
      <c r="F27" s="252">
        <v>25</v>
      </c>
      <c r="G27" s="252"/>
      <c r="H27" s="252"/>
      <c r="I27" s="252">
        <v>25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302</v>
      </c>
      <c r="D28" s="269"/>
      <c r="E28" s="270"/>
      <c r="F28" s="268" t="s">
        <v>294</v>
      </c>
      <c r="G28" s="269"/>
      <c r="H28" s="270"/>
      <c r="I28" s="268" t="s">
        <v>297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293</v>
      </c>
      <c r="D31" s="280"/>
      <c r="E31" s="281"/>
      <c r="F31" s="279" t="s">
        <v>104</v>
      </c>
      <c r="G31" s="280"/>
      <c r="H31" s="281"/>
      <c r="I31" s="279" t="s">
        <v>95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177">
        <v>0</v>
      </c>
      <c r="F34" s="177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177">
        <v>9.32</v>
      </c>
      <c r="F35" s="177">
        <v>9.2899999999999991</v>
      </c>
      <c r="G35" s="44">
        <v>9.26</v>
      </c>
      <c r="H35" s="41">
        <v>9.23</v>
      </c>
      <c r="I35" s="44">
        <v>9.27</v>
      </c>
      <c r="J35" s="21">
        <v>9.3000000000000007</v>
      </c>
    </row>
    <row r="36" spans="1:10" ht="15.75">
      <c r="A36" s="291"/>
      <c r="B36" s="298"/>
      <c r="C36" s="12" t="s">
        <v>56</v>
      </c>
      <c r="D36" s="12" t="s">
        <v>57</v>
      </c>
      <c r="E36" s="177">
        <v>5.56</v>
      </c>
      <c r="F36" s="177">
        <v>4.38</v>
      </c>
      <c r="G36" s="44">
        <v>8.17</v>
      </c>
      <c r="H36" s="41">
        <v>7.2</v>
      </c>
      <c r="I36" s="44">
        <v>6.47</v>
      </c>
      <c r="J36" s="21">
        <v>6.65</v>
      </c>
    </row>
    <row r="37" spans="1:10" ht="18.75">
      <c r="A37" s="291"/>
      <c r="B37" s="298"/>
      <c r="C37" s="13" t="s">
        <v>58</v>
      </c>
      <c r="D37" s="12" t="s">
        <v>59</v>
      </c>
      <c r="E37" s="177">
        <v>3.98</v>
      </c>
      <c r="F37" s="177">
        <v>4.01</v>
      </c>
      <c r="G37" s="35">
        <v>5.6</v>
      </c>
      <c r="H37" s="41">
        <v>5.7</v>
      </c>
      <c r="I37" s="44">
        <v>2.56</v>
      </c>
      <c r="J37" s="21">
        <v>3.4</v>
      </c>
    </row>
    <row r="38" spans="1:10" ht="16.5">
      <c r="A38" s="291"/>
      <c r="B38" s="298"/>
      <c r="C38" s="14" t="s">
        <v>60</v>
      </c>
      <c r="D38" s="12" t="s">
        <v>61</v>
      </c>
      <c r="E38" s="177">
        <v>3.54</v>
      </c>
      <c r="F38" s="177">
        <v>4.7</v>
      </c>
      <c r="G38" s="35">
        <v>5.93</v>
      </c>
      <c r="H38" s="37">
        <v>3.31</v>
      </c>
      <c r="I38" s="44">
        <v>4.17</v>
      </c>
      <c r="J38" s="21">
        <v>3.28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177">
        <v>0.6</v>
      </c>
      <c r="F39" s="177">
        <v>0.6</v>
      </c>
      <c r="G39" s="44">
        <v>0.7</v>
      </c>
      <c r="H39" s="41">
        <v>0.7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177">
        <v>10.34</v>
      </c>
      <c r="F40" s="177">
        <v>10.31</v>
      </c>
      <c r="G40" s="44">
        <v>10.29</v>
      </c>
      <c r="H40" s="41">
        <v>10.27</v>
      </c>
      <c r="I40" s="44">
        <v>10.26</v>
      </c>
      <c r="J40" s="21">
        <v>10.25</v>
      </c>
    </row>
    <row r="41" spans="1:10" ht="15.75">
      <c r="A41" s="291"/>
      <c r="B41" s="298"/>
      <c r="C41" s="12" t="s">
        <v>56</v>
      </c>
      <c r="D41" s="12" t="s">
        <v>64</v>
      </c>
      <c r="E41" s="177">
        <v>24.7</v>
      </c>
      <c r="F41" s="177">
        <v>26.7</v>
      </c>
      <c r="G41" s="44">
        <v>21.3</v>
      </c>
      <c r="H41" s="41">
        <v>22.5</v>
      </c>
      <c r="I41" s="44">
        <v>21.56</v>
      </c>
      <c r="J41" s="21">
        <v>22.03</v>
      </c>
    </row>
    <row r="42" spans="1:10" ht="15.75">
      <c r="A42" s="291"/>
      <c r="B42" s="298"/>
      <c r="C42" s="15" t="s">
        <v>65</v>
      </c>
      <c r="D42" s="16" t="s">
        <v>66</v>
      </c>
      <c r="E42" s="177">
        <v>6.68</v>
      </c>
      <c r="F42" s="177">
        <v>6.51</v>
      </c>
      <c r="G42" s="44">
        <v>6.12</v>
      </c>
      <c r="H42" s="41">
        <v>6.83</v>
      </c>
      <c r="I42" s="44">
        <v>7.14</v>
      </c>
      <c r="J42" s="21">
        <v>7.18</v>
      </c>
    </row>
    <row r="43" spans="1:10" ht="16.5">
      <c r="A43" s="291"/>
      <c r="B43" s="298"/>
      <c r="C43" s="15" t="s">
        <v>67</v>
      </c>
      <c r="D43" s="17" t="s">
        <v>68</v>
      </c>
      <c r="E43" s="177">
        <v>5.92</v>
      </c>
      <c r="F43" s="177">
        <v>6.02</v>
      </c>
      <c r="G43" s="44">
        <v>5.72</v>
      </c>
      <c r="H43" s="41">
        <v>6.09</v>
      </c>
      <c r="I43" s="44">
        <v>6.27</v>
      </c>
      <c r="J43" s="21">
        <v>6.35</v>
      </c>
    </row>
    <row r="44" spans="1:10" ht="18.75">
      <c r="A44" s="291"/>
      <c r="B44" s="298"/>
      <c r="C44" s="13" t="s">
        <v>58</v>
      </c>
      <c r="D44" s="12" t="s">
        <v>69</v>
      </c>
      <c r="E44" s="177">
        <v>431</v>
      </c>
      <c r="F44" s="177">
        <v>561</v>
      </c>
      <c r="G44" s="44">
        <v>420</v>
      </c>
      <c r="H44" s="41">
        <v>350</v>
      </c>
      <c r="I44" s="44">
        <v>303</v>
      </c>
      <c r="J44" s="21">
        <v>319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177">
        <v>5.76</v>
      </c>
      <c r="F45" s="177">
        <v>5.17</v>
      </c>
      <c r="G45" s="44">
        <v>6.68</v>
      </c>
      <c r="H45" s="41">
        <v>6.79</v>
      </c>
      <c r="I45" s="44">
        <v>4.5599999999999996</v>
      </c>
      <c r="J45" s="21">
        <v>5.49</v>
      </c>
    </row>
    <row r="46" spans="1:10" ht="18.75">
      <c r="A46" s="291"/>
      <c r="B46" s="298"/>
      <c r="C46" s="13" t="s">
        <v>58</v>
      </c>
      <c r="D46" s="12" t="s">
        <v>59</v>
      </c>
      <c r="E46" s="177">
        <v>15.3</v>
      </c>
      <c r="F46" s="177">
        <v>12.3</v>
      </c>
      <c r="G46" s="44">
        <v>13.5</v>
      </c>
      <c r="H46" s="41">
        <v>13.6</v>
      </c>
      <c r="I46" s="44">
        <v>8.65</v>
      </c>
      <c r="J46" s="21">
        <v>7.11</v>
      </c>
    </row>
    <row r="47" spans="1:10" ht="16.5">
      <c r="A47" s="291"/>
      <c r="B47" s="298"/>
      <c r="C47" s="14" t="s">
        <v>60</v>
      </c>
      <c r="D47" s="12" t="s">
        <v>72</v>
      </c>
      <c r="E47" s="177">
        <v>2.4700000000000002</v>
      </c>
      <c r="F47" s="177">
        <v>3.36</v>
      </c>
      <c r="G47" s="44">
        <v>4.16</v>
      </c>
      <c r="H47" s="41">
        <v>3.01</v>
      </c>
      <c r="I47" s="44">
        <v>1.58</v>
      </c>
      <c r="J47" s="21">
        <v>2.0299999999999998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177">
        <v>5.2</v>
      </c>
      <c r="F48" s="177">
        <v>4.93</v>
      </c>
      <c r="G48" s="44">
        <v>6.37</v>
      </c>
      <c r="H48" s="41">
        <v>6.54</v>
      </c>
      <c r="I48" s="44">
        <v>5.13</v>
      </c>
      <c r="J48" s="21">
        <v>4.87</v>
      </c>
    </row>
    <row r="49" spans="1:13" ht="18.75">
      <c r="A49" s="291"/>
      <c r="B49" s="298"/>
      <c r="C49" s="13" t="s">
        <v>58</v>
      </c>
      <c r="D49" s="12" t="s">
        <v>59</v>
      </c>
      <c r="E49" s="177">
        <v>9.5</v>
      </c>
      <c r="F49" s="177">
        <v>8.6999999999999993</v>
      </c>
      <c r="G49" s="44">
        <v>8.9</v>
      </c>
      <c r="H49" s="41">
        <v>10.1</v>
      </c>
      <c r="I49" s="44">
        <v>8.5</v>
      </c>
      <c r="J49" s="21">
        <v>8.1999999999999993</v>
      </c>
    </row>
    <row r="50" spans="1:13" ht="16.5">
      <c r="A50" s="291"/>
      <c r="B50" s="298"/>
      <c r="C50" s="14" t="s">
        <v>60</v>
      </c>
      <c r="D50" s="12" t="s">
        <v>72</v>
      </c>
      <c r="E50" s="177">
        <v>4.3099999999999996</v>
      </c>
      <c r="F50" s="177">
        <v>4.62</v>
      </c>
      <c r="G50" s="44">
        <v>2.48</v>
      </c>
      <c r="H50" s="41">
        <v>1.68</v>
      </c>
      <c r="I50" s="44">
        <v>2.78</v>
      </c>
      <c r="J50" s="21">
        <v>1.99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177">
        <v>0</v>
      </c>
      <c r="F51" s="177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177">
        <v>9.31</v>
      </c>
      <c r="F52" s="177">
        <v>9.3000000000000007</v>
      </c>
      <c r="G52" s="44">
        <v>9.39</v>
      </c>
      <c r="H52" s="41">
        <v>9.3000000000000007</v>
      </c>
      <c r="I52" s="44">
        <v>9.27</v>
      </c>
      <c r="J52" s="21">
        <v>9.25</v>
      </c>
    </row>
    <row r="53" spans="1:13" ht="15.75">
      <c r="A53" s="291"/>
      <c r="B53" s="298"/>
      <c r="C53" s="12" t="s">
        <v>56</v>
      </c>
      <c r="D53" s="12" t="s">
        <v>57</v>
      </c>
      <c r="E53" s="177">
        <v>7.14</v>
      </c>
      <c r="F53" s="177">
        <v>6.96</v>
      </c>
      <c r="G53" s="44">
        <v>7.09</v>
      </c>
      <c r="H53" s="41">
        <v>6.85</v>
      </c>
      <c r="I53" s="44">
        <v>7.12</v>
      </c>
      <c r="J53" s="21">
        <v>7.04</v>
      </c>
    </row>
    <row r="54" spans="1:13" ht="18.75">
      <c r="A54" s="291"/>
      <c r="B54" s="298"/>
      <c r="C54" s="13" t="s">
        <v>58</v>
      </c>
      <c r="D54" s="12" t="s">
        <v>59</v>
      </c>
      <c r="E54" s="177">
        <v>6.62</v>
      </c>
      <c r="F54" s="177">
        <v>5.86</v>
      </c>
      <c r="G54" s="44">
        <v>7.8</v>
      </c>
      <c r="H54" s="41">
        <v>7.7</v>
      </c>
      <c r="I54" s="44">
        <v>7.9</v>
      </c>
      <c r="J54" s="21">
        <v>8.6</v>
      </c>
    </row>
    <row r="55" spans="1:13" ht="16.5">
      <c r="A55" s="291"/>
      <c r="B55" s="299"/>
      <c r="C55" s="18" t="s">
        <v>60</v>
      </c>
      <c r="D55" s="12" t="s">
        <v>77</v>
      </c>
      <c r="E55" s="177">
        <v>3.14</v>
      </c>
      <c r="F55" s="177">
        <v>3.92</v>
      </c>
      <c r="G55" s="19">
        <v>1.63</v>
      </c>
      <c r="H55" s="41">
        <v>0.69</v>
      </c>
      <c r="I55" s="44">
        <v>0.74</v>
      </c>
      <c r="J55" s="21">
        <v>1.58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289</v>
      </c>
      <c r="B59" s="29"/>
      <c r="C59" s="29"/>
      <c r="D59" s="29"/>
      <c r="E59" s="29"/>
      <c r="F59" s="30"/>
      <c r="G59" s="34"/>
      <c r="H59" s="30"/>
      <c r="I59" s="30"/>
      <c r="J59" s="21">
        <v>43.95</v>
      </c>
      <c r="K59" s="21"/>
      <c r="L59" s="21"/>
      <c r="M59" s="21"/>
    </row>
    <row r="60" spans="1:13" ht="18.75">
      <c r="A60" s="28" t="s">
        <v>1</v>
      </c>
      <c r="B60" s="29">
        <v>62.26</v>
      </c>
      <c r="C60" s="29"/>
      <c r="D60" s="29">
        <v>30.56</v>
      </c>
      <c r="E60" s="29"/>
      <c r="F60" s="30">
        <v>37.1</v>
      </c>
      <c r="G60" s="34"/>
      <c r="H60" s="30">
        <v>27.6</v>
      </c>
      <c r="I60" s="30"/>
      <c r="J60" s="21"/>
      <c r="K60" s="21"/>
      <c r="L60" s="21">
        <v>90.6</v>
      </c>
      <c r="M60" s="21"/>
    </row>
    <row r="61" spans="1:13" ht="18.75">
      <c r="A61" s="28" t="s">
        <v>2</v>
      </c>
      <c r="B61" s="29">
        <v>42.32</v>
      </c>
      <c r="C61" s="29"/>
      <c r="D61" s="29">
        <v>43.6</v>
      </c>
      <c r="E61" s="29"/>
      <c r="F61" s="30">
        <v>43.6</v>
      </c>
      <c r="G61" s="34"/>
      <c r="H61" s="30">
        <v>44.2</v>
      </c>
      <c r="I61" s="30"/>
      <c r="J61" s="21">
        <v>45.46</v>
      </c>
      <c r="K61" s="21"/>
      <c r="L61" s="21">
        <v>45.46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290</v>
      </c>
      <c r="B63" s="30"/>
      <c r="C63" s="30">
        <v>9.39</v>
      </c>
      <c r="D63" s="33"/>
      <c r="E63" s="30">
        <v>8.68</v>
      </c>
      <c r="F63" s="30"/>
      <c r="G63" s="34">
        <v>10.1</v>
      </c>
      <c r="H63" s="30"/>
      <c r="I63" s="30">
        <v>10.5</v>
      </c>
      <c r="J63" s="21"/>
      <c r="K63" s="21">
        <v>8.24</v>
      </c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7.4</v>
      </c>
    </row>
    <row r="65" spans="1:13" ht="18.75">
      <c r="A65" s="31" t="s">
        <v>4</v>
      </c>
      <c r="B65" s="30"/>
      <c r="C65" s="30">
        <v>25.2</v>
      </c>
      <c r="D65" s="33"/>
      <c r="E65" s="30">
        <v>17.36</v>
      </c>
      <c r="F65" s="30"/>
      <c r="G65" s="34">
        <v>736</v>
      </c>
      <c r="H65" s="30"/>
      <c r="I65" s="30">
        <v>11.6</v>
      </c>
      <c r="J65" s="21"/>
      <c r="K65" s="21">
        <v>12.54</v>
      </c>
      <c r="M65" s="21">
        <v>12.98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291</v>
      </c>
      <c r="B67" s="30">
        <v>6.49</v>
      </c>
      <c r="C67" s="30">
        <v>8.3000000000000007</v>
      </c>
      <c r="D67" s="30">
        <v>6.87</v>
      </c>
      <c r="E67" s="30">
        <v>9.17</v>
      </c>
      <c r="F67" s="30">
        <v>6.37</v>
      </c>
      <c r="G67" s="30">
        <v>8.1</v>
      </c>
      <c r="H67" s="30">
        <v>5.73</v>
      </c>
      <c r="I67" s="30">
        <v>8.3000000000000007</v>
      </c>
      <c r="J67" s="30">
        <v>5.64</v>
      </c>
      <c r="K67" s="30">
        <v>10.68</v>
      </c>
      <c r="L67" s="30">
        <v>7.17</v>
      </c>
      <c r="M67" s="30">
        <v>9.0500000000000007</v>
      </c>
    </row>
    <row r="68" spans="1:13" ht="18.75">
      <c r="A68" s="32" t="s">
        <v>5</v>
      </c>
      <c r="B68" s="30">
        <v>5.33</v>
      </c>
      <c r="C68" s="30">
        <v>8.6199999999999992</v>
      </c>
      <c r="D68" s="30">
        <v>6.76</v>
      </c>
      <c r="E68" s="30">
        <v>8.8800000000000008</v>
      </c>
      <c r="F68" s="30">
        <v>6.05</v>
      </c>
      <c r="G68" s="30">
        <v>8.9</v>
      </c>
      <c r="H68" s="30">
        <v>5.27</v>
      </c>
      <c r="I68" s="30">
        <v>8.6999999999999993</v>
      </c>
      <c r="J68" s="30">
        <v>4.7300000000000004</v>
      </c>
      <c r="K68" s="30">
        <v>8.91</v>
      </c>
      <c r="L68" s="30">
        <v>4.6399999999999997</v>
      </c>
      <c r="M68" s="30">
        <v>8.18</v>
      </c>
    </row>
    <row r="69" spans="1:13" ht="18.75">
      <c r="A69" s="32" t="s">
        <v>6</v>
      </c>
      <c r="B69" s="30">
        <v>5.25</v>
      </c>
      <c r="C69" s="30">
        <v>8.92</v>
      </c>
      <c r="D69" s="30">
        <v>4.3600000000000003</v>
      </c>
      <c r="E69" s="30">
        <v>9.4</v>
      </c>
      <c r="F69" s="30">
        <v>4.82</v>
      </c>
      <c r="G69" s="30">
        <v>8.5</v>
      </c>
      <c r="H69" s="30">
        <v>4.66</v>
      </c>
      <c r="I69" s="30">
        <v>8.5</v>
      </c>
      <c r="J69" s="30">
        <v>4.51</v>
      </c>
      <c r="K69" s="30">
        <v>8.3000000000000007</v>
      </c>
      <c r="L69" s="30">
        <v>5.63</v>
      </c>
      <c r="M69" s="30">
        <v>7.94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149</v>
      </c>
      <c r="D2" s="244"/>
      <c r="E2" s="244"/>
      <c r="F2" s="245" t="s">
        <v>301</v>
      </c>
      <c r="G2" s="245"/>
      <c r="H2" s="245"/>
      <c r="I2" s="246" t="s">
        <v>158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53100</v>
      </c>
      <c r="D4" s="247"/>
      <c r="E4" s="247"/>
      <c r="F4" s="247">
        <v>53792</v>
      </c>
      <c r="G4" s="247"/>
      <c r="H4" s="247"/>
      <c r="I4" s="247">
        <v>54584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71800</v>
      </c>
      <c r="D5" s="247"/>
      <c r="E5" s="247"/>
      <c r="F5" s="247">
        <v>72738</v>
      </c>
      <c r="G5" s="247"/>
      <c r="H5" s="247"/>
      <c r="I5" s="247">
        <v>73760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C4-'21日'!I4</f>
        <v>1000</v>
      </c>
      <c r="D6" s="303"/>
      <c r="E6" s="303"/>
      <c r="F6" s="304">
        <f>F4-C4</f>
        <v>692</v>
      </c>
      <c r="G6" s="305"/>
      <c r="H6" s="306"/>
      <c r="I6" s="304">
        <f>I4-F4</f>
        <v>792</v>
      </c>
      <c r="J6" s="305"/>
      <c r="K6" s="306"/>
      <c r="L6" s="309">
        <f>C6+F6+I6</f>
        <v>2484</v>
      </c>
      <c r="M6" s="309">
        <f>C7+F7+I7</f>
        <v>3210</v>
      </c>
    </row>
    <row r="7" spans="1:15" ht="21.95" customHeight="1">
      <c r="A7" s="238"/>
      <c r="B7" s="6" t="s">
        <v>16</v>
      </c>
      <c r="C7" s="303">
        <f>C5-'21日'!I5</f>
        <v>1250</v>
      </c>
      <c r="D7" s="303"/>
      <c r="E7" s="303"/>
      <c r="F7" s="304">
        <f>F5-C5</f>
        <v>938</v>
      </c>
      <c r="G7" s="305"/>
      <c r="H7" s="306"/>
      <c r="I7" s="304">
        <f>I5-F5</f>
        <v>1022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43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43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83" t="s">
        <v>299</v>
      </c>
      <c r="D11" s="183" t="s">
        <v>299</v>
      </c>
      <c r="E11" s="183" t="s">
        <v>299</v>
      </c>
      <c r="F11" s="185" t="s">
        <v>199</v>
      </c>
      <c r="G11" s="185" t="s">
        <v>199</v>
      </c>
      <c r="H11" s="185" t="s">
        <v>199</v>
      </c>
      <c r="I11" s="187" t="s">
        <v>199</v>
      </c>
      <c r="J11" s="187" t="s">
        <v>199</v>
      </c>
      <c r="K11" s="187" t="s">
        <v>199</v>
      </c>
    </row>
    <row r="12" spans="1:15" ht="21.95" customHeight="1">
      <c r="A12" s="283"/>
      <c r="B12" s="43" t="s">
        <v>23</v>
      </c>
      <c r="C12" s="44">
        <v>100</v>
      </c>
      <c r="D12" s="44">
        <v>100</v>
      </c>
      <c r="E12" s="44">
        <v>100</v>
      </c>
      <c r="F12" s="185">
        <v>100</v>
      </c>
      <c r="G12" s="185">
        <v>100</v>
      </c>
      <c r="H12" s="185">
        <v>100</v>
      </c>
      <c r="I12" s="187">
        <v>100</v>
      </c>
      <c r="J12" s="187">
        <v>100</v>
      </c>
      <c r="K12" s="187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500</v>
      </c>
      <c r="D15" s="41">
        <v>450</v>
      </c>
      <c r="E15" s="41">
        <v>400</v>
      </c>
      <c r="F15" s="184">
        <v>400</v>
      </c>
      <c r="G15" s="41">
        <v>350</v>
      </c>
      <c r="H15" s="41">
        <v>300</v>
      </c>
      <c r="I15" s="41">
        <v>300</v>
      </c>
      <c r="J15" s="41">
        <v>550</v>
      </c>
      <c r="K15" s="41">
        <v>500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303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82" t="s">
        <v>299</v>
      </c>
      <c r="D17" s="182" t="s">
        <v>299</v>
      </c>
      <c r="E17" s="182" t="s">
        <v>299</v>
      </c>
      <c r="F17" s="184" t="s">
        <v>199</v>
      </c>
      <c r="G17" s="184" t="s">
        <v>199</v>
      </c>
      <c r="H17" s="184" t="s">
        <v>199</v>
      </c>
      <c r="I17" s="186" t="s">
        <v>199</v>
      </c>
      <c r="J17" s="186" t="s">
        <v>199</v>
      </c>
      <c r="K17" s="186" t="s">
        <v>199</v>
      </c>
    </row>
    <row r="18" spans="1:11" ht="21.95" customHeight="1">
      <c r="A18" s="255"/>
      <c r="B18" s="42" t="s">
        <v>23</v>
      </c>
      <c r="C18" s="41">
        <v>100</v>
      </c>
      <c r="D18" s="41">
        <v>100</v>
      </c>
      <c r="E18" s="41">
        <v>100</v>
      </c>
      <c r="F18" s="184">
        <v>100</v>
      </c>
      <c r="G18" s="184">
        <v>100</v>
      </c>
      <c r="H18" s="184">
        <v>100</v>
      </c>
      <c r="I18" s="186">
        <v>100</v>
      </c>
      <c r="J18" s="186">
        <v>100</v>
      </c>
      <c r="K18" s="186">
        <v>100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500</v>
      </c>
      <c r="D21" s="41">
        <v>400</v>
      </c>
      <c r="E21" s="41">
        <v>300</v>
      </c>
      <c r="F21" s="184">
        <v>300</v>
      </c>
      <c r="G21" s="41">
        <v>200</v>
      </c>
      <c r="H21" s="41">
        <v>500</v>
      </c>
      <c r="I21" s="41">
        <v>500</v>
      </c>
      <c r="J21" s="41">
        <v>420</v>
      </c>
      <c r="K21" s="41">
        <v>350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306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2770</v>
      </c>
      <c r="D23" s="252"/>
      <c r="E23" s="252"/>
      <c r="F23" s="252">
        <v>2770</v>
      </c>
      <c r="G23" s="252"/>
      <c r="H23" s="252"/>
      <c r="I23" s="252">
        <v>2520</v>
      </c>
      <c r="J23" s="252"/>
      <c r="K23" s="252"/>
    </row>
    <row r="24" spans="1:11" ht="21.95" customHeight="1">
      <c r="A24" s="258"/>
      <c r="B24" s="10" t="s">
        <v>37</v>
      </c>
      <c r="C24" s="252">
        <v>1420</v>
      </c>
      <c r="D24" s="252"/>
      <c r="E24" s="252"/>
      <c r="F24" s="252">
        <v>1420</v>
      </c>
      <c r="G24" s="252"/>
      <c r="H24" s="252"/>
      <c r="I24" s="252">
        <v>1300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35</v>
      </c>
      <c r="D25" s="252"/>
      <c r="E25" s="252"/>
      <c r="F25" s="252">
        <v>35</v>
      </c>
      <c r="G25" s="252"/>
      <c r="H25" s="252"/>
      <c r="I25" s="252">
        <v>34</v>
      </c>
      <c r="J25" s="252"/>
      <c r="K25" s="252"/>
    </row>
    <row r="26" spans="1:11" ht="21.95" customHeight="1">
      <c r="A26" s="257"/>
      <c r="B26" s="8" t="s">
        <v>40</v>
      </c>
      <c r="C26" s="252">
        <v>374</v>
      </c>
      <c r="D26" s="252"/>
      <c r="E26" s="252"/>
      <c r="F26" s="252">
        <v>372</v>
      </c>
      <c r="G26" s="252"/>
      <c r="H26" s="252"/>
      <c r="I26" s="252">
        <v>372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300</v>
      </c>
      <c r="D28" s="269"/>
      <c r="E28" s="270"/>
      <c r="F28" s="268"/>
      <c r="G28" s="269"/>
      <c r="H28" s="270"/>
      <c r="I28" s="268" t="s">
        <v>304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298</v>
      </c>
      <c r="D31" s="280"/>
      <c r="E31" s="281"/>
      <c r="F31" s="279" t="s">
        <v>229</v>
      </c>
      <c r="G31" s="280"/>
      <c r="H31" s="281"/>
      <c r="I31" s="279" t="s">
        <v>104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9.3000000000000007</v>
      </c>
      <c r="F35" s="44">
        <v>9.31</v>
      </c>
      <c r="G35" s="44">
        <v>9.49</v>
      </c>
      <c r="H35" s="41">
        <v>9.5</v>
      </c>
      <c r="I35" s="44">
        <v>9.2799999999999994</v>
      </c>
      <c r="J35" s="21">
        <v>9.23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6.61</v>
      </c>
      <c r="F36" s="44">
        <v>6.57</v>
      </c>
      <c r="G36" s="44">
        <v>5.9</v>
      </c>
      <c r="H36" s="41">
        <v>6.42</v>
      </c>
      <c r="I36" s="44">
        <v>6.64</v>
      </c>
      <c r="J36" s="21">
        <v>6.81</v>
      </c>
    </row>
    <row r="37" spans="1:10" ht="18.75">
      <c r="A37" s="291"/>
      <c r="B37" s="298"/>
      <c r="C37" s="13" t="s">
        <v>58</v>
      </c>
      <c r="D37" s="12" t="s">
        <v>59</v>
      </c>
      <c r="E37" s="44">
        <v>2.9</v>
      </c>
      <c r="F37" s="44">
        <v>3.1</v>
      </c>
      <c r="G37" s="35">
        <v>4.4000000000000004</v>
      </c>
      <c r="H37" s="41">
        <v>8.4</v>
      </c>
      <c r="I37" s="44">
        <v>3.7</v>
      </c>
      <c r="J37" s="21">
        <v>2.9</v>
      </c>
    </row>
    <row r="38" spans="1:10" ht="16.5">
      <c r="A38" s="291"/>
      <c r="B38" s="298"/>
      <c r="C38" s="14" t="s">
        <v>60</v>
      </c>
      <c r="D38" s="12" t="s">
        <v>61</v>
      </c>
      <c r="E38" s="35">
        <v>3.8</v>
      </c>
      <c r="F38" s="35">
        <v>3.94</v>
      </c>
      <c r="G38" s="35">
        <v>1.1000000000000001</v>
      </c>
      <c r="H38" s="37">
        <v>3.9</v>
      </c>
      <c r="I38" s="44">
        <v>2.27</v>
      </c>
      <c r="J38" s="21">
        <v>1.31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0.3</v>
      </c>
      <c r="H39" s="41">
        <v>0.3</v>
      </c>
      <c r="I39" s="44">
        <v>0.8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10.41</v>
      </c>
      <c r="F40" s="44">
        <v>10.3</v>
      </c>
      <c r="G40" s="44">
        <v>10.14</v>
      </c>
      <c r="H40" s="41">
        <v>10.210000000000001</v>
      </c>
      <c r="I40" s="44">
        <v>10.23</v>
      </c>
      <c r="J40" s="21">
        <v>10.210000000000001</v>
      </c>
    </row>
    <row r="41" spans="1:10" ht="15.75">
      <c r="A41" s="291"/>
      <c r="B41" s="298"/>
      <c r="C41" s="12" t="s">
        <v>56</v>
      </c>
      <c r="D41" s="12" t="s">
        <v>64</v>
      </c>
      <c r="E41" s="44">
        <v>23.02</v>
      </c>
      <c r="F41" s="44">
        <v>22.91</v>
      </c>
      <c r="G41" s="44">
        <v>21.3</v>
      </c>
      <c r="H41" s="41">
        <v>21.5</v>
      </c>
      <c r="I41" s="44">
        <v>24.1</v>
      </c>
      <c r="J41" s="21">
        <v>23.6</v>
      </c>
    </row>
    <row r="42" spans="1:10" ht="15.75">
      <c r="A42" s="291"/>
      <c r="B42" s="298"/>
      <c r="C42" s="15" t="s">
        <v>65</v>
      </c>
      <c r="D42" s="16" t="s">
        <v>66</v>
      </c>
      <c r="E42" s="44">
        <v>7.16</v>
      </c>
      <c r="F42" s="44">
        <v>7.08</v>
      </c>
      <c r="G42" s="44">
        <v>638</v>
      </c>
      <c r="H42" s="41">
        <v>6.35</v>
      </c>
      <c r="I42" s="44">
        <v>6.82</v>
      </c>
      <c r="J42" s="21">
        <v>5.35</v>
      </c>
    </row>
    <row r="43" spans="1:10" ht="16.5">
      <c r="A43" s="291"/>
      <c r="B43" s="298"/>
      <c r="C43" s="15" t="s">
        <v>67</v>
      </c>
      <c r="D43" s="17" t="s">
        <v>68</v>
      </c>
      <c r="E43" s="44">
        <v>6.26</v>
      </c>
      <c r="F43" s="44">
        <v>6.31</v>
      </c>
      <c r="G43" s="44">
        <v>7</v>
      </c>
      <c r="H43" s="41">
        <v>6.74</v>
      </c>
      <c r="I43" s="44">
        <v>5.26</v>
      </c>
      <c r="J43" s="21">
        <v>5.17</v>
      </c>
    </row>
    <row r="44" spans="1:10" ht="18.75">
      <c r="A44" s="291"/>
      <c r="B44" s="298"/>
      <c r="C44" s="13" t="s">
        <v>58</v>
      </c>
      <c r="D44" s="12" t="s">
        <v>69</v>
      </c>
      <c r="E44" s="44">
        <v>335</v>
      </c>
      <c r="F44" s="44">
        <v>319</v>
      </c>
      <c r="G44" s="44">
        <v>312</v>
      </c>
      <c r="H44" s="41">
        <v>291</v>
      </c>
      <c r="I44" s="44">
        <v>270</v>
      </c>
      <c r="J44" s="21">
        <v>270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5.39</v>
      </c>
      <c r="F45" s="44">
        <v>5.29</v>
      </c>
      <c r="G45" s="44">
        <v>5.7</v>
      </c>
      <c r="H45" s="41">
        <v>5.94</v>
      </c>
      <c r="I45" s="44">
        <v>6.89</v>
      </c>
      <c r="J45" s="21">
        <v>6.43</v>
      </c>
    </row>
    <row r="46" spans="1:10" ht="18.75">
      <c r="A46" s="291"/>
      <c r="B46" s="298"/>
      <c r="C46" s="13" t="s">
        <v>58</v>
      </c>
      <c r="D46" s="12" t="s">
        <v>59</v>
      </c>
      <c r="E46" s="44">
        <v>8</v>
      </c>
      <c r="F46" s="44">
        <v>7.82</v>
      </c>
      <c r="G46" s="44">
        <v>10.9</v>
      </c>
      <c r="H46" s="41">
        <v>9.15</v>
      </c>
      <c r="I46" s="44">
        <v>5.9</v>
      </c>
      <c r="J46" s="21">
        <v>5.7</v>
      </c>
    </row>
    <row r="47" spans="1:10" ht="16.5">
      <c r="A47" s="291"/>
      <c r="B47" s="298"/>
      <c r="C47" s="14" t="s">
        <v>60</v>
      </c>
      <c r="D47" s="12" t="s">
        <v>72</v>
      </c>
      <c r="E47" s="44">
        <v>1.49</v>
      </c>
      <c r="F47" s="44">
        <v>1.52</v>
      </c>
      <c r="G47" s="44">
        <v>2.9</v>
      </c>
      <c r="H47" s="41">
        <v>3.4</v>
      </c>
      <c r="I47" s="44">
        <v>1.64</v>
      </c>
      <c r="J47" s="21">
        <v>1.36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5.41</v>
      </c>
      <c r="F48" s="44">
        <v>6.13</v>
      </c>
      <c r="G48" s="44">
        <v>5.5</v>
      </c>
      <c r="H48" s="41">
        <v>5.0999999999999996</v>
      </c>
      <c r="I48" s="44">
        <v>6.63</v>
      </c>
      <c r="J48" s="21">
        <v>5.88</v>
      </c>
    </row>
    <row r="49" spans="1:13" ht="18.75">
      <c r="A49" s="291"/>
      <c r="B49" s="298"/>
      <c r="C49" s="13" t="s">
        <v>58</v>
      </c>
      <c r="D49" s="12" t="s">
        <v>59</v>
      </c>
      <c r="E49" s="44">
        <v>11.6</v>
      </c>
      <c r="F49" s="44">
        <v>9.6</v>
      </c>
      <c r="G49" s="44">
        <v>8.8000000000000007</v>
      </c>
      <c r="H49" s="41">
        <v>9.3000000000000007</v>
      </c>
      <c r="I49" s="44">
        <v>8.8000000000000007</v>
      </c>
      <c r="J49" s="21">
        <v>10.3</v>
      </c>
    </row>
    <row r="50" spans="1:13" ht="16.5">
      <c r="A50" s="291"/>
      <c r="B50" s="298"/>
      <c r="C50" s="14" t="s">
        <v>60</v>
      </c>
      <c r="D50" s="12" t="s">
        <v>72</v>
      </c>
      <c r="E50" s="44">
        <v>0.79</v>
      </c>
      <c r="F50" s="44">
        <v>0.84</v>
      </c>
      <c r="G50" s="44">
        <v>5.7</v>
      </c>
      <c r="H50" s="41">
        <v>2.9</v>
      </c>
      <c r="I50" s="44">
        <v>0.81</v>
      </c>
      <c r="J50" s="21">
        <v>0.8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9.2200000000000006</v>
      </c>
      <c r="F52" s="44">
        <v>9.1999999999999993</v>
      </c>
      <c r="G52" s="44">
        <v>9.01</v>
      </c>
      <c r="H52" s="41">
        <v>9.1999999999999993</v>
      </c>
      <c r="I52" s="44">
        <v>9.2899999999999991</v>
      </c>
      <c r="J52" s="21">
        <v>9.25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7.09</v>
      </c>
      <c r="F53" s="44">
        <v>7.04</v>
      </c>
      <c r="G53" s="44">
        <v>6.1</v>
      </c>
      <c r="H53" s="41">
        <v>5.0999999999999996</v>
      </c>
      <c r="I53" s="44">
        <v>6.77</v>
      </c>
      <c r="J53" s="21">
        <v>6.31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8.9</v>
      </c>
      <c r="F54" s="44">
        <v>9.4</v>
      </c>
      <c r="G54" s="44">
        <v>11.5</v>
      </c>
      <c r="H54" s="41">
        <v>10.6</v>
      </c>
      <c r="I54" s="44">
        <v>7.8</v>
      </c>
      <c r="J54" s="21">
        <v>6.7</v>
      </c>
    </row>
    <row r="55" spans="1:13" ht="16.5">
      <c r="A55" s="291"/>
      <c r="B55" s="299"/>
      <c r="C55" s="18" t="s">
        <v>60</v>
      </c>
      <c r="D55" s="12" t="s">
        <v>77</v>
      </c>
      <c r="E55" s="19">
        <v>4.6100000000000003</v>
      </c>
      <c r="F55" s="19">
        <v>4.53</v>
      </c>
      <c r="G55" s="19">
        <v>3.8</v>
      </c>
      <c r="H55" s="41">
        <v>2.2000000000000002</v>
      </c>
      <c r="I55" s="44">
        <v>4.21</v>
      </c>
      <c r="J55" s="21">
        <v>3.16</v>
      </c>
    </row>
    <row r="56" spans="1:13" ht="14.25">
      <c r="A56" s="22" t="s">
        <v>78</v>
      </c>
      <c r="B56" s="22" t="s">
        <v>79</v>
      </c>
      <c r="C56" s="23">
        <v>7.98</v>
      </c>
      <c r="D56" s="22" t="s">
        <v>80</v>
      </c>
      <c r="E56" s="23">
        <v>80</v>
      </c>
      <c r="F56" s="22" t="s">
        <v>81</v>
      </c>
      <c r="G56" s="23">
        <v>82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85.3</v>
      </c>
      <c r="C59" s="30"/>
      <c r="D59" s="33"/>
      <c r="E59" s="30"/>
      <c r="F59" s="30"/>
      <c r="G59" s="34"/>
      <c r="H59" s="30"/>
      <c r="I59" s="30"/>
      <c r="J59" s="21"/>
      <c r="K59" s="21"/>
      <c r="L59" s="21">
        <v>17.899999999999999</v>
      </c>
      <c r="M59" s="21"/>
    </row>
    <row r="60" spans="1:13" ht="18.75">
      <c r="A60" s="28" t="s">
        <v>1</v>
      </c>
      <c r="B60" s="29"/>
      <c r="C60" s="30"/>
      <c r="D60" s="33">
        <v>45.1</v>
      </c>
      <c r="E60" s="30"/>
      <c r="F60" s="30">
        <v>33.4</v>
      </c>
      <c r="G60" s="34"/>
      <c r="H60" s="30">
        <v>32.1</v>
      </c>
      <c r="I60" s="30"/>
      <c r="J60" s="21">
        <v>45.2</v>
      </c>
      <c r="K60" s="21"/>
      <c r="L60" s="21"/>
      <c r="M60" s="21"/>
    </row>
    <row r="61" spans="1:13" ht="18.75">
      <c r="A61" s="28" t="s">
        <v>2</v>
      </c>
      <c r="B61" s="29">
        <v>56.6</v>
      </c>
      <c r="C61" s="30"/>
      <c r="D61" s="33">
        <v>56.3</v>
      </c>
      <c r="E61" s="30"/>
      <c r="F61" s="30">
        <v>48</v>
      </c>
      <c r="G61" s="34"/>
      <c r="H61" s="30">
        <v>47.3</v>
      </c>
      <c r="I61" s="30"/>
      <c r="J61" s="21">
        <v>60.1</v>
      </c>
      <c r="K61" s="21"/>
      <c r="L61" s="21">
        <v>43.1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9.3000000000000007</v>
      </c>
    </row>
    <row r="64" spans="1:13" ht="18.75">
      <c r="A64" s="31" t="s">
        <v>3</v>
      </c>
      <c r="B64" s="30"/>
      <c r="C64" s="30">
        <v>8.8000000000000007</v>
      </c>
      <c r="D64" s="33"/>
      <c r="E64" s="30">
        <v>9.3000000000000007</v>
      </c>
      <c r="F64" s="30"/>
      <c r="G64" s="38">
        <v>7.7</v>
      </c>
      <c r="H64" s="30"/>
      <c r="I64" s="30">
        <v>8.01</v>
      </c>
      <c r="J64" s="21"/>
      <c r="K64" s="21">
        <v>9.1</v>
      </c>
      <c r="L64" s="21"/>
      <c r="M64" s="21"/>
    </row>
    <row r="65" spans="1:13" ht="18.75">
      <c r="A65" s="31" t="s">
        <v>4</v>
      </c>
      <c r="B65" s="30"/>
      <c r="C65" s="30">
        <v>12.9</v>
      </c>
      <c r="D65" s="33"/>
      <c r="E65" s="30">
        <v>17.3</v>
      </c>
      <c r="F65" s="30"/>
      <c r="G65" s="34">
        <v>12.1</v>
      </c>
      <c r="H65" s="30"/>
      <c r="I65" s="30">
        <v>11.6</v>
      </c>
      <c r="J65" s="21"/>
      <c r="K65" s="21">
        <v>13.2</v>
      </c>
      <c r="M65" s="21">
        <v>13.1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1.03</v>
      </c>
      <c r="C67" s="30">
        <v>8.8000000000000007</v>
      </c>
      <c r="D67" s="33">
        <v>1.08</v>
      </c>
      <c r="E67" s="30">
        <v>9.4</v>
      </c>
      <c r="F67" s="30">
        <v>0.54</v>
      </c>
      <c r="G67" s="34">
        <v>9.1999999999999993</v>
      </c>
      <c r="H67" s="30">
        <v>1.4</v>
      </c>
      <c r="I67" s="30">
        <v>8.6999999999999993</v>
      </c>
      <c r="J67" s="21">
        <v>4.37</v>
      </c>
      <c r="K67" s="21">
        <v>9.1999999999999993</v>
      </c>
      <c r="L67" s="21">
        <v>3.69</v>
      </c>
      <c r="M67" s="21">
        <v>9.1</v>
      </c>
    </row>
    <row r="68" spans="1:13" ht="18.75">
      <c r="A68" s="32" t="s">
        <v>5</v>
      </c>
      <c r="B68" s="36">
        <v>0.92</v>
      </c>
      <c r="C68" s="30">
        <v>8.6</v>
      </c>
      <c r="D68" s="33">
        <v>1.01</v>
      </c>
      <c r="E68" s="30">
        <v>8.9</v>
      </c>
      <c r="F68" s="30">
        <v>3.38</v>
      </c>
      <c r="G68" s="34">
        <v>8.5</v>
      </c>
      <c r="H68" s="30">
        <v>1.6</v>
      </c>
      <c r="I68" s="30">
        <v>8.5</v>
      </c>
      <c r="J68" s="21">
        <v>4.6500000000000004</v>
      </c>
      <c r="K68" s="21">
        <v>8.6</v>
      </c>
      <c r="L68" s="21">
        <v>2.78</v>
      </c>
      <c r="M68" s="21">
        <v>9</v>
      </c>
    </row>
    <row r="69" spans="1:13" ht="18.75">
      <c r="A69" s="32" t="s">
        <v>6</v>
      </c>
      <c r="B69" s="36">
        <v>7.61</v>
      </c>
      <c r="C69" s="30">
        <v>9.4</v>
      </c>
      <c r="D69" s="33">
        <v>7.51</v>
      </c>
      <c r="E69" s="30">
        <v>8.6999999999999993</v>
      </c>
      <c r="F69" s="30">
        <v>1.75</v>
      </c>
      <c r="G69" s="34">
        <v>8.1999999999999993</v>
      </c>
      <c r="H69" s="30">
        <v>2.2999999999999998</v>
      </c>
      <c r="I69" s="30">
        <v>8.74</v>
      </c>
      <c r="J69" s="21">
        <v>2.73</v>
      </c>
      <c r="K69" s="21">
        <v>7.1</v>
      </c>
      <c r="L69" s="21">
        <v>2.33</v>
      </c>
      <c r="M69" s="21">
        <v>9.3000000000000007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149</v>
      </c>
      <c r="D2" s="244"/>
      <c r="E2" s="244"/>
      <c r="F2" s="245" t="s">
        <v>154</v>
      </c>
      <c r="G2" s="245"/>
      <c r="H2" s="245"/>
      <c r="I2" s="246" t="s">
        <v>158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55460</v>
      </c>
      <c r="D4" s="247"/>
      <c r="E4" s="247"/>
      <c r="F4" s="247">
        <v>56250</v>
      </c>
      <c r="G4" s="247"/>
      <c r="H4" s="247"/>
      <c r="I4" s="247">
        <v>56991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74700</v>
      </c>
      <c r="D5" s="247"/>
      <c r="E5" s="247"/>
      <c r="F5" s="247">
        <v>75830</v>
      </c>
      <c r="G5" s="247"/>
      <c r="H5" s="247"/>
      <c r="I5" s="247">
        <v>76971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C4-'22日'!I4</f>
        <v>876</v>
      </c>
      <c r="D6" s="303"/>
      <c r="E6" s="303"/>
      <c r="F6" s="304">
        <f>F4-C4</f>
        <v>790</v>
      </c>
      <c r="G6" s="305"/>
      <c r="H6" s="306"/>
      <c r="I6" s="304">
        <f>I4-F4</f>
        <v>741</v>
      </c>
      <c r="J6" s="305"/>
      <c r="K6" s="306"/>
      <c r="L6" s="309">
        <f>C6+F6+I6</f>
        <v>2407</v>
      </c>
      <c r="M6" s="309">
        <f>C7+F7+I7</f>
        <v>3211</v>
      </c>
    </row>
    <row r="7" spans="1:15" ht="21.95" customHeight="1">
      <c r="A7" s="238"/>
      <c r="B7" s="6" t="s">
        <v>16</v>
      </c>
      <c r="C7" s="303">
        <f>C5-'22日'!I5</f>
        <v>940</v>
      </c>
      <c r="D7" s="303"/>
      <c r="E7" s="303"/>
      <c r="F7" s="304">
        <f>F5-C5</f>
        <v>1130</v>
      </c>
      <c r="G7" s="305"/>
      <c r="H7" s="306"/>
      <c r="I7" s="304">
        <f>I5-F5</f>
        <v>1141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48</v>
      </c>
      <c r="G9" s="247"/>
      <c r="H9" s="247"/>
      <c r="I9" s="247">
        <v>43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48</v>
      </c>
      <c r="G10" s="247"/>
      <c r="H10" s="247"/>
      <c r="I10" s="247">
        <v>43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90" t="s">
        <v>305</v>
      </c>
      <c r="D11" s="189" t="s">
        <v>305</v>
      </c>
      <c r="E11" s="189" t="s">
        <v>305</v>
      </c>
      <c r="F11" s="192" t="s">
        <v>199</v>
      </c>
      <c r="G11" s="192" t="s">
        <v>199</v>
      </c>
      <c r="H11" s="192" t="s">
        <v>199</v>
      </c>
      <c r="I11" s="194" t="s">
        <v>199</v>
      </c>
      <c r="J11" s="194" t="s">
        <v>199</v>
      </c>
      <c r="K11" s="194" t="s">
        <v>199</v>
      </c>
    </row>
    <row r="12" spans="1:15" ht="21.95" customHeight="1">
      <c r="A12" s="283"/>
      <c r="B12" s="43" t="s">
        <v>23</v>
      </c>
      <c r="C12" s="44">
        <v>100</v>
      </c>
      <c r="D12" s="44">
        <v>100</v>
      </c>
      <c r="E12" s="44">
        <v>100</v>
      </c>
      <c r="F12" s="192">
        <v>100</v>
      </c>
      <c r="G12" s="192">
        <v>100</v>
      </c>
      <c r="H12" s="192">
        <v>100</v>
      </c>
      <c r="I12" s="194">
        <v>100</v>
      </c>
      <c r="J12" s="194">
        <v>100</v>
      </c>
      <c r="K12" s="194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500</v>
      </c>
      <c r="D15" s="41">
        <v>450</v>
      </c>
      <c r="E15" s="41">
        <v>400</v>
      </c>
      <c r="F15" s="191">
        <v>400</v>
      </c>
      <c r="G15" s="41">
        <v>350</v>
      </c>
      <c r="H15" s="41">
        <v>310</v>
      </c>
      <c r="I15" s="193">
        <v>310</v>
      </c>
      <c r="J15" s="41">
        <v>230</v>
      </c>
      <c r="K15" s="41">
        <v>500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312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88" t="s">
        <v>305</v>
      </c>
      <c r="D17" s="188" t="s">
        <v>305</v>
      </c>
      <c r="E17" s="188" t="s">
        <v>305</v>
      </c>
      <c r="F17" s="191" t="s">
        <v>199</v>
      </c>
      <c r="G17" s="191" t="s">
        <v>199</v>
      </c>
      <c r="H17" s="191" t="s">
        <v>199</v>
      </c>
      <c r="I17" s="193" t="s">
        <v>199</v>
      </c>
      <c r="J17" s="193" t="s">
        <v>199</v>
      </c>
      <c r="K17" s="193" t="s">
        <v>199</v>
      </c>
    </row>
    <row r="18" spans="1:11" ht="21.95" customHeight="1">
      <c r="A18" s="255"/>
      <c r="B18" s="42" t="s">
        <v>23</v>
      </c>
      <c r="C18" s="41">
        <v>100</v>
      </c>
      <c r="D18" s="41">
        <v>100</v>
      </c>
      <c r="E18" s="41">
        <v>100</v>
      </c>
      <c r="F18" s="191">
        <v>100</v>
      </c>
      <c r="G18" s="191">
        <v>100</v>
      </c>
      <c r="H18" s="191">
        <v>100</v>
      </c>
      <c r="I18" s="193">
        <v>100</v>
      </c>
      <c r="J18" s="193">
        <v>100</v>
      </c>
      <c r="K18" s="193">
        <v>100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340</v>
      </c>
      <c r="D21" s="41">
        <v>240</v>
      </c>
      <c r="E21" s="41">
        <v>520</v>
      </c>
      <c r="F21" s="191">
        <v>520</v>
      </c>
      <c r="G21" s="41">
        <v>440</v>
      </c>
      <c r="H21" s="41">
        <v>350</v>
      </c>
      <c r="I21" s="193">
        <v>350</v>
      </c>
      <c r="J21" s="41">
        <v>520</v>
      </c>
      <c r="K21" s="41">
        <v>450</v>
      </c>
    </row>
    <row r="22" spans="1:11" ht="21.95" customHeight="1">
      <c r="A22" s="253"/>
      <c r="B22" s="9" t="s">
        <v>33</v>
      </c>
      <c r="C22" s="254" t="s">
        <v>307</v>
      </c>
      <c r="D22" s="254"/>
      <c r="E22" s="254"/>
      <c r="F22" s="254" t="s">
        <v>34</v>
      </c>
      <c r="G22" s="254"/>
      <c r="H22" s="254"/>
      <c r="I22" s="254" t="s">
        <v>308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2520</v>
      </c>
      <c r="D23" s="252"/>
      <c r="E23" s="252"/>
      <c r="F23" s="252">
        <v>2400</v>
      </c>
      <c r="G23" s="252"/>
      <c r="H23" s="252"/>
      <c r="I23" s="252">
        <v>2400</v>
      </c>
      <c r="J23" s="252"/>
      <c r="K23" s="252"/>
    </row>
    <row r="24" spans="1:11" ht="21.95" customHeight="1">
      <c r="A24" s="258"/>
      <c r="B24" s="10" t="s">
        <v>37</v>
      </c>
      <c r="C24" s="252">
        <v>1300</v>
      </c>
      <c r="D24" s="252"/>
      <c r="E24" s="252"/>
      <c r="F24" s="252">
        <f>600+570</f>
        <v>1170</v>
      </c>
      <c r="G24" s="252"/>
      <c r="H24" s="252"/>
      <c r="I24" s="252">
        <f>600+570</f>
        <v>1170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34</v>
      </c>
      <c r="D25" s="252"/>
      <c r="E25" s="252"/>
      <c r="F25" s="252">
        <v>34</v>
      </c>
      <c r="G25" s="252"/>
      <c r="H25" s="252"/>
      <c r="I25" s="252">
        <v>34</v>
      </c>
      <c r="J25" s="252"/>
      <c r="K25" s="252"/>
    </row>
    <row r="26" spans="1:11" ht="21.95" customHeight="1">
      <c r="A26" s="257"/>
      <c r="B26" s="8" t="s">
        <v>40</v>
      </c>
      <c r="C26" s="252">
        <v>372</v>
      </c>
      <c r="D26" s="252"/>
      <c r="E26" s="252"/>
      <c r="F26" s="252">
        <v>372</v>
      </c>
      <c r="G26" s="252"/>
      <c r="H26" s="252"/>
      <c r="I26" s="252">
        <v>370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/>
      <c r="D28" s="269"/>
      <c r="E28" s="270"/>
      <c r="F28" s="268" t="s">
        <v>309</v>
      </c>
      <c r="G28" s="269"/>
      <c r="H28" s="270"/>
      <c r="I28" s="268" t="s">
        <v>310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202</v>
      </c>
      <c r="D31" s="280"/>
      <c r="E31" s="281"/>
      <c r="F31" s="279" t="s">
        <v>229</v>
      </c>
      <c r="G31" s="280"/>
      <c r="H31" s="281"/>
      <c r="I31" s="279" t="s">
        <v>311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9.34</v>
      </c>
      <c r="F35" s="44">
        <v>9.35</v>
      </c>
      <c r="G35" s="44">
        <v>9.51</v>
      </c>
      <c r="H35" s="41">
        <v>9.4700000000000006</v>
      </c>
      <c r="I35" s="44">
        <v>9.3800000000000008</v>
      </c>
      <c r="J35" s="21">
        <v>9.34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6.32</v>
      </c>
      <c r="F36" s="44">
        <v>6.4</v>
      </c>
      <c r="G36" s="44">
        <v>5.36</v>
      </c>
      <c r="H36" s="41">
        <v>7.41</v>
      </c>
      <c r="I36" s="44">
        <v>6.49</v>
      </c>
      <c r="J36" s="21">
        <v>6.1</v>
      </c>
    </row>
    <row r="37" spans="1:10" ht="18.75">
      <c r="A37" s="291"/>
      <c r="B37" s="298"/>
      <c r="C37" s="13" t="s">
        <v>58</v>
      </c>
      <c r="D37" s="12" t="s">
        <v>59</v>
      </c>
      <c r="E37" s="44">
        <v>3.1</v>
      </c>
      <c r="F37" s="44">
        <v>2.97</v>
      </c>
      <c r="G37" s="35">
        <v>3.36</v>
      </c>
      <c r="H37" s="41">
        <v>7.1</v>
      </c>
      <c r="I37" s="44">
        <v>2.87</v>
      </c>
      <c r="J37" s="21">
        <v>5.83</v>
      </c>
    </row>
    <row r="38" spans="1:10" ht="16.5">
      <c r="A38" s="291"/>
      <c r="B38" s="298"/>
      <c r="C38" s="14" t="s">
        <v>60</v>
      </c>
      <c r="D38" s="12" t="s">
        <v>61</v>
      </c>
      <c r="E38" s="35">
        <v>1.83</v>
      </c>
      <c r="F38" s="35">
        <v>1.91</v>
      </c>
      <c r="G38" s="35">
        <v>1.1000000000000001</v>
      </c>
      <c r="H38" s="37">
        <v>1.02</v>
      </c>
      <c r="I38" s="44">
        <v>8.39</v>
      </c>
      <c r="J38" s="21">
        <v>9.3000000000000007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0.7</v>
      </c>
      <c r="H39" s="41">
        <v>0.7</v>
      </c>
      <c r="I39" s="44">
        <v>0.2</v>
      </c>
      <c r="J39" s="21">
        <v>0.2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10.3</v>
      </c>
      <c r="F40" s="44">
        <v>10.3</v>
      </c>
      <c r="G40" s="44">
        <v>10.25</v>
      </c>
      <c r="H40" s="41">
        <v>10.29</v>
      </c>
      <c r="I40" s="44">
        <v>10.17</v>
      </c>
      <c r="J40" s="21">
        <v>10.27</v>
      </c>
    </row>
    <row r="41" spans="1:10" ht="15.75">
      <c r="A41" s="291"/>
      <c r="B41" s="298"/>
      <c r="C41" s="12" t="s">
        <v>56</v>
      </c>
      <c r="D41" s="12" t="s">
        <v>64</v>
      </c>
      <c r="E41" s="44">
        <v>23.11</v>
      </c>
      <c r="F41" s="44">
        <v>22.82</v>
      </c>
      <c r="G41" s="44">
        <v>22.7</v>
      </c>
      <c r="H41" s="41">
        <v>20.5</v>
      </c>
      <c r="I41" s="44">
        <v>21.6</v>
      </c>
      <c r="J41" s="21">
        <v>20.7</v>
      </c>
    </row>
    <row r="42" spans="1:10" ht="15.75">
      <c r="A42" s="291"/>
      <c r="B42" s="298"/>
      <c r="C42" s="15" t="s">
        <v>65</v>
      </c>
      <c r="D42" s="16" t="s">
        <v>66</v>
      </c>
      <c r="E42" s="44">
        <v>4.49</v>
      </c>
      <c r="F42" s="44">
        <v>4.7</v>
      </c>
      <c r="G42" s="44">
        <v>4.78</v>
      </c>
      <c r="H42" s="41">
        <v>5.19</v>
      </c>
      <c r="I42" s="44">
        <v>5.46</v>
      </c>
      <c r="J42" s="21">
        <v>5.62</v>
      </c>
    </row>
    <row r="43" spans="1:10" ht="16.5">
      <c r="A43" s="291"/>
      <c r="B43" s="298"/>
      <c r="C43" s="15" t="s">
        <v>67</v>
      </c>
      <c r="D43" s="17" t="s">
        <v>68</v>
      </c>
      <c r="E43" s="44">
        <v>4.84</v>
      </c>
      <c r="F43" s="44">
        <v>5.21</v>
      </c>
      <c r="G43" s="44">
        <v>6.21</v>
      </c>
      <c r="H43" s="41">
        <v>6.2</v>
      </c>
      <c r="I43" s="44">
        <v>4.91</v>
      </c>
      <c r="J43" s="21">
        <v>4.83</v>
      </c>
    </row>
    <row r="44" spans="1:10" ht="18.75">
      <c r="A44" s="291"/>
      <c r="B44" s="298"/>
      <c r="C44" s="13" t="s">
        <v>58</v>
      </c>
      <c r="D44" s="12" t="s">
        <v>69</v>
      </c>
      <c r="E44" s="44">
        <v>320</v>
      </c>
      <c r="F44" s="44">
        <v>308</v>
      </c>
      <c r="G44" s="44">
        <v>312</v>
      </c>
      <c r="H44" s="41">
        <v>297</v>
      </c>
      <c r="I44" s="44">
        <v>284</v>
      </c>
      <c r="J44" s="21">
        <v>273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5.52</v>
      </c>
      <c r="F45" s="44">
        <v>5.18</v>
      </c>
      <c r="G45" s="44">
        <v>6.73</v>
      </c>
      <c r="H45" s="41">
        <v>5.4</v>
      </c>
      <c r="I45" s="44">
        <v>5.7</v>
      </c>
      <c r="J45" s="21">
        <v>5.4</v>
      </c>
    </row>
    <row r="46" spans="1:10" ht="18.75">
      <c r="A46" s="291"/>
      <c r="B46" s="298"/>
      <c r="C46" s="13" t="s">
        <v>58</v>
      </c>
      <c r="D46" s="12" t="s">
        <v>59</v>
      </c>
      <c r="E46" s="44">
        <v>7.4</v>
      </c>
      <c r="F46" s="44">
        <v>6.2</v>
      </c>
      <c r="G46" s="44">
        <v>6.01</v>
      </c>
      <c r="H46" s="41">
        <v>5.62</v>
      </c>
      <c r="I46" s="44">
        <v>6.03</v>
      </c>
      <c r="J46" s="21">
        <v>6.7</v>
      </c>
    </row>
    <row r="47" spans="1:10" ht="16.5">
      <c r="A47" s="291"/>
      <c r="B47" s="298"/>
      <c r="C47" s="14" t="s">
        <v>60</v>
      </c>
      <c r="D47" s="12" t="s">
        <v>72</v>
      </c>
      <c r="E47" s="44">
        <v>1.71</v>
      </c>
      <c r="F47" s="44">
        <v>1.39</v>
      </c>
      <c r="G47" s="44">
        <v>2.9</v>
      </c>
      <c r="H47" s="41">
        <v>2.9</v>
      </c>
      <c r="I47" s="44">
        <v>7.79</v>
      </c>
      <c r="J47" s="21">
        <v>7.9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5.92</v>
      </c>
      <c r="F48" s="44">
        <v>5.81</v>
      </c>
      <c r="G48" s="44">
        <v>6.1</v>
      </c>
      <c r="H48" s="41">
        <v>6.1</v>
      </c>
      <c r="I48" s="44">
        <v>5.5</v>
      </c>
      <c r="J48" s="21">
        <v>5.9</v>
      </c>
    </row>
    <row r="49" spans="1:13" ht="18.75">
      <c r="A49" s="291"/>
      <c r="B49" s="298"/>
      <c r="C49" s="13" t="s">
        <v>58</v>
      </c>
      <c r="D49" s="12" t="s">
        <v>59</v>
      </c>
      <c r="E49" s="44">
        <v>12.3</v>
      </c>
      <c r="F49" s="44">
        <v>8.6999999999999993</v>
      </c>
      <c r="G49" s="44">
        <v>8.4</v>
      </c>
      <c r="H49" s="41">
        <v>9.4</v>
      </c>
      <c r="I49" s="44">
        <v>9.5</v>
      </c>
      <c r="J49" s="21">
        <v>13.2</v>
      </c>
    </row>
    <row r="50" spans="1:13" ht="16.5">
      <c r="A50" s="291"/>
      <c r="B50" s="298"/>
      <c r="C50" s="14" t="s">
        <v>60</v>
      </c>
      <c r="D50" s="12" t="s">
        <v>72</v>
      </c>
      <c r="E50" s="44">
        <v>0.81</v>
      </c>
      <c r="F50" s="44">
        <v>0.89</v>
      </c>
      <c r="G50" s="44">
        <v>8.14</v>
      </c>
      <c r="H50" s="41">
        <v>3.1</v>
      </c>
      <c r="I50" s="44">
        <v>6.11</v>
      </c>
      <c r="J50" s="21">
        <v>7.4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9.3699999999999992</v>
      </c>
      <c r="F52" s="44">
        <v>9.3800000000000008</v>
      </c>
      <c r="G52" s="44">
        <v>9.16</v>
      </c>
      <c r="H52" s="41">
        <v>9.2200000000000006</v>
      </c>
      <c r="I52" s="44">
        <v>9.24</v>
      </c>
      <c r="J52" s="21">
        <v>9.3000000000000007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6.98</v>
      </c>
      <c r="F53" s="44">
        <v>7.02</v>
      </c>
      <c r="G53" s="44">
        <v>4.2</v>
      </c>
      <c r="H53" s="41">
        <v>6.6</v>
      </c>
      <c r="I53" s="44">
        <v>5.4</v>
      </c>
      <c r="J53" s="21">
        <v>6.3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8.6</v>
      </c>
      <c r="F54" s="44">
        <v>9.1</v>
      </c>
      <c r="G54" s="44">
        <v>15.6</v>
      </c>
      <c r="H54" s="41">
        <v>14.2</v>
      </c>
      <c r="I54" s="44">
        <v>12.3</v>
      </c>
      <c r="J54" s="21">
        <v>11.9</v>
      </c>
    </row>
    <row r="55" spans="1:13" ht="16.5">
      <c r="A55" s="291"/>
      <c r="B55" s="299"/>
      <c r="C55" s="18" t="s">
        <v>60</v>
      </c>
      <c r="D55" s="12" t="s">
        <v>77</v>
      </c>
      <c r="E55" s="19">
        <v>1.63</v>
      </c>
      <c r="F55" s="19">
        <v>1.93</v>
      </c>
      <c r="G55" s="19">
        <v>7.35</v>
      </c>
      <c r="H55" s="41">
        <v>5.91</v>
      </c>
      <c r="I55" s="44">
        <v>8.01</v>
      </c>
      <c r="J55" s="21">
        <v>5.42</v>
      </c>
    </row>
    <row r="56" spans="1:13" ht="14.25">
      <c r="A56" s="22" t="s">
        <v>78</v>
      </c>
      <c r="B56" s="22" t="s">
        <v>79</v>
      </c>
      <c r="C56" s="23">
        <v>8.27</v>
      </c>
      <c r="D56" s="22" t="s">
        <v>80</v>
      </c>
      <c r="E56" s="23">
        <v>85</v>
      </c>
      <c r="F56" s="22" t="s">
        <v>81</v>
      </c>
      <c r="G56" s="23">
        <v>77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32.700000000000003</v>
      </c>
      <c r="C59" s="30"/>
      <c r="D59" s="33">
        <v>29.6</v>
      </c>
      <c r="E59" s="30"/>
      <c r="F59" s="30">
        <v>29.9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58.1</v>
      </c>
      <c r="I60" s="30"/>
      <c r="J60" s="21">
        <v>27.42</v>
      </c>
      <c r="K60" s="21"/>
      <c r="L60" s="21">
        <v>24</v>
      </c>
      <c r="M60" s="21"/>
    </row>
    <row r="61" spans="1:13" ht="18.75">
      <c r="A61" s="28" t="s">
        <v>2</v>
      </c>
      <c r="B61" s="29">
        <v>49.3</v>
      </c>
      <c r="C61" s="30"/>
      <c r="D61" s="33">
        <v>56.3</v>
      </c>
      <c r="E61" s="30"/>
      <c r="F61" s="30">
        <v>49.6</v>
      </c>
      <c r="G61" s="34"/>
      <c r="H61" s="30">
        <v>48.3</v>
      </c>
      <c r="I61" s="30"/>
      <c r="J61" s="21">
        <v>44.7</v>
      </c>
      <c r="K61" s="21"/>
      <c r="L61" s="21">
        <v>53.3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8.1999999999999993</v>
      </c>
      <c r="D63" s="33"/>
      <c r="E63" s="30">
        <v>8.8000000000000007</v>
      </c>
      <c r="F63" s="30"/>
      <c r="G63" s="34">
        <v>8.1199999999999992</v>
      </c>
      <c r="H63" s="30"/>
      <c r="I63" s="30">
        <v>8.32</v>
      </c>
      <c r="J63" s="21"/>
      <c r="K63" s="21">
        <v>8.09</v>
      </c>
      <c r="M63" s="21">
        <v>8.74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>
        <v>7.6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10.1</v>
      </c>
      <c r="D65" s="33"/>
      <c r="E65" s="30">
        <v>12.3</v>
      </c>
      <c r="F65" s="30"/>
      <c r="G65" s="34">
        <v>11.4</v>
      </c>
      <c r="H65" s="30"/>
      <c r="I65" s="30"/>
      <c r="J65" s="21"/>
      <c r="K65" s="21">
        <v>11</v>
      </c>
      <c r="M65" s="21">
        <v>11.93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1.42</v>
      </c>
      <c r="C67" s="30">
        <v>10</v>
      </c>
      <c r="D67" s="33">
        <v>1.43</v>
      </c>
      <c r="E67" s="30">
        <v>8.8000000000000007</v>
      </c>
      <c r="F67" s="30">
        <v>3.62</v>
      </c>
      <c r="G67" s="34">
        <v>8.5</v>
      </c>
      <c r="H67" s="30">
        <v>1.9</v>
      </c>
      <c r="I67" s="30">
        <v>9.5</v>
      </c>
      <c r="J67" s="21">
        <v>3.79</v>
      </c>
      <c r="K67" s="21">
        <v>10.1</v>
      </c>
      <c r="L67" s="21">
        <v>4.87</v>
      </c>
      <c r="M67" s="21">
        <v>8.9700000000000006</v>
      </c>
    </row>
    <row r="68" spans="1:13" ht="18.75">
      <c r="A68" s="32" t="s">
        <v>5</v>
      </c>
      <c r="B68" s="36">
        <v>1.47</v>
      </c>
      <c r="C68" s="30">
        <v>9.4</v>
      </c>
      <c r="D68" s="33">
        <v>1.48</v>
      </c>
      <c r="E68" s="30">
        <v>9.1</v>
      </c>
      <c r="F68" s="30">
        <v>5.4</v>
      </c>
      <c r="G68" s="34">
        <v>8.56</v>
      </c>
      <c r="H68" s="30">
        <v>3.2</v>
      </c>
      <c r="I68" s="30">
        <v>7.8</v>
      </c>
      <c r="J68" s="21">
        <v>2.31</v>
      </c>
      <c r="K68" s="21">
        <v>9.31</v>
      </c>
      <c r="L68" s="21">
        <v>3.19</v>
      </c>
      <c r="M68" s="21">
        <v>8.6199999999999992</v>
      </c>
    </row>
    <row r="69" spans="1:13" ht="18.75">
      <c r="A69" s="32" t="s">
        <v>6</v>
      </c>
      <c r="B69" s="36">
        <v>2.14</v>
      </c>
      <c r="C69" s="30">
        <v>9.5</v>
      </c>
      <c r="D69" s="33">
        <v>2.16</v>
      </c>
      <c r="E69" s="30">
        <v>8.9</v>
      </c>
      <c r="F69" s="30">
        <v>3.44</v>
      </c>
      <c r="G69" s="34">
        <v>8.89</v>
      </c>
      <c r="H69" s="30"/>
      <c r="I69" s="30"/>
      <c r="J69" s="21">
        <v>8.01</v>
      </c>
      <c r="K69" s="21">
        <v>11.02</v>
      </c>
      <c r="L69" s="21">
        <v>3.42</v>
      </c>
      <c r="M69" s="21">
        <v>10.33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hyperlinks>
    <hyperlink ref="C11" r:id="rId1" display="2@"/>
  </hyperlinks>
  <pageMargins left="0.7" right="0.7" top="0.75" bottom="0.75" header="0.3" footer="0.3"/>
  <pageSetup paperSize="0" orientation="portrait" horizontalDpi="203" verticalDpi="203" r:id="rId2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250</v>
      </c>
      <c r="D2" s="244"/>
      <c r="E2" s="244"/>
      <c r="F2" s="245" t="s">
        <v>96</v>
      </c>
      <c r="G2" s="245"/>
      <c r="H2" s="245"/>
      <c r="I2" s="246" t="s">
        <v>102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57888</v>
      </c>
      <c r="D4" s="247"/>
      <c r="E4" s="247"/>
      <c r="F4" s="247">
        <v>58650</v>
      </c>
      <c r="G4" s="247"/>
      <c r="H4" s="247"/>
      <c r="I4" s="247">
        <v>59300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78080</v>
      </c>
      <c r="D5" s="247"/>
      <c r="E5" s="247"/>
      <c r="F5" s="247">
        <v>79200</v>
      </c>
      <c r="G5" s="247"/>
      <c r="H5" s="247"/>
      <c r="I5" s="247">
        <v>80150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C4-'23日'!I4</f>
        <v>897</v>
      </c>
      <c r="D6" s="303"/>
      <c r="E6" s="303"/>
      <c r="F6" s="304">
        <f>F4-C4</f>
        <v>762</v>
      </c>
      <c r="G6" s="305"/>
      <c r="H6" s="306"/>
      <c r="I6" s="304">
        <f>I4-F4</f>
        <v>650</v>
      </c>
      <c r="J6" s="305"/>
      <c r="K6" s="306"/>
      <c r="L6" s="309">
        <f>C6+F6+I6</f>
        <v>2309</v>
      </c>
      <c r="M6" s="309">
        <f>C7+F7+I7</f>
        <v>3179</v>
      </c>
    </row>
    <row r="7" spans="1:15" ht="21.95" customHeight="1">
      <c r="A7" s="238"/>
      <c r="B7" s="6" t="s">
        <v>16</v>
      </c>
      <c r="C7" s="303">
        <f>C5-'23日'!I5</f>
        <v>1109</v>
      </c>
      <c r="D7" s="303"/>
      <c r="E7" s="303"/>
      <c r="F7" s="304">
        <f>F5-C5</f>
        <v>1120</v>
      </c>
      <c r="G7" s="305"/>
      <c r="H7" s="306"/>
      <c r="I7" s="304">
        <f>I5-F5</f>
        <v>950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46</v>
      </c>
      <c r="G9" s="247"/>
      <c r="H9" s="247"/>
      <c r="I9" s="247">
        <v>46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46</v>
      </c>
      <c r="G10" s="247"/>
      <c r="H10" s="247"/>
      <c r="I10" s="247">
        <v>47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196" t="s">
        <v>199</v>
      </c>
      <c r="D11" s="196" t="s">
        <v>199</v>
      </c>
      <c r="E11" s="196" t="s">
        <v>199</v>
      </c>
      <c r="F11" s="198" t="s">
        <v>199</v>
      </c>
      <c r="G11" s="198" t="s">
        <v>199</v>
      </c>
      <c r="H11" s="198" t="s">
        <v>199</v>
      </c>
      <c r="I11" s="200" t="s">
        <v>199</v>
      </c>
      <c r="J11" s="200" t="s">
        <v>199</v>
      </c>
      <c r="K11" s="200" t="s">
        <v>199</v>
      </c>
    </row>
    <row r="12" spans="1:15" ht="21.95" customHeight="1">
      <c r="A12" s="283"/>
      <c r="B12" s="43" t="s">
        <v>23</v>
      </c>
      <c r="C12" s="196">
        <v>100</v>
      </c>
      <c r="D12" s="196">
        <v>100</v>
      </c>
      <c r="E12" s="196">
        <v>100</v>
      </c>
      <c r="F12" s="198">
        <v>100</v>
      </c>
      <c r="G12" s="198">
        <v>100</v>
      </c>
      <c r="H12" s="198">
        <v>100</v>
      </c>
      <c r="I12" s="200">
        <v>100</v>
      </c>
      <c r="J12" s="200">
        <v>100</v>
      </c>
      <c r="K12" s="200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195">
        <v>500</v>
      </c>
      <c r="D15" s="195">
        <v>460</v>
      </c>
      <c r="E15" s="195">
        <v>410</v>
      </c>
      <c r="F15" s="41">
        <v>400</v>
      </c>
      <c r="G15" s="41">
        <v>340</v>
      </c>
      <c r="H15" s="41">
        <v>280</v>
      </c>
      <c r="I15" s="199">
        <v>280</v>
      </c>
      <c r="J15" s="41">
        <v>550</v>
      </c>
      <c r="K15" s="41">
        <v>510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316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195" t="s">
        <v>199</v>
      </c>
      <c r="D17" s="195" t="s">
        <v>199</v>
      </c>
      <c r="E17" s="195" t="s">
        <v>199</v>
      </c>
      <c r="F17" s="197" t="s">
        <v>199</v>
      </c>
      <c r="G17" s="197" t="s">
        <v>199</v>
      </c>
      <c r="H17" s="197" t="s">
        <v>199</v>
      </c>
      <c r="I17" s="199" t="s">
        <v>199</v>
      </c>
      <c r="J17" s="199" t="s">
        <v>199</v>
      </c>
      <c r="K17" s="199" t="s">
        <v>199</v>
      </c>
    </row>
    <row r="18" spans="1:11" ht="21.95" customHeight="1">
      <c r="A18" s="255"/>
      <c r="B18" s="42" t="s">
        <v>23</v>
      </c>
      <c r="C18" s="195">
        <v>100</v>
      </c>
      <c r="D18" s="195">
        <v>100</v>
      </c>
      <c r="E18" s="195">
        <v>100</v>
      </c>
      <c r="F18" s="197">
        <v>100</v>
      </c>
      <c r="G18" s="197">
        <v>100</v>
      </c>
      <c r="H18" s="197">
        <v>100</v>
      </c>
      <c r="I18" s="199">
        <v>100</v>
      </c>
      <c r="J18" s="199">
        <v>100</v>
      </c>
      <c r="K18" s="199">
        <v>100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195">
        <v>450</v>
      </c>
      <c r="D21" s="195">
        <v>360</v>
      </c>
      <c r="E21" s="195">
        <v>280</v>
      </c>
      <c r="F21" s="41">
        <v>270</v>
      </c>
      <c r="G21" s="41">
        <v>450</v>
      </c>
      <c r="H21" s="41">
        <v>380</v>
      </c>
      <c r="I21" s="199">
        <v>380</v>
      </c>
      <c r="J21" s="41">
        <v>280</v>
      </c>
      <c r="K21" s="41">
        <v>500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314</v>
      </c>
      <c r="G22" s="254"/>
      <c r="H22" s="254"/>
      <c r="I22" s="254" t="s">
        <v>317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2100</v>
      </c>
      <c r="D23" s="252"/>
      <c r="E23" s="252"/>
      <c r="F23" s="252">
        <v>2100</v>
      </c>
      <c r="G23" s="252"/>
      <c r="H23" s="252"/>
      <c r="I23" s="252">
        <v>2100</v>
      </c>
      <c r="J23" s="252"/>
      <c r="K23" s="252"/>
    </row>
    <row r="24" spans="1:11" ht="21.95" customHeight="1">
      <c r="A24" s="258"/>
      <c r="B24" s="10" t="s">
        <v>37</v>
      </c>
      <c r="C24" s="252">
        <v>800</v>
      </c>
      <c r="D24" s="252"/>
      <c r="E24" s="252"/>
      <c r="F24" s="252">
        <v>800</v>
      </c>
      <c r="G24" s="252"/>
      <c r="H24" s="252"/>
      <c r="I24" s="252">
        <v>800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34</v>
      </c>
      <c r="D25" s="252"/>
      <c r="E25" s="252"/>
      <c r="F25" s="252">
        <v>34</v>
      </c>
      <c r="G25" s="252"/>
      <c r="H25" s="252"/>
      <c r="I25" s="252">
        <v>33</v>
      </c>
      <c r="J25" s="252"/>
      <c r="K25" s="252"/>
    </row>
    <row r="26" spans="1:11" ht="21.95" customHeight="1">
      <c r="A26" s="257"/>
      <c r="B26" s="8" t="s">
        <v>40</v>
      </c>
      <c r="C26" s="252">
        <v>370</v>
      </c>
      <c r="D26" s="252"/>
      <c r="E26" s="252"/>
      <c r="F26" s="252">
        <v>368</v>
      </c>
      <c r="G26" s="252"/>
      <c r="H26" s="252"/>
      <c r="I26" s="252">
        <v>366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313</v>
      </c>
      <c r="D28" s="269"/>
      <c r="E28" s="270"/>
      <c r="F28" s="268"/>
      <c r="G28" s="269"/>
      <c r="H28" s="270"/>
      <c r="I28" s="268" t="s">
        <v>319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135</v>
      </c>
      <c r="D31" s="280"/>
      <c r="E31" s="281"/>
      <c r="F31" s="279" t="s">
        <v>315</v>
      </c>
      <c r="G31" s="280"/>
      <c r="H31" s="281"/>
      <c r="I31" s="279" t="s">
        <v>318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9.3000000000000007</v>
      </c>
      <c r="F35" s="44">
        <v>9.27</v>
      </c>
      <c r="G35" s="44">
        <v>9.3000000000000007</v>
      </c>
      <c r="H35" s="41">
        <v>9.2899999999999991</v>
      </c>
      <c r="I35" s="44">
        <v>9.3000000000000007</v>
      </c>
      <c r="J35" s="21">
        <v>9.2799999999999994</v>
      </c>
    </row>
    <row r="36" spans="1:10" ht="15.75">
      <c r="A36" s="291"/>
      <c r="B36" s="298"/>
      <c r="C36" s="12" t="s">
        <v>56</v>
      </c>
      <c r="D36" s="12" t="s">
        <v>57</v>
      </c>
      <c r="E36" s="44">
        <v>3.26</v>
      </c>
      <c r="F36" s="44">
        <v>4.5599999999999996</v>
      </c>
      <c r="G36" s="44">
        <v>5.0999999999999996</v>
      </c>
      <c r="H36" s="41">
        <v>6.3</v>
      </c>
      <c r="I36" s="44">
        <v>6.5</v>
      </c>
      <c r="J36" s="21">
        <v>5.77</v>
      </c>
    </row>
    <row r="37" spans="1:10" ht="18.75">
      <c r="A37" s="291"/>
      <c r="B37" s="298"/>
      <c r="C37" s="13" t="s">
        <v>58</v>
      </c>
      <c r="D37" s="12" t="s">
        <v>59</v>
      </c>
      <c r="E37" s="44">
        <v>4.1399999999999997</v>
      </c>
      <c r="F37" s="44">
        <v>4</v>
      </c>
      <c r="G37" s="35">
        <v>3.8</v>
      </c>
      <c r="H37" s="41">
        <v>3.2</v>
      </c>
      <c r="I37" s="44">
        <v>2.58</v>
      </c>
      <c r="J37" s="21">
        <v>1.96</v>
      </c>
    </row>
    <row r="38" spans="1:10" ht="16.5">
      <c r="A38" s="291"/>
      <c r="B38" s="298"/>
      <c r="C38" s="14" t="s">
        <v>60</v>
      </c>
      <c r="D38" s="12" t="s">
        <v>61</v>
      </c>
      <c r="E38" s="35">
        <v>4.9400000000000004</v>
      </c>
      <c r="F38" s="35">
        <v>2.37</v>
      </c>
      <c r="G38" s="35">
        <v>2.2999999999999998</v>
      </c>
      <c r="H38" s="37">
        <v>1.84</v>
      </c>
      <c r="I38" s="44">
        <v>2.4300000000000002</v>
      </c>
      <c r="J38" s="21">
        <v>3.57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0.2</v>
      </c>
      <c r="H39" s="41">
        <v>0.2</v>
      </c>
      <c r="I39" s="44">
        <v>0.6</v>
      </c>
      <c r="J39" s="21">
        <v>0.6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10.14</v>
      </c>
      <c r="F40" s="44">
        <v>10.119999999999999</v>
      </c>
      <c r="G40" s="44">
        <v>10.1</v>
      </c>
      <c r="H40" s="41">
        <v>10.1</v>
      </c>
      <c r="I40" s="44">
        <v>10.14</v>
      </c>
      <c r="J40" s="21">
        <v>10.26</v>
      </c>
    </row>
    <row r="41" spans="1:10" ht="15.75">
      <c r="A41" s="291"/>
      <c r="B41" s="298"/>
      <c r="C41" s="12" t="s">
        <v>56</v>
      </c>
      <c r="D41" s="12" t="s">
        <v>64</v>
      </c>
      <c r="E41" s="44">
        <v>20.39</v>
      </c>
      <c r="F41" s="44">
        <v>21.4</v>
      </c>
      <c r="G41" s="44">
        <v>22.3</v>
      </c>
      <c r="H41" s="41">
        <v>21.5</v>
      </c>
      <c r="I41" s="44">
        <v>22.3</v>
      </c>
      <c r="J41" s="21">
        <v>24.3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5.52</v>
      </c>
      <c r="F42" s="44">
        <v>5.98</v>
      </c>
      <c r="G42" s="44">
        <v>5.32</v>
      </c>
      <c r="H42" s="41">
        <v>5.31</v>
      </c>
      <c r="I42" s="44">
        <v>5.14</v>
      </c>
      <c r="J42" s="21">
        <v>5.24</v>
      </c>
    </row>
    <row r="43" spans="1:10" ht="16.5">
      <c r="A43" s="291"/>
      <c r="B43" s="298"/>
      <c r="C43" s="15" t="s">
        <v>67</v>
      </c>
      <c r="D43" s="17" t="s">
        <v>68</v>
      </c>
      <c r="E43" s="44">
        <v>5.0999999999999996</v>
      </c>
      <c r="F43" s="44">
        <v>5.7</v>
      </c>
      <c r="G43" s="44">
        <v>5.12</v>
      </c>
      <c r="H43" s="41">
        <v>5.15</v>
      </c>
      <c r="I43" s="44">
        <v>6.11</v>
      </c>
      <c r="J43" s="21">
        <v>6.32</v>
      </c>
    </row>
    <row r="44" spans="1:10" ht="18.75">
      <c r="A44" s="291"/>
      <c r="B44" s="298"/>
      <c r="C44" s="13" t="s">
        <v>58</v>
      </c>
      <c r="D44" s="12" t="s">
        <v>69</v>
      </c>
      <c r="E44" s="44">
        <v>273</v>
      </c>
      <c r="F44" s="44">
        <v>299</v>
      </c>
      <c r="G44" s="44">
        <v>330</v>
      </c>
      <c r="H44" s="41">
        <v>309</v>
      </c>
      <c r="I44" s="44">
        <v>267</v>
      </c>
      <c r="J44" s="21">
        <v>253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7.07</v>
      </c>
      <c r="F45" s="44">
        <v>7.17</v>
      </c>
      <c r="G45" s="44">
        <v>5.8</v>
      </c>
      <c r="H45" s="41">
        <v>6.2</v>
      </c>
      <c r="I45" s="44">
        <v>5.25</v>
      </c>
      <c r="J45" s="21">
        <v>4.3899999999999997</v>
      </c>
    </row>
    <row r="46" spans="1:10" ht="18.75">
      <c r="A46" s="291"/>
      <c r="B46" s="298"/>
      <c r="C46" s="13" t="s">
        <v>58</v>
      </c>
      <c r="D46" s="12" t="s">
        <v>59</v>
      </c>
      <c r="E46" s="44">
        <v>1.57</v>
      </c>
      <c r="F46" s="44">
        <v>1.24</v>
      </c>
      <c r="G46" s="44">
        <v>2.2999999999999998</v>
      </c>
      <c r="H46" s="41">
        <v>2.8</v>
      </c>
      <c r="I46" s="44">
        <v>1.85</v>
      </c>
      <c r="J46" s="21">
        <v>0.62</v>
      </c>
    </row>
    <row r="47" spans="1:10" ht="16.5">
      <c r="A47" s="291"/>
      <c r="B47" s="298"/>
      <c r="C47" s="14" t="s">
        <v>60</v>
      </c>
      <c r="D47" s="12" t="s">
        <v>72</v>
      </c>
      <c r="E47" s="44">
        <v>2.33</v>
      </c>
      <c r="F47" s="44">
        <v>3.75</v>
      </c>
      <c r="G47" s="44">
        <v>2.98</v>
      </c>
      <c r="H47" s="41">
        <v>2.5099999999999998</v>
      </c>
      <c r="I47" s="44">
        <v>3.62</v>
      </c>
      <c r="J47" s="21">
        <v>4.7300000000000004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6.49</v>
      </c>
      <c r="F48" s="44">
        <v>6.96</v>
      </c>
      <c r="G48" s="44">
        <v>6.6</v>
      </c>
      <c r="H48" s="41">
        <v>6.3</v>
      </c>
      <c r="I48" s="44">
        <v>4.6900000000000004</v>
      </c>
      <c r="J48" s="21">
        <v>4.59</v>
      </c>
    </row>
    <row r="49" spans="1:13" ht="18.75">
      <c r="A49" s="291"/>
      <c r="B49" s="298"/>
      <c r="C49" s="13" t="s">
        <v>58</v>
      </c>
      <c r="D49" s="12" t="s">
        <v>59</v>
      </c>
      <c r="E49" s="44">
        <v>7.3</v>
      </c>
      <c r="F49" s="44">
        <v>7.5</v>
      </c>
      <c r="G49" s="44">
        <v>6.1</v>
      </c>
      <c r="H49" s="41">
        <v>9</v>
      </c>
      <c r="I49" s="44">
        <v>10</v>
      </c>
      <c r="J49" s="21">
        <v>9.1</v>
      </c>
    </row>
    <row r="50" spans="1:13" ht="16.5">
      <c r="A50" s="291"/>
      <c r="B50" s="298"/>
      <c r="C50" s="14" t="s">
        <v>60</v>
      </c>
      <c r="D50" s="12" t="s">
        <v>72</v>
      </c>
      <c r="E50" s="44">
        <v>4.2300000000000004</v>
      </c>
      <c r="F50" s="44">
        <v>2.23</v>
      </c>
      <c r="G50" s="44">
        <v>3.6</v>
      </c>
      <c r="H50" s="41">
        <v>3.2</v>
      </c>
      <c r="I50" s="44">
        <v>4.51</v>
      </c>
      <c r="J50" s="21">
        <v>6.68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196">
        <v>0</v>
      </c>
      <c r="F51" s="21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196">
        <v>9.2200000000000006</v>
      </c>
      <c r="F52" s="21">
        <v>9.2899999999999991</v>
      </c>
      <c r="G52" s="44">
        <v>9.2799999999999994</v>
      </c>
      <c r="H52" s="41">
        <v>9.2799999999999994</v>
      </c>
      <c r="I52" s="44">
        <v>9.24</v>
      </c>
      <c r="J52" s="21">
        <v>9.23</v>
      </c>
    </row>
    <row r="53" spans="1:13" ht="15.75">
      <c r="A53" s="291"/>
      <c r="B53" s="298"/>
      <c r="C53" s="12" t="s">
        <v>56</v>
      </c>
      <c r="D53" s="12" t="s">
        <v>57</v>
      </c>
      <c r="E53" s="196">
        <v>5.32</v>
      </c>
      <c r="F53" s="21">
        <v>5.76</v>
      </c>
      <c r="G53" s="44">
        <v>6.23</v>
      </c>
      <c r="H53" s="41">
        <v>6.25</v>
      </c>
      <c r="I53" s="44">
        <v>4.37</v>
      </c>
      <c r="J53" s="21">
        <v>5.01</v>
      </c>
    </row>
    <row r="54" spans="1:13" ht="18.75">
      <c r="A54" s="291"/>
      <c r="B54" s="298"/>
      <c r="C54" s="13" t="s">
        <v>58</v>
      </c>
      <c r="D54" s="12" t="s">
        <v>59</v>
      </c>
      <c r="E54" s="196">
        <v>8.6</v>
      </c>
      <c r="F54" s="21">
        <v>10.4</v>
      </c>
      <c r="G54" s="44">
        <v>11.3</v>
      </c>
      <c r="H54" s="41">
        <v>10.5</v>
      </c>
      <c r="I54" s="44">
        <v>12.3</v>
      </c>
      <c r="J54" s="21">
        <v>10.6</v>
      </c>
    </row>
    <row r="55" spans="1:13" ht="16.5">
      <c r="A55" s="291"/>
      <c r="B55" s="299"/>
      <c r="C55" s="18" t="s">
        <v>60</v>
      </c>
      <c r="D55" s="12" t="s">
        <v>77</v>
      </c>
      <c r="E55" s="196">
        <v>6.43</v>
      </c>
      <c r="F55" s="21">
        <v>6.89</v>
      </c>
      <c r="G55" s="19">
        <v>6.85</v>
      </c>
      <c r="H55" s="41">
        <v>6.56</v>
      </c>
      <c r="I55" s="44">
        <v>6.37</v>
      </c>
      <c r="J55" s="21">
        <v>5.79</v>
      </c>
    </row>
    <row r="56" spans="1:13" ht="14.25">
      <c r="A56" s="22" t="s">
        <v>78</v>
      </c>
      <c r="B56" s="22" t="s">
        <v>79</v>
      </c>
      <c r="C56" s="23">
        <v>7.98</v>
      </c>
      <c r="D56" s="22" t="s">
        <v>80</v>
      </c>
      <c r="E56" s="23">
        <v>80</v>
      </c>
      <c r="F56" s="22" t="s">
        <v>81</v>
      </c>
      <c r="G56" s="23">
        <v>76</v>
      </c>
      <c r="H56" s="22" t="s">
        <v>82</v>
      </c>
      <c r="I56" s="23">
        <v>0.02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16.010000000000002</v>
      </c>
      <c r="E59" s="30"/>
      <c r="F59" s="30">
        <v>22.3</v>
      </c>
      <c r="G59" s="34"/>
      <c r="H59" s="30">
        <v>25.4</v>
      </c>
      <c r="I59" s="30"/>
      <c r="J59" s="21">
        <v>27.12</v>
      </c>
      <c r="K59" s="21"/>
      <c r="L59" s="21">
        <v>29.89</v>
      </c>
      <c r="M59" s="21"/>
    </row>
    <row r="60" spans="1:13" ht="18.75">
      <c r="A60" s="28" t="s">
        <v>1</v>
      </c>
      <c r="B60" s="29">
        <v>31.19</v>
      </c>
      <c r="C60" s="30"/>
      <c r="D60" s="33"/>
      <c r="E60" s="30"/>
      <c r="F60" s="30">
        <v>63.3</v>
      </c>
      <c r="G60" s="34"/>
      <c r="H60" s="30">
        <v>31.3</v>
      </c>
      <c r="I60" s="30"/>
      <c r="J60" s="21">
        <v>22.48</v>
      </c>
      <c r="K60" s="21"/>
      <c r="L60" s="21">
        <v>25.54</v>
      </c>
      <c r="M60" s="21"/>
    </row>
    <row r="61" spans="1:13" ht="18.75">
      <c r="A61" s="28" t="s">
        <v>2</v>
      </c>
      <c r="B61" s="29">
        <v>42.59</v>
      </c>
      <c r="C61" s="30"/>
      <c r="D61" s="33">
        <v>54.64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10.71</v>
      </c>
      <c r="D64" s="33"/>
      <c r="E64" s="30">
        <v>8.43</v>
      </c>
      <c r="F64" s="30"/>
      <c r="G64" s="38">
        <v>8</v>
      </c>
      <c r="H64" s="30"/>
      <c r="I64" s="30">
        <v>8.1</v>
      </c>
      <c r="J64" s="21"/>
      <c r="K64" s="21">
        <v>8.1199999999999992</v>
      </c>
      <c r="L64" s="21"/>
      <c r="M64" s="21">
        <v>8.76</v>
      </c>
    </row>
    <row r="65" spans="1:13" ht="18.75">
      <c r="A65" s="31" t="s">
        <v>4</v>
      </c>
      <c r="B65" s="30"/>
      <c r="C65" s="30">
        <v>11.28</v>
      </c>
      <c r="D65" s="33"/>
      <c r="E65" s="30">
        <v>11.52</v>
      </c>
      <c r="F65" s="30"/>
      <c r="G65" s="34">
        <v>11.6</v>
      </c>
      <c r="H65" s="30"/>
      <c r="I65" s="30">
        <v>11.3</v>
      </c>
      <c r="J65" s="21"/>
      <c r="K65" s="21">
        <v>11.65</v>
      </c>
      <c r="M65" s="21">
        <v>13.65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8.61</v>
      </c>
      <c r="C67" s="30">
        <v>9.11</v>
      </c>
      <c r="D67" s="33">
        <v>7.66</v>
      </c>
      <c r="E67" s="30">
        <v>9.6999999999999993</v>
      </c>
      <c r="F67" s="30">
        <v>6.5</v>
      </c>
      <c r="G67" s="34">
        <v>10.199999999999999</v>
      </c>
      <c r="H67" s="30">
        <v>7.2</v>
      </c>
      <c r="I67" s="30">
        <v>9.4</v>
      </c>
      <c r="J67" s="21">
        <v>6.32</v>
      </c>
      <c r="K67" s="21">
        <v>9.09</v>
      </c>
      <c r="L67" s="21">
        <v>7.36</v>
      </c>
      <c r="M67" s="21">
        <v>8.93</v>
      </c>
    </row>
    <row r="68" spans="1:13" ht="18.75">
      <c r="A68" s="32" t="s">
        <v>5</v>
      </c>
      <c r="B68" s="36">
        <v>7.44</v>
      </c>
      <c r="C68" s="30">
        <v>8.5399999999999991</v>
      </c>
      <c r="D68" s="33">
        <v>8.7100000000000009</v>
      </c>
      <c r="E68" s="30">
        <v>9.02</v>
      </c>
      <c r="F68" s="30">
        <v>6.9</v>
      </c>
      <c r="G68" s="34">
        <v>10.7</v>
      </c>
      <c r="H68" s="30">
        <v>6.3</v>
      </c>
      <c r="I68" s="30">
        <v>8.4</v>
      </c>
      <c r="J68" s="21">
        <v>5.8</v>
      </c>
      <c r="K68" s="21">
        <v>9.25</v>
      </c>
      <c r="L68" s="21">
        <v>6.28</v>
      </c>
      <c r="M68" s="21">
        <v>9.17</v>
      </c>
    </row>
    <row r="69" spans="1:13" ht="18.75">
      <c r="A69" s="32" t="s">
        <v>6</v>
      </c>
      <c r="B69" s="36">
        <v>6.49</v>
      </c>
      <c r="C69" s="30">
        <v>9.9</v>
      </c>
      <c r="D69" s="33">
        <v>6.67</v>
      </c>
      <c r="E69" s="30">
        <v>9.4600000000000009</v>
      </c>
      <c r="F69" s="30">
        <v>4.7</v>
      </c>
      <c r="G69" s="34">
        <v>11.4</v>
      </c>
      <c r="H69" s="30">
        <v>5.5</v>
      </c>
      <c r="I69" s="30">
        <v>8.8000000000000007</v>
      </c>
      <c r="J69" s="21">
        <v>6.7</v>
      </c>
      <c r="K69" s="21">
        <v>8.39</v>
      </c>
      <c r="L69" s="21">
        <v>6.19</v>
      </c>
      <c r="M69" s="21">
        <v>11.81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93</v>
      </c>
      <c r="D2" s="244"/>
      <c r="E2" s="244"/>
      <c r="F2" s="245" t="s">
        <v>96</v>
      </c>
      <c r="G2" s="245"/>
      <c r="H2" s="245"/>
      <c r="I2" s="246" t="s">
        <v>324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59960</v>
      </c>
      <c r="D4" s="247"/>
      <c r="E4" s="247"/>
      <c r="F4" s="247">
        <v>60950</v>
      </c>
      <c r="G4" s="247"/>
      <c r="H4" s="247"/>
      <c r="I4" s="247">
        <v>61680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80950</v>
      </c>
      <c r="D5" s="247"/>
      <c r="E5" s="247"/>
      <c r="F5" s="247">
        <v>82100</v>
      </c>
      <c r="G5" s="247"/>
      <c r="H5" s="247"/>
      <c r="I5" s="247">
        <v>83300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C4-'24日'!I4</f>
        <v>660</v>
      </c>
      <c r="D6" s="303"/>
      <c r="E6" s="303"/>
      <c r="F6" s="304">
        <f>F4-C4</f>
        <v>990</v>
      </c>
      <c r="G6" s="305"/>
      <c r="H6" s="306"/>
      <c r="I6" s="304">
        <f>I4-F4</f>
        <v>730</v>
      </c>
      <c r="J6" s="305"/>
      <c r="K6" s="306"/>
      <c r="L6" s="309">
        <f>C6+F6+I6</f>
        <v>2380</v>
      </c>
      <c r="M6" s="309">
        <f>C7+F7+I7</f>
        <v>3150</v>
      </c>
    </row>
    <row r="7" spans="1:15" ht="21.95" customHeight="1">
      <c r="A7" s="238"/>
      <c r="B7" s="6" t="s">
        <v>16</v>
      </c>
      <c r="C7" s="303">
        <f>C5-'24日'!I5</f>
        <v>800</v>
      </c>
      <c r="D7" s="303"/>
      <c r="E7" s="303"/>
      <c r="F7" s="304">
        <f>F5-C5</f>
        <v>1150</v>
      </c>
      <c r="G7" s="305"/>
      <c r="H7" s="306"/>
      <c r="I7" s="304">
        <f>I5-F5</f>
        <v>1200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45</v>
      </c>
      <c r="D9" s="247"/>
      <c r="E9" s="247"/>
      <c r="F9" s="247">
        <v>46</v>
      </c>
      <c r="G9" s="247"/>
      <c r="H9" s="247"/>
      <c r="I9" s="247">
        <v>49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45</v>
      </c>
      <c r="D10" s="247"/>
      <c r="E10" s="247"/>
      <c r="F10" s="247">
        <v>46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02" t="s">
        <v>199</v>
      </c>
      <c r="D11" s="202" t="s">
        <v>199</v>
      </c>
      <c r="E11" s="202" t="s">
        <v>199</v>
      </c>
      <c r="F11" s="204" t="s">
        <v>199</v>
      </c>
      <c r="G11" s="204" t="s">
        <v>199</v>
      </c>
      <c r="H11" s="204" t="s">
        <v>199</v>
      </c>
      <c r="I11" s="206" t="s">
        <v>199</v>
      </c>
      <c r="J11" s="206" t="s">
        <v>199</v>
      </c>
      <c r="K11" s="206" t="s">
        <v>199</v>
      </c>
    </row>
    <row r="12" spans="1:15" ht="21.95" customHeight="1">
      <c r="A12" s="283"/>
      <c r="B12" s="43" t="s">
        <v>23</v>
      </c>
      <c r="C12" s="202">
        <v>100</v>
      </c>
      <c r="D12" s="202">
        <v>100</v>
      </c>
      <c r="E12" s="202">
        <v>100</v>
      </c>
      <c r="F12" s="204">
        <v>100</v>
      </c>
      <c r="G12" s="204">
        <v>100</v>
      </c>
      <c r="H12" s="204">
        <v>100</v>
      </c>
      <c r="I12" s="206">
        <v>100</v>
      </c>
      <c r="J12" s="206">
        <v>100</v>
      </c>
      <c r="K12" s="206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510</v>
      </c>
      <c r="D15" s="41">
        <v>450</v>
      </c>
      <c r="E15" s="41">
        <v>400</v>
      </c>
      <c r="F15" s="41">
        <v>390</v>
      </c>
      <c r="G15" s="41">
        <v>350</v>
      </c>
      <c r="H15" s="41">
        <v>300</v>
      </c>
      <c r="I15" s="205">
        <v>300</v>
      </c>
      <c r="J15" s="41">
        <v>500</v>
      </c>
      <c r="K15" s="41">
        <v>460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325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01" t="s">
        <v>199</v>
      </c>
      <c r="D17" s="201" t="s">
        <v>199</v>
      </c>
      <c r="E17" s="201" t="s">
        <v>199</v>
      </c>
      <c r="F17" s="203" t="s">
        <v>199</v>
      </c>
      <c r="G17" s="203" t="s">
        <v>199</v>
      </c>
      <c r="H17" s="203" t="s">
        <v>199</v>
      </c>
      <c r="I17" s="205" t="s">
        <v>199</v>
      </c>
      <c r="J17" s="205" t="s">
        <v>199</v>
      </c>
      <c r="K17" s="205" t="s">
        <v>199</v>
      </c>
    </row>
    <row r="18" spans="1:11" ht="21.95" customHeight="1">
      <c r="A18" s="255"/>
      <c r="B18" s="42" t="s">
        <v>23</v>
      </c>
      <c r="C18" s="201">
        <v>100</v>
      </c>
      <c r="D18" s="201">
        <v>100</v>
      </c>
      <c r="E18" s="201">
        <v>100</v>
      </c>
      <c r="F18" s="203">
        <v>100</v>
      </c>
      <c r="G18" s="203">
        <v>100</v>
      </c>
      <c r="H18" s="203">
        <v>100</v>
      </c>
      <c r="I18" s="205">
        <v>100</v>
      </c>
      <c r="J18" s="205">
        <v>100</v>
      </c>
      <c r="K18" s="205">
        <v>100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500</v>
      </c>
      <c r="D21" s="41">
        <v>400</v>
      </c>
      <c r="E21" s="41">
        <v>300</v>
      </c>
      <c r="F21" s="41">
        <v>290</v>
      </c>
      <c r="G21" s="41">
        <v>500</v>
      </c>
      <c r="H21" s="41">
        <v>430</v>
      </c>
      <c r="I21" s="205">
        <v>430</v>
      </c>
      <c r="J21" s="41">
        <v>350</v>
      </c>
      <c r="K21" s="41">
        <v>270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322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2100</v>
      </c>
      <c r="D23" s="252"/>
      <c r="E23" s="252"/>
      <c r="F23" s="252">
        <v>1880</v>
      </c>
      <c r="G23" s="252"/>
      <c r="H23" s="252"/>
      <c r="I23" s="252">
        <v>1650</v>
      </c>
      <c r="J23" s="252"/>
      <c r="K23" s="252"/>
    </row>
    <row r="24" spans="1:11" ht="21.95" customHeight="1">
      <c r="A24" s="258"/>
      <c r="B24" s="10" t="s">
        <v>37</v>
      </c>
      <c r="C24" s="252">
        <v>800</v>
      </c>
      <c r="D24" s="252"/>
      <c r="E24" s="252"/>
      <c r="F24" s="252">
        <v>2680</v>
      </c>
      <c r="G24" s="252"/>
      <c r="H24" s="252"/>
      <c r="I24" s="252">
        <v>2480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33</v>
      </c>
      <c r="D25" s="252"/>
      <c r="E25" s="252"/>
      <c r="F25" s="252">
        <v>33</v>
      </c>
      <c r="G25" s="252"/>
      <c r="H25" s="252"/>
      <c r="I25" s="252">
        <v>32</v>
      </c>
      <c r="J25" s="252"/>
      <c r="K25" s="252"/>
    </row>
    <row r="26" spans="1:11" ht="21.95" customHeight="1">
      <c r="A26" s="257"/>
      <c r="B26" s="8" t="s">
        <v>40</v>
      </c>
      <c r="C26" s="252">
        <v>366</v>
      </c>
      <c r="D26" s="252"/>
      <c r="E26" s="252"/>
      <c r="F26" s="252">
        <v>364</v>
      </c>
      <c r="G26" s="252"/>
      <c r="H26" s="252"/>
      <c r="I26" s="252">
        <v>364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320</v>
      </c>
      <c r="D28" s="269"/>
      <c r="E28" s="270"/>
      <c r="F28" s="268" t="s">
        <v>323</v>
      </c>
      <c r="G28" s="269"/>
      <c r="H28" s="270"/>
      <c r="I28" s="268" t="s">
        <v>326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95</v>
      </c>
      <c r="D31" s="280"/>
      <c r="E31" s="281"/>
      <c r="F31" s="279" t="s">
        <v>321</v>
      </c>
      <c r="G31" s="280"/>
      <c r="H31" s="281"/>
      <c r="I31" s="279" t="s">
        <v>138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9.26</v>
      </c>
      <c r="F35" s="44">
        <v>9.27</v>
      </c>
      <c r="G35" s="44">
        <v>9.2799999999999994</v>
      </c>
      <c r="H35" s="41">
        <v>9.27</v>
      </c>
      <c r="I35" s="44">
        <v>9.31</v>
      </c>
      <c r="J35" s="21">
        <v>9.2100000000000009</v>
      </c>
    </row>
    <row r="36" spans="1:10" ht="15.75">
      <c r="A36" s="291"/>
      <c r="B36" s="298"/>
      <c r="C36" s="12" t="s">
        <v>56</v>
      </c>
      <c r="D36" s="12" t="s">
        <v>57</v>
      </c>
      <c r="E36" s="44">
        <v>7.24</v>
      </c>
      <c r="F36" s="44">
        <v>6.88</v>
      </c>
      <c r="G36" s="44">
        <v>7.11</v>
      </c>
      <c r="H36" s="41">
        <v>6.9</v>
      </c>
      <c r="I36" s="44">
        <v>5.4</v>
      </c>
      <c r="J36" s="21">
        <v>5.7</v>
      </c>
    </row>
    <row r="37" spans="1:10" ht="18.75">
      <c r="A37" s="291"/>
      <c r="B37" s="298"/>
      <c r="C37" s="13" t="s">
        <v>58</v>
      </c>
      <c r="D37" s="12" t="s">
        <v>59</v>
      </c>
      <c r="E37" s="44">
        <v>3.3</v>
      </c>
      <c r="F37" s="44">
        <v>2.9</v>
      </c>
      <c r="G37" s="35">
        <v>4.03</v>
      </c>
      <c r="H37" s="41">
        <v>3.5</v>
      </c>
      <c r="I37" s="44">
        <v>2.4300000000000002</v>
      </c>
      <c r="J37" s="21">
        <v>2.98</v>
      </c>
    </row>
    <row r="38" spans="1:10" ht="16.5">
      <c r="A38" s="291"/>
      <c r="B38" s="298"/>
      <c r="C38" s="14" t="s">
        <v>60</v>
      </c>
      <c r="D38" s="12" t="s">
        <v>61</v>
      </c>
      <c r="E38" s="35">
        <v>3.95</v>
      </c>
      <c r="F38" s="35">
        <v>3.28</v>
      </c>
      <c r="G38" s="35">
        <v>3.15</v>
      </c>
      <c r="H38" s="37">
        <v>3.27</v>
      </c>
      <c r="I38" s="44">
        <v>2.46</v>
      </c>
      <c r="J38" s="21">
        <v>2.0099999999999998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0.7</v>
      </c>
      <c r="J39" s="21">
        <v>0.7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10.14</v>
      </c>
      <c r="F40" s="44">
        <v>10.17</v>
      </c>
      <c r="G40" s="44">
        <v>10.1</v>
      </c>
      <c r="H40" s="41">
        <v>10.1</v>
      </c>
      <c r="I40" s="44">
        <v>10.32</v>
      </c>
      <c r="J40" s="21">
        <v>10.27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22.05</v>
      </c>
      <c r="F41" s="44">
        <v>21.86</v>
      </c>
      <c r="G41" s="44">
        <v>21.5</v>
      </c>
      <c r="H41" s="41">
        <v>20.3</v>
      </c>
      <c r="I41" s="44">
        <v>22.7</v>
      </c>
      <c r="J41" s="21">
        <v>26.6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5.14</v>
      </c>
      <c r="F42" s="44">
        <v>5.05</v>
      </c>
      <c r="G42" s="44">
        <v>5.03</v>
      </c>
      <c r="H42" s="41">
        <v>5.01</v>
      </c>
      <c r="I42" s="44">
        <v>5.63</v>
      </c>
      <c r="J42" s="21">
        <v>5.42</v>
      </c>
    </row>
    <row r="43" spans="1:10" ht="16.5">
      <c r="A43" s="291"/>
      <c r="B43" s="298"/>
      <c r="C43" s="15" t="s">
        <v>67</v>
      </c>
      <c r="D43" s="17" t="s">
        <v>68</v>
      </c>
      <c r="E43" s="44">
        <v>6.07</v>
      </c>
      <c r="F43" s="44">
        <v>6.21</v>
      </c>
      <c r="G43" s="44">
        <v>6.06</v>
      </c>
      <c r="H43" s="41">
        <v>6.01</v>
      </c>
      <c r="I43" s="44">
        <v>5.96</v>
      </c>
      <c r="J43" s="21">
        <v>5.43</v>
      </c>
    </row>
    <row r="44" spans="1:10" ht="18.75">
      <c r="A44" s="291"/>
      <c r="B44" s="298"/>
      <c r="C44" s="13" t="s">
        <v>58</v>
      </c>
      <c r="D44" s="12" t="s">
        <v>69</v>
      </c>
      <c r="E44" s="44">
        <v>258</v>
      </c>
      <c r="F44" s="44">
        <v>249</v>
      </c>
      <c r="G44" s="44">
        <v>257</v>
      </c>
      <c r="H44" s="41">
        <v>299</v>
      </c>
      <c r="I44" s="44">
        <v>310</v>
      </c>
      <c r="J44" s="21">
        <v>335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5.18</v>
      </c>
      <c r="F45" s="44">
        <v>6.14</v>
      </c>
      <c r="G45" s="44">
        <v>6.6</v>
      </c>
      <c r="H45" s="41">
        <v>7.2</v>
      </c>
      <c r="I45" s="44">
        <v>4.7</v>
      </c>
      <c r="J45" s="21">
        <v>4.3099999999999996</v>
      </c>
    </row>
    <row r="46" spans="1:10" ht="18.75">
      <c r="A46" s="291"/>
      <c r="B46" s="298"/>
      <c r="C46" s="13" t="s">
        <v>58</v>
      </c>
      <c r="D46" s="12" t="s">
        <v>59</v>
      </c>
      <c r="E46" s="44">
        <v>1.36</v>
      </c>
      <c r="F46" s="44">
        <v>1.87</v>
      </c>
      <c r="G46" s="44">
        <v>1.84</v>
      </c>
      <c r="H46" s="41">
        <v>2.4</v>
      </c>
      <c r="I46" s="44">
        <v>2.73</v>
      </c>
      <c r="J46" s="21">
        <v>2.33</v>
      </c>
    </row>
    <row r="47" spans="1:10" ht="16.5">
      <c r="A47" s="291"/>
      <c r="B47" s="298"/>
      <c r="C47" s="14" t="s">
        <v>60</v>
      </c>
      <c r="D47" s="12" t="s">
        <v>72</v>
      </c>
      <c r="E47" s="44">
        <v>4.13</v>
      </c>
      <c r="F47" s="44">
        <v>4.32</v>
      </c>
      <c r="G47" s="44">
        <v>4.2</v>
      </c>
      <c r="H47" s="41">
        <v>4.5</v>
      </c>
      <c r="I47" s="44">
        <v>5.3</v>
      </c>
      <c r="J47" s="21">
        <v>4.49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5.93</v>
      </c>
      <c r="F48" s="44">
        <v>4.93</v>
      </c>
      <c r="G48" s="44">
        <v>5.9</v>
      </c>
      <c r="H48" s="41">
        <v>4.7</v>
      </c>
      <c r="I48" s="44">
        <v>4.59</v>
      </c>
      <c r="J48" s="21">
        <v>4.62</v>
      </c>
    </row>
    <row r="49" spans="1:13" ht="18.75">
      <c r="A49" s="291"/>
      <c r="B49" s="298"/>
      <c r="C49" s="13" t="s">
        <v>58</v>
      </c>
      <c r="D49" s="12" t="s">
        <v>59</v>
      </c>
      <c r="E49" s="44">
        <v>6.7</v>
      </c>
      <c r="F49" s="44">
        <v>8.1999999999999993</v>
      </c>
      <c r="G49" s="44">
        <v>8.1</v>
      </c>
      <c r="H49" s="41">
        <v>7.9</v>
      </c>
      <c r="I49" s="44">
        <v>8.6</v>
      </c>
      <c r="J49" s="21">
        <v>10.5</v>
      </c>
    </row>
    <row r="50" spans="1:13" ht="16.5">
      <c r="A50" s="291"/>
      <c r="B50" s="298"/>
      <c r="C50" s="14" t="s">
        <v>60</v>
      </c>
      <c r="D50" s="12" t="s">
        <v>72</v>
      </c>
      <c r="E50" s="44">
        <v>6.14</v>
      </c>
      <c r="F50" s="44">
        <v>7.09</v>
      </c>
      <c r="G50" s="44">
        <v>7.05</v>
      </c>
      <c r="H50" s="41">
        <v>6.9</v>
      </c>
      <c r="I50" s="44">
        <v>4.6900000000000004</v>
      </c>
      <c r="J50" s="21">
        <v>5.62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9.2100000000000009</v>
      </c>
      <c r="F52" s="44">
        <v>9.19</v>
      </c>
      <c r="G52" s="44">
        <v>9.1999999999999993</v>
      </c>
      <c r="H52" s="41">
        <v>9.18</v>
      </c>
      <c r="I52" s="44">
        <v>9.25</v>
      </c>
      <c r="J52" s="21">
        <v>9.2100000000000009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6.16</v>
      </c>
      <c r="F53" s="44">
        <v>5.93</v>
      </c>
      <c r="G53" s="44">
        <v>6.7</v>
      </c>
      <c r="H53" s="41">
        <v>5.3</v>
      </c>
      <c r="I53" s="44">
        <v>6.49</v>
      </c>
      <c r="J53" s="21">
        <v>5.7</v>
      </c>
    </row>
    <row r="54" spans="1:13" ht="18.75">
      <c r="A54" s="291"/>
      <c r="B54" s="298"/>
      <c r="C54" s="13" t="s">
        <v>58</v>
      </c>
      <c r="D54" s="12" t="s">
        <v>59</v>
      </c>
      <c r="E54" s="44">
        <v>5.84</v>
      </c>
      <c r="F54" s="44">
        <v>6.13</v>
      </c>
      <c r="G54" s="44">
        <v>5.9</v>
      </c>
      <c r="H54" s="41">
        <v>6.2</v>
      </c>
      <c r="I54" s="44">
        <v>9.6999999999999993</v>
      </c>
      <c r="J54" s="21">
        <v>9.9600000000000009</v>
      </c>
    </row>
    <row r="55" spans="1:13" ht="16.5">
      <c r="A55" s="291"/>
      <c r="B55" s="299"/>
      <c r="C55" s="18" t="s">
        <v>60</v>
      </c>
      <c r="D55" s="12" t="s">
        <v>77</v>
      </c>
      <c r="E55" s="19">
        <v>7.93</v>
      </c>
      <c r="F55" s="19">
        <v>5.24</v>
      </c>
      <c r="G55" s="19">
        <v>6.3</v>
      </c>
      <c r="H55" s="41">
        <v>5.8</v>
      </c>
      <c r="I55" s="44">
        <v>6.33</v>
      </c>
      <c r="J55" s="21">
        <v>5.4</v>
      </c>
    </row>
    <row r="56" spans="1:13" ht="14.25">
      <c r="A56" s="22" t="s">
        <v>78</v>
      </c>
      <c r="B56" s="22" t="s">
        <v>79</v>
      </c>
      <c r="C56" s="23">
        <v>8.1199999999999992</v>
      </c>
      <c r="D56" s="22" t="s">
        <v>80</v>
      </c>
      <c r="E56" s="23">
        <v>79</v>
      </c>
      <c r="F56" s="22" t="s">
        <v>81</v>
      </c>
      <c r="G56" s="23">
        <v>76.8</v>
      </c>
      <c r="H56" s="22" t="s">
        <v>82</v>
      </c>
      <c r="I56" s="23">
        <v>0.15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29.86</v>
      </c>
      <c r="C59" s="30"/>
      <c r="D59" s="33">
        <v>29.46</v>
      </c>
      <c r="E59" s="30"/>
      <c r="F59" s="30">
        <v>31.2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26.63</v>
      </c>
      <c r="C60" s="30"/>
      <c r="D60" s="33">
        <v>36.520000000000003</v>
      </c>
      <c r="E60" s="30"/>
      <c r="F60" s="30">
        <v>34.4</v>
      </c>
      <c r="G60" s="34"/>
      <c r="H60" s="30"/>
      <c r="I60" s="30"/>
      <c r="J60" s="21">
        <v>48.52</v>
      </c>
      <c r="K60" s="21"/>
      <c r="L60" s="21">
        <v>24.55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30.5</v>
      </c>
      <c r="I61" s="30"/>
      <c r="J61" s="21">
        <v>24.33</v>
      </c>
      <c r="K61" s="21"/>
      <c r="L61" s="21">
        <v>26.85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8.19</v>
      </c>
      <c r="M63" s="21">
        <v>8.92</v>
      </c>
    </row>
    <row r="64" spans="1:13" ht="18.75">
      <c r="A64" s="31" t="s">
        <v>3</v>
      </c>
      <c r="B64" s="30"/>
      <c r="C64" s="30">
        <v>9.2899999999999991</v>
      </c>
      <c r="D64" s="33"/>
      <c r="E64" s="30">
        <v>10.42</v>
      </c>
      <c r="F64" s="30"/>
      <c r="G64" s="38">
        <v>8.6999999999999993</v>
      </c>
      <c r="H64" s="30"/>
      <c r="I64" s="30">
        <v>9.1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13.59</v>
      </c>
      <c r="D65" s="33"/>
      <c r="E65" s="30">
        <v>11.86</v>
      </c>
      <c r="F65" s="30"/>
      <c r="G65" s="34">
        <v>11.6</v>
      </c>
      <c r="H65" s="30"/>
      <c r="I65" s="30">
        <v>11.1</v>
      </c>
      <c r="J65" s="21"/>
      <c r="K65" s="21">
        <v>10.49</v>
      </c>
      <c r="M65" s="21">
        <v>11.31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6.96</v>
      </c>
      <c r="C67" s="30">
        <v>9.06</v>
      </c>
      <c r="D67" s="33">
        <v>7.14</v>
      </c>
      <c r="E67" s="30">
        <v>9.69</v>
      </c>
      <c r="F67" s="30">
        <v>7.7</v>
      </c>
      <c r="G67" s="34">
        <v>8.9</v>
      </c>
      <c r="H67" s="30">
        <v>7.3</v>
      </c>
      <c r="I67" s="30">
        <v>9.1999999999999993</v>
      </c>
      <c r="J67" s="21">
        <v>7.31</v>
      </c>
      <c r="K67" s="21">
        <v>9.14</v>
      </c>
      <c r="L67" s="21">
        <v>7.39</v>
      </c>
      <c r="M67" s="21">
        <v>8.65</v>
      </c>
    </row>
    <row r="68" spans="1:13" ht="18.75">
      <c r="A68" s="32" t="s">
        <v>5</v>
      </c>
      <c r="B68" s="36">
        <v>7.12</v>
      </c>
      <c r="C68" s="30">
        <v>9.6199999999999992</v>
      </c>
      <c r="D68" s="33">
        <v>5.38</v>
      </c>
      <c r="E68" s="30">
        <v>9.61</v>
      </c>
      <c r="F68" s="30">
        <v>5.2</v>
      </c>
      <c r="G68" s="34">
        <v>9.3000000000000007</v>
      </c>
      <c r="H68" s="30">
        <v>6.1</v>
      </c>
      <c r="I68" s="30">
        <v>9.5</v>
      </c>
      <c r="J68" s="21">
        <v>6.59</v>
      </c>
      <c r="K68" s="21">
        <v>9.33</v>
      </c>
      <c r="L68" s="21">
        <v>7.02</v>
      </c>
      <c r="M68" s="21">
        <v>8.6300000000000008</v>
      </c>
    </row>
    <row r="69" spans="1:13" ht="18.75">
      <c r="A69" s="32" t="s">
        <v>6</v>
      </c>
      <c r="B69" s="36">
        <v>5.77</v>
      </c>
      <c r="C69" s="30">
        <v>11.81</v>
      </c>
      <c r="D69" s="33">
        <v>6.42</v>
      </c>
      <c r="E69" s="30">
        <v>10.27</v>
      </c>
      <c r="F69" s="30">
        <v>6.1</v>
      </c>
      <c r="G69" s="34">
        <v>9.3000000000000007</v>
      </c>
      <c r="H69" s="30">
        <v>6.7</v>
      </c>
      <c r="I69" s="30">
        <v>9.6</v>
      </c>
      <c r="J69" s="21">
        <v>5.72</v>
      </c>
      <c r="K69" s="21">
        <v>8.81</v>
      </c>
      <c r="L69" s="21">
        <v>6.54</v>
      </c>
      <c r="M69" s="21">
        <v>8.27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I56" sqref="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103</v>
      </c>
      <c r="D2" s="244"/>
      <c r="E2" s="244"/>
      <c r="F2" s="245" t="s">
        <v>106</v>
      </c>
      <c r="G2" s="245"/>
      <c r="H2" s="245"/>
      <c r="I2" s="246" t="s">
        <v>108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62390</v>
      </c>
      <c r="D4" s="247"/>
      <c r="E4" s="247"/>
      <c r="F4" s="247">
        <v>63200</v>
      </c>
      <c r="G4" s="247"/>
      <c r="H4" s="247"/>
      <c r="I4" s="247">
        <v>63990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84320</v>
      </c>
      <c r="D5" s="247"/>
      <c r="E5" s="247"/>
      <c r="F5" s="247">
        <v>85250</v>
      </c>
      <c r="G5" s="247"/>
      <c r="H5" s="247"/>
      <c r="I5" s="247">
        <v>86190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C4-'25日'!I4</f>
        <v>710</v>
      </c>
      <c r="D6" s="303"/>
      <c r="E6" s="303"/>
      <c r="F6" s="304">
        <f>F4-C4</f>
        <v>810</v>
      </c>
      <c r="G6" s="305"/>
      <c r="H6" s="306"/>
      <c r="I6" s="304">
        <f>I4-F4</f>
        <v>790</v>
      </c>
      <c r="J6" s="305"/>
      <c r="K6" s="306"/>
      <c r="L6" s="309">
        <f>C6+F6+I6</f>
        <v>2310</v>
      </c>
      <c r="M6" s="309">
        <f>C7+F7+I7</f>
        <v>2890</v>
      </c>
    </row>
    <row r="7" spans="1:15" ht="21.95" customHeight="1">
      <c r="A7" s="238"/>
      <c r="B7" s="6" t="s">
        <v>16</v>
      </c>
      <c r="C7" s="303">
        <f>C5-'25日'!I5</f>
        <v>1020</v>
      </c>
      <c r="D7" s="303"/>
      <c r="E7" s="303"/>
      <c r="F7" s="304">
        <f>F5-C5</f>
        <v>930</v>
      </c>
      <c r="G7" s="305"/>
      <c r="H7" s="306"/>
      <c r="I7" s="304">
        <f>I5-F5</f>
        <v>940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43</v>
      </c>
      <c r="D9" s="247"/>
      <c r="E9" s="247"/>
      <c r="F9" s="247">
        <v>48</v>
      </c>
      <c r="G9" s="247"/>
      <c r="H9" s="247"/>
      <c r="I9" s="247">
        <v>45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43</v>
      </c>
      <c r="D10" s="247"/>
      <c r="E10" s="247"/>
      <c r="F10" s="247">
        <v>48</v>
      </c>
      <c r="G10" s="247"/>
      <c r="H10" s="247"/>
      <c r="I10" s="247">
        <v>45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08" t="s">
        <v>199</v>
      </c>
      <c r="D11" s="208" t="s">
        <v>199</v>
      </c>
      <c r="E11" s="208" t="s">
        <v>199</v>
      </c>
      <c r="F11" s="210" t="s">
        <v>199</v>
      </c>
      <c r="G11" s="210" t="s">
        <v>199</v>
      </c>
      <c r="H11" s="210" t="s">
        <v>199</v>
      </c>
      <c r="I11" s="212" t="s">
        <v>199</v>
      </c>
      <c r="J11" s="212" t="s">
        <v>199</v>
      </c>
      <c r="K11" s="212" t="s">
        <v>199</v>
      </c>
    </row>
    <row r="12" spans="1:15" ht="21.95" customHeight="1">
      <c r="A12" s="283"/>
      <c r="B12" s="43" t="s">
        <v>23</v>
      </c>
      <c r="C12" s="208">
        <v>100</v>
      </c>
      <c r="D12" s="208">
        <v>100</v>
      </c>
      <c r="E12" s="208">
        <v>100</v>
      </c>
      <c r="F12" s="210">
        <v>100</v>
      </c>
      <c r="G12" s="210">
        <v>100</v>
      </c>
      <c r="H12" s="210">
        <v>100</v>
      </c>
      <c r="I12" s="212">
        <v>100</v>
      </c>
      <c r="J12" s="212">
        <v>100</v>
      </c>
      <c r="K12" s="212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07">
        <v>460</v>
      </c>
      <c r="D15" s="207">
        <v>410</v>
      </c>
      <c r="E15" s="207">
        <v>370</v>
      </c>
      <c r="F15" s="41">
        <v>370</v>
      </c>
      <c r="G15" s="41">
        <v>600</v>
      </c>
      <c r="H15" s="41">
        <v>590</v>
      </c>
      <c r="I15" s="41">
        <v>580</v>
      </c>
      <c r="J15" s="41">
        <v>520</v>
      </c>
      <c r="K15" s="41">
        <v>460</v>
      </c>
    </row>
    <row r="16" spans="1:15" ht="42" customHeight="1">
      <c r="A16" s="257"/>
      <c r="B16" s="9" t="s">
        <v>28</v>
      </c>
      <c r="C16" s="254" t="s">
        <v>327</v>
      </c>
      <c r="D16" s="254"/>
      <c r="E16" s="254"/>
      <c r="F16" s="254" t="s">
        <v>333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07" t="s">
        <v>199</v>
      </c>
      <c r="D17" s="207" t="s">
        <v>199</v>
      </c>
      <c r="E17" s="207" t="s">
        <v>199</v>
      </c>
      <c r="F17" s="209" t="s">
        <v>199</v>
      </c>
      <c r="G17" s="209" t="s">
        <v>199</v>
      </c>
      <c r="H17" s="209" t="s">
        <v>199</v>
      </c>
      <c r="I17" s="211" t="s">
        <v>199</v>
      </c>
      <c r="J17" s="211" t="s">
        <v>199</v>
      </c>
      <c r="K17" s="211" t="s">
        <v>199</v>
      </c>
    </row>
    <row r="18" spans="1:11" ht="21.95" customHeight="1">
      <c r="A18" s="255"/>
      <c r="B18" s="42" t="s">
        <v>23</v>
      </c>
      <c r="C18" s="207">
        <v>100</v>
      </c>
      <c r="D18" s="207">
        <v>100</v>
      </c>
      <c r="E18" s="207">
        <v>100</v>
      </c>
      <c r="F18" s="209">
        <v>100</v>
      </c>
      <c r="G18" s="209">
        <v>50</v>
      </c>
      <c r="H18" s="209">
        <v>50</v>
      </c>
      <c r="I18" s="211">
        <v>100</v>
      </c>
      <c r="J18" s="211">
        <v>50</v>
      </c>
      <c r="K18" s="211">
        <v>50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334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07">
        <v>270</v>
      </c>
      <c r="D21" s="207">
        <v>550</v>
      </c>
      <c r="E21" s="207">
        <v>500</v>
      </c>
      <c r="F21" s="41">
        <v>500</v>
      </c>
      <c r="G21" s="41">
        <v>600</v>
      </c>
      <c r="H21" s="41">
        <v>0</v>
      </c>
      <c r="I21" s="41">
        <v>0</v>
      </c>
      <c r="J21" s="41">
        <v>570</v>
      </c>
      <c r="K21" s="41">
        <v>550</v>
      </c>
    </row>
    <row r="22" spans="1:11" ht="36.75" customHeight="1">
      <c r="A22" s="253"/>
      <c r="B22" s="9" t="s">
        <v>33</v>
      </c>
      <c r="C22" s="254" t="s">
        <v>329</v>
      </c>
      <c r="D22" s="254"/>
      <c r="E22" s="254"/>
      <c r="F22" s="254" t="s">
        <v>331</v>
      </c>
      <c r="G22" s="254"/>
      <c r="H22" s="254"/>
      <c r="I22" s="254" t="s">
        <v>336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880</v>
      </c>
      <c r="D23" s="252"/>
      <c r="E23" s="252"/>
      <c r="F23" s="252">
        <v>880</v>
      </c>
      <c r="G23" s="252"/>
      <c r="H23" s="252"/>
      <c r="I23" s="252">
        <v>840</v>
      </c>
      <c r="J23" s="252"/>
      <c r="K23" s="252"/>
    </row>
    <row r="24" spans="1:11" ht="21.95" customHeight="1">
      <c r="A24" s="258"/>
      <c r="B24" s="10" t="s">
        <v>37</v>
      </c>
      <c r="C24" s="252">
        <v>1980</v>
      </c>
      <c r="D24" s="252"/>
      <c r="E24" s="252"/>
      <c r="F24" s="252">
        <v>1980</v>
      </c>
      <c r="G24" s="252"/>
      <c r="H24" s="252"/>
      <c r="I24" s="252">
        <v>1980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32</v>
      </c>
      <c r="D25" s="252"/>
      <c r="E25" s="252"/>
      <c r="F25" s="252">
        <v>32</v>
      </c>
      <c r="G25" s="252"/>
      <c r="H25" s="252"/>
      <c r="I25" s="252">
        <v>32</v>
      </c>
      <c r="J25" s="252"/>
      <c r="K25" s="252"/>
    </row>
    <row r="26" spans="1:11" ht="21.95" customHeight="1">
      <c r="A26" s="257"/>
      <c r="B26" s="8" t="s">
        <v>40</v>
      </c>
      <c r="C26" s="252">
        <v>362</v>
      </c>
      <c r="D26" s="252"/>
      <c r="E26" s="252"/>
      <c r="F26" s="252">
        <v>362</v>
      </c>
      <c r="G26" s="252"/>
      <c r="H26" s="252"/>
      <c r="I26" s="252">
        <v>362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330</v>
      </c>
      <c r="D28" s="269"/>
      <c r="E28" s="270"/>
      <c r="F28" s="268" t="s">
        <v>335</v>
      </c>
      <c r="G28" s="269"/>
      <c r="H28" s="270"/>
      <c r="I28" s="268" t="s">
        <v>337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328</v>
      </c>
      <c r="D31" s="280"/>
      <c r="E31" s="281"/>
      <c r="F31" s="279" t="s">
        <v>332</v>
      </c>
      <c r="G31" s="280"/>
      <c r="H31" s="281"/>
      <c r="I31" s="279" t="s">
        <v>315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9.18</v>
      </c>
      <c r="F35" s="44">
        <v>9.1999999999999993</v>
      </c>
      <c r="G35" s="44">
        <v>9.59</v>
      </c>
      <c r="H35" s="41">
        <v>9.57</v>
      </c>
      <c r="I35" s="44">
        <v>9</v>
      </c>
      <c r="J35" s="21">
        <v>8.5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6.54</v>
      </c>
      <c r="F36" s="44">
        <v>7.16</v>
      </c>
      <c r="G36" s="44">
        <v>6.04</v>
      </c>
      <c r="H36" s="41">
        <v>6.33</v>
      </c>
      <c r="I36" s="44">
        <v>6.51</v>
      </c>
      <c r="J36" s="21">
        <v>5.7</v>
      </c>
    </row>
    <row r="37" spans="1:10" ht="18.75">
      <c r="A37" s="291"/>
      <c r="B37" s="298"/>
      <c r="C37" s="13" t="s">
        <v>58</v>
      </c>
      <c r="D37" s="12" t="s">
        <v>59</v>
      </c>
      <c r="E37" s="44">
        <v>3.9</v>
      </c>
      <c r="F37" s="44">
        <v>4.5999999999999996</v>
      </c>
      <c r="G37" s="35">
        <v>5</v>
      </c>
      <c r="H37" s="41">
        <v>3.6</v>
      </c>
      <c r="I37" s="44">
        <v>3.4</v>
      </c>
      <c r="J37" s="21">
        <v>2</v>
      </c>
    </row>
    <row r="38" spans="1:10" ht="16.5">
      <c r="A38" s="291"/>
      <c r="B38" s="298"/>
      <c r="C38" s="14" t="s">
        <v>60</v>
      </c>
      <c r="D38" s="12" t="s">
        <v>61</v>
      </c>
      <c r="E38" s="35">
        <v>0.88</v>
      </c>
      <c r="F38" s="35">
        <v>1.33</v>
      </c>
      <c r="G38" s="35">
        <v>2.1</v>
      </c>
      <c r="H38" s="37">
        <v>3.4</v>
      </c>
      <c r="I38" s="44">
        <v>2.7</v>
      </c>
      <c r="J38" s="21">
        <v>3.3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0.7</v>
      </c>
      <c r="F39" s="44">
        <v>0.7</v>
      </c>
      <c r="G39" s="44">
        <v>0.6</v>
      </c>
      <c r="H39" s="41">
        <v>0.6</v>
      </c>
      <c r="I39" s="44">
        <v>0.2</v>
      </c>
      <c r="J39" s="21">
        <v>0.2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10.29</v>
      </c>
      <c r="F40" s="44">
        <v>10.31</v>
      </c>
      <c r="G40" s="44">
        <v>10.43</v>
      </c>
      <c r="H40" s="41">
        <v>10.4</v>
      </c>
      <c r="I40" s="44">
        <v>9.6</v>
      </c>
      <c r="J40" s="21">
        <v>9.3000000000000007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22.6</v>
      </c>
      <c r="F41" s="44">
        <v>23.6</v>
      </c>
      <c r="G41" s="44">
        <v>20.6</v>
      </c>
      <c r="H41" s="41">
        <v>21.2</v>
      </c>
      <c r="I41" s="44">
        <v>21.5</v>
      </c>
      <c r="J41" s="21">
        <v>20.3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5.16</v>
      </c>
      <c r="F42" s="44">
        <v>5.31</v>
      </c>
      <c r="G42" s="44">
        <v>5.14</v>
      </c>
      <c r="H42" s="41">
        <v>5.85</v>
      </c>
      <c r="I42" s="44">
        <v>3</v>
      </c>
      <c r="J42" s="21">
        <v>2.1</v>
      </c>
    </row>
    <row r="43" spans="1:10" ht="16.5">
      <c r="A43" s="291"/>
      <c r="B43" s="298"/>
      <c r="C43" s="15" t="s">
        <v>67</v>
      </c>
      <c r="D43" s="17" t="s">
        <v>68</v>
      </c>
      <c r="E43" s="44">
        <v>5.33</v>
      </c>
      <c r="F43" s="44">
        <v>5.89</v>
      </c>
      <c r="G43" s="44">
        <v>5.33</v>
      </c>
      <c r="H43" s="41">
        <v>5.89</v>
      </c>
      <c r="I43" s="44">
        <v>5.78</v>
      </c>
      <c r="J43" s="21">
        <v>5.8</v>
      </c>
    </row>
    <row r="44" spans="1:10" ht="18.75">
      <c r="A44" s="291"/>
      <c r="B44" s="298"/>
      <c r="C44" s="13" t="s">
        <v>58</v>
      </c>
      <c r="D44" s="12" t="s">
        <v>69</v>
      </c>
      <c r="E44" s="44">
        <v>380</v>
      </c>
      <c r="F44" s="44">
        <v>360</v>
      </c>
      <c r="G44" s="44">
        <v>389</v>
      </c>
      <c r="H44" s="41">
        <v>409</v>
      </c>
      <c r="I44" s="44">
        <v>401</v>
      </c>
      <c r="J44" s="21">
        <v>428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6.55</v>
      </c>
      <c r="F45" s="44">
        <v>6.87</v>
      </c>
      <c r="G45" s="44">
        <v>7.02</v>
      </c>
      <c r="H45" s="41">
        <v>6.67</v>
      </c>
      <c r="I45" s="44">
        <v>6.9</v>
      </c>
      <c r="J45" s="21">
        <v>7.3</v>
      </c>
    </row>
    <row r="46" spans="1:10" ht="18.75">
      <c r="A46" s="291"/>
      <c r="B46" s="298"/>
      <c r="C46" s="13" t="s">
        <v>58</v>
      </c>
      <c r="D46" s="12" t="s">
        <v>59</v>
      </c>
      <c r="E46" s="44">
        <v>5.6</v>
      </c>
      <c r="F46" s="44">
        <v>5.7</v>
      </c>
      <c r="G46" s="44">
        <v>6.95</v>
      </c>
      <c r="H46" s="41">
        <v>6.06</v>
      </c>
      <c r="I46" s="44">
        <v>4.5999999999999996</v>
      </c>
      <c r="J46" s="21">
        <v>2.6</v>
      </c>
    </row>
    <row r="47" spans="1:10" ht="16.5">
      <c r="A47" s="291"/>
      <c r="B47" s="298"/>
      <c r="C47" s="14" t="s">
        <v>60</v>
      </c>
      <c r="D47" s="12" t="s">
        <v>72</v>
      </c>
      <c r="E47" s="44">
        <v>2.04</v>
      </c>
      <c r="F47" s="44">
        <v>3.16</v>
      </c>
      <c r="G47" s="44">
        <v>4.32</v>
      </c>
      <c r="H47" s="41">
        <v>4.8899999999999997</v>
      </c>
      <c r="I47" s="44">
        <v>4.5599999999999996</v>
      </c>
      <c r="J47" s="21">
        <v>5.01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5.93</v>
      </c>
      <c r="F48" s="44">
        <v>6.32</v>
      </c>
      <c r="G48" s="44">
        <v>5.98</v>
      </c>
      <c r="H48" s="41">
        <v>6.01</v>
      </c>
      <c r="I48" s="44">
        <v>5.8</v>
      </c>
      <c r="J48" s="21">
        <v>6.4</v>
      </c>
    </row>
    <row r="49" spans="1:13" ht="18.75">
      <c r="A49" s="291"/>
      <c r="B49" s="298"/>
      <c r="C49" s="13" t="s">
        <v>58</v>
      </c>
      <c r="D49" s="12" t="s">
        <v>59</v>
      </c>
      <c r="E49" s="44">
        <v>8.9</v>
      </c>
      <c r="F49" s="44">
        <v>6.4</v>
      </c>
      <c r="G49" s="44">
        <v>8.8000000000000007</v>
      </c>
      <c r="H49" s="41">
        <v>11.4</v>
      </c>
      <c r="I49" s="44">
        <v>10.1</v>
      </c>
      <c r="J49" s="21">
        <v>10.5</v>
      </c>
    </row>
    <row r="50" spans="1:13" ht="16.5">
      <c r="A50" s="291"/>
      <c r="B50" s="298"/>
      <c r="C50" s="14" t="s">
        <v>60</v>
      </c>
      <c r="D50" s="12" t="s">
        <v>72</v>
      </c>
      <c r="E50" s="44">
        <v>1.33</v>
      </c>
      <c r="F50" s="44">
        <v>2.46</v>
      </c>
      <c r="G50" s="44">
        <v>3.1</v>
      </c>
      <c r="H50" s="41">
        <v>5.2</v>
      </c>
      <c r="I50" s="44">
        <v>4.8</v>
      </c>
      <c r="J50" s="21">
        <v>5.3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9.24</v>
      </c>
      <c r="F52" s="44">
        <v>9.31</v>
      </c>
      <c r="G52" s="44">
        <v>9.3000000000000007</v>
      </c>
      <c r="H52" s="41">
        <v>9.5</v>
      </c>
      <c r="I52" s="44">
        <v>9.35</v>
      </c>
      <c r="J52" s="21">
        <v>9.33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6.83</v>
      </c>
      <c r="F53" s="44">
        <v>7.11</v>
      </c>
      <c r="G53" s="44">
        <v>6.89</v>
      </c>
      <c r="H53" s="41">
        <v>5.97</v>
      </c>
      <c r="I53" s="44">
        <v>6.2</v>
      </c>
      <c r="J53" s="21">
        <v>5.0999999999999996</v>
      </c>
    </row>
    <row r="54" spans="1:13" ht="18.75">
      <c r="A54" s="291"/>
      <c r="B54" s="298"/>
      <c r="C54" s="13" t="s">
        <v>58</v>
      </c>
      <c r="D54" s="12" t="s">
        <v>59</v>
      </c>
      <c r="E54" s="44">
        <v>7.6</v>
      </c>
      <c r="F54" s="44">
        <v>6.3</v>
      </c>
      <c r="G54" s="44">
        <v>10.1</v>
      </c>
      <c r="H54" s="41">
        <v>11.2</v>
      </c>
      <c r="I54" s="44">
        <v>10.8</v>
      </c>
      <c r="J54" s="21">
        <v>11.1</v>
      </c>
    </row>
    <row r="55" spans="1:13" ht="16.5">
      <c r="A55" s="291"/>
      <c r="B55" s="299"/>
      <c r="C55" s="18" t="s">
        <v>60</v>
      </c>
      <c r="D55" s="12" t="s">
        <v>77</v>
      </c>
      <c r="E55" s="19">
        <v>2.61</v>
      </c>
      <c r="F55" s="19">
        <v>3.15</v>
      </c>
      <c r="G55" s="19">
        <v>6.4</v>
      </c>
      <c r="H55" s="41">
        <v>5.2</v>
      </c>
      <c r="I55" s="44">
        <v>4.7</v>
      </c>
      <c r="J55" s="21">
        <v>4.9000000000000004</v>
      </c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79</v>
      </c>
      <c r="F56" s="22" t="s">
        <v>81</v>
      </c>
      <c r="G56" s="23">
        <v>75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8.6199999999999992</v>
      </c>
      <c r="E59" s="30"/>
      <c r="F59" s="30">
        <v>12.19</v>
      </c>
      <c r="G59" s="34"/>
      <c r="H59" s="30">
        <v>19.13</v>
      </c>
      <c r="I59" s="30"/>
      <c r="J59" s="21">
        <v>22</v>
      </c>
      <c r="K59" s="21"/>
      <c r="L59" s="21">
        <v>24.1</v>
      </c>
      <c r="M59" s="21"/>
    </row>
    <row r="60" spans="1:13" ht="18.75">
      <c r="A60" s="28" t="s">
        <v>1</v>
      </c>
      <c r="B60" s="29">
        <v>15.2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30.3</v>
      </c>
      <c r="C61" s="30"/>
      <c r="D61" s="33">
        <v>30</v>
      </c>
      <c r="E61" s="30"/>
      <c r="F61" s="30">
        <v>22.36</v>
      </c>
      <c r="G61" s="34"/>
      <c r="H61" s="30">
        <v>48.14</v>
      </c>
      <c r="I61" s="30"/>
      <c r="J61" s="21">
        <v>50.1</v>
      </c>
      <c r="K61" s="21"/>
      <c r="L61" s="21">
        <v>65.099999999999994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9.6</v>
      </c>
      <c r="D63" s="33"/>
      <c r="E63" s="30">
        <v>9.5</v>
      </c>
      <c r="F63" s="30"/>
      <c r="G63" s="34">
        <v>9.86</v>
      </c>
      <c r="H63" s="30"/>
      <c r="I63" s="30">
        <v>9.0500000000000007</v>
      </c>
      <c r="J63" s="21"/>
      <c r="K63" s="21">
        <v>9.3000000000000007</v>
      </c>
      <c r="M63" s="21">
        <v>9.8000000000000007</v>
      </c>
    </row>
    <row r="64" spans="1:13" ht="18.75">
      <c r="A64" s="31" t="s">
        <v>3</v>
      </c>
      <c r="B64" s="30"/>
      <c r="C64" s="30">
        <v>8.1</v>
      </c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>
        <v>13.6</v>
      </c>
      <c r="F65" s="30"/>
      <c r="G65" s="34">
        <v>12.23</v>
      </c>
      <c r="H65" s="30"/>
      <c r="I65" s="30">
        <v>11.57</v>
      </c>
      <c r="J65" s="21"/>
      <c r="K65" s="21">
        <v>12</v>
      </c>
      <c r="M65" s="21">
        <v>11.8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3.86</v>
      </c>
      <c r="C67" s="30">
        <v>9</v>
      </c>
      <c r="D67" s="33">
        <v>4.07</v>
      </c>
      <c r="E67" s="30">
        <v>9.1</v>
      </c>
      <c r="F67" s="30">
        <v>6.88</v>
      </c>
      <c r="G67" s="34">
        <v>9.7200000000000006</v>
      </c>
      <c r="H67" s="30">
        <v>6.32</v>
      </c>
      <c r="I67" s="30">
        <v>9.64</v>
      </c>
      <c r="J67" s="21">
        <v>5.89</v>
      </c>
      <c r="K67" s="21">
        <v>8.8000000000000007</v>
      </c>
      <c r="L67" s="21">
        <v>6.28</v>
      </c>
      <c r="M67" s="21">
        <v>9.1999999999999993</v>
      </c>
    </row>
    <row r="68" spans="1:13" ht="18.75">
      <c r="A68" s="32" t="s">
        <v>5</v>
      </c>
      <c r="B68" s="36">
        <v>5.42</v>
      </c>
      <c r="C68" s="30">
        <v>8.9</v>
      </c>
      <c r="D68" s="33">
        <v>5.21</v>
      </c>
      <c r="E68" s="30">
        <v>9.1999999999999993</v>
      </c>
      <c r="F68" s="30">
        <v>7.21</v>
      </c>
      <c r="G68" s="34">
        <v>10.25</v>
      </c>
      <c r="H68" s="30">
        <v>7.07</v>
      </c>
      <c r="I68" s="30">
        <v>10.1</v>
      </c>
      <c r="J68" s="21">
        <v>6.41</v>
      </c>
      <c r="K68" s="21">
        <v>8.9</v>
      </c>
      <c r="L68" s="21">
        <v>6.71</v>
      </c>
      <c r="M68" s="21">
        <v>9.3000000000000007</v>
      </c>
    </row>
    <row r="69" spans="1:13" ht="18.75">
      <c r="A69" s="32" t="s">
        <v>6</v>
      </c>
      <c r="B69" s="36"/>
      <c r="C69" s="30"/>
      <c r="D69" s="33">
        <v>3.66</v>
      </c>
      <c r="E69" s="30">
        <v>8.1</v>
      </c>
      <c r="F69" s="30">
        <v>6.93</v>
      </c>
      <c r="G69" s="34">
        <v>10.16</v>
      </c>
      <c r="H69" s="30">
        <v>8.1</v>
      </c>
      <c r="I69" s="30">
        <v>11.17</v>
      </c>
      <c r="J69" s="21">
        <v>8.1199999999999992</v>
      </c>
      <c r="K69" s="21">
        <v>8.6999999999999993</v>
      </c>
      <c r="L69" s="21">
        <v>7.84</v>
      </c>
      <c r="M69" s="21">
        <v>8.8000000000000007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E21" sqref="E2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103</v>
      </c>
      <c r="D2" s="244"/>
      <c r="E2" s="244"/>
      <c r="F2" s="245" t="s">
        <v>106</v>
      </c>
      <c r="G2" s="245"/>
      <c r="H2" s="245"/>
      <c r="I2" s="246" t="s">
        <v>108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64740</v>
      </c>
      <c r="D4" s="247"/>
      <c r="E4" s="247"/>
      <c r="F4" s="247">
        <v>65639</v>
      </c>
      <c r="G4" s="247"/>
      <c r="H4" s="247"/>
      <c r="I4" s="247">
        <v>66460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87250</v>
      </c>
      <c r="D5" s="247"/>
      <c r="E5" s="247"/>
      <c r="F5" s="247">
        <v>88560</v>
      </c>
      <c r="G5" s="247"/>
      <c r="H5" s="247"/>
      <c r="I5" s="247">
        <v>89760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C4-'26日'!I4</f>
        <v>750</v>
      </c>
      <c r="D6" s="303"/>
      <c r="E6" s="303"/>
      <c r="F6" s="304">
        <f>F4-C4</f>
        <v>899</v>
      </c>
      <c r="G6" s="305"/>
      <c r="H6" s="306"/>
      <c r="I6" s="304">
        <f>I4-F4</f>
        <v>821</v>
      </c>
      <c r="J6" s="305"/>
      <c r="K6" s="306"/>
      <c r="L6" s="309">
        <f>C6+F6+I6</f>
        <v>2470</v>
      </c>
      <c r="M6" s="309">
        <f>C7+F7+I7</f>
        <v>3570</v>
      </c>
    </row>
    <row r="7" spans="1:15" ht="21.95" customHeight="1">
      <c r="A7" s="238"/>
      <c r="B7" s="6" t="s">
        <v>16</v>
      </c>
      <c r="C7" s="303">
        <f>C5-'26日'!I5</f>
        <v>1060</v>
      </c>
      <c r="D7" s="303"/>
      <c r="E7" s="303"/>
      <c r="F7" s="304">
        <f>F5-C5</f>
        <v>1310</v>
      </c>
      <c r="G7" s="305"/>
      <c r="H7" s="306"/>
      <c r="I7" s="304">
        <f>I5-F5</f>
        <v>1200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44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44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14" t="s">
        <v>199</v>
      </c>
      <c r="D11" s="214" t="s">
        <v>199</v>
      </c>
      <c r="E11" s="214" t="s">
        <v>199</v>
      </c>
      <c r="F11" s="216" t="s">
        <v>199</v>
      </c>
      <c r="G11" s="216" t="s">
        <v>199</v>
      </c>
      <c r="H11" s="216" t="s">
        <v>199</v>
      </c>
      <c r="I11" s="218" t="s">
        <v>199</v>
      </c>
      <c r="J11" s="218" t="s">
        <v>199</v>
      </c>
      <c r="K11" s="218" t="s">
        <v>199</v>
      </c>
    </row>
    <row r="12" spans="1:15" ht="21.95" customHeight="1">
      <c r="A12" s="283"/>
      <c r="B12" s="43" t="s">
        <v>23</v>
      </c>
      <c r="C12" s="214">
        <v>100</v>
      </c>
      <c r="D12" s="214">
        <v>100</v>
      </c>
      <c r="E12" s="214">
        <v>100</v>
      </c>
      <c r="F12" s="216">
        <v>100</v>
      </c>
      <c r="G12" s="216">
        <v>100</v>
      </c>
      <c r="H12" s="216">
        <v>100</v>
      </c>
      <c r="I12" s="218">
        <v>100</v>
      </c>
      <c r="J12" s="218">
        <v>100</v>
      </c>
      <c r="K12" s="218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13">
        <v>460</v>
      </c>
      <c r="D15" s="213">
        <v>420</v>
      </c>
      <c r="E15" s="213">
        <v>370</v>
      </c>
      <c r="F15" s="41">
        <v>370</v>
      </c>
      <c r="G15" s="41">
        <v>320</v>
      </c>
      <c r="H15" s="41">
        <v>270</v>
      </c>
      <c r="I15" s="41">
        <v>260</v>
      </c>
      <c r="J15" s="41">
        <v>550</v>
      </c>
      <c r="K15" s="41">
        <v>500</v>
      </c>
    </row>
    <row r="16" spans="1:15" ht="21.95" customHeight="1">
      <c r="A16" s="257"/>
      <c r="B16" s="9" t="s">
        <v>28</v>
      </c>
      <c r="C16" s="254" t="s">
        <v>340</v>
      </c>
      <c r="D16" s="254"/>
      <c r="E16" s="254"/>
      <c r="F16" s="254" t="s">
        <v>29</v>
      </c>
      <c r="G16" s="254"/>
      <c r="H16" s="254"/>
      <c r="I16" s="254" t="s">
        <v>345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13" t="s">
        <v>199</v>
      </c>
      <c r="D17" s="213" t="s">
        <v>199</v>
      </c>
      <c r="E17" s="213" t="s">
        <v>199</v>
      </c>
      <c r="F17" s="215" t="s">
        <v>199</v>
      </c>
      <c r="G17" s="215" t="s">
        <v>199</v>
      </c>
      <c r="H17" s="215" t="s">
        <v>199</v>
      </c>
      <c r="I17" s="217" t="s">
        <v>199</v>
      </c>
      <c r="J17" s="217" t="s">
        <v>199</v>
      </c>
      <c r="K17" s="217" t="s">
        <v>199</v>
      </c>
    </row>
    <row r="18" spans="1:11" ht="21.95" customHeight="1">
      <c r="A18" s="255"/>
      <c r="B18" s="42" t="s">
        <v>23</v>
      </c>
      <c r="C18" s="213">
        <v>100</v>
      </c>
      <c r="D18" s="213">
        <v>50</v>
      </c>
      <c r="E18" s="213">
        <v>70</v>
      </c>
      <c r="F18" s="215">
        <v>70</v>
      </c>
      <c r="G18" s="215">
        <v>70</v>
      </c>
      <c r="H18" s="215">
        <v>70</v>
      </c>
      <c r="I18" s="217">
        <v>70</v>
      </c>
      <c r="J18" s="217">
        <v>70</v>
      </c>
      <c r="K18" s="217">
        <v>70</v>
      </c>
    </row>
    <row r="19" spans="1:11" ht="21.95" customHeight="1">
      <c r="A19" s="255"/>
      <c r="B19" s="256" t="s">
        <v>24</v>
      </c>
      <c r="C19" s="252" t="s">
        <v>338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339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13">
        <v>550</v>
      </c>
      <c r="D21" s="213">
        <v>500</v>
      </c>
      <c r="E21" s="213">
        <v>450</v>
      </c>
      <c r="F21" s="41">
        <v>450</v>
      </c>
      <c r="G21" s="41">
        <v>390</v>
      </c>
      <c r="H21" s="41">
        <v>330</v>
      </c>
      <c r="I21" s="41">
        <v>320</v>
      </c>
      <c r="J21" s="41">
        <v>550</v>
      </c>
      <c r="K21" s="41">
        <v>500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840</v>
      </c>
      <c r="D23" s="252"/>
      <c r="E23" s="252"/>
      <c r="F23" s="252">
        <v>840</v>
      </c>
      <c r="G23" s="252"/>
      <c r="H23" s="252"/>
      <c r="I23" s="252">
        <v>670</v>
      </c>
      <c r="J23" s="252"/>
      <c r="K23" s="252"/>
    </row>
    <row r="24" spans="1:11" ht="21.95" customHeight="1">
      <c r="A24" s="258"/>
      <c r="B24" s="10" t="s">
        <v>37</v>
      </c>
      <c r="C24" s="252">
        <v>1980</v>
      </c>
      <c r="D24" s="252"/>
      <c r="E24" s="252"/>
      <c r="F24" s="252">
        <v>1880</v>
      </c>
      <c r="G24" s="252"/>
      <c r="H24" s="252"/>
      <c r="I24" s="252">
        <v>1880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32</v>
      </c>
      <c r="D25" s="252"/>
      <c r="E25" s="252"/>
      <c r="F25" s="252">
        <v>32</v>
      </c>
      <c r="G25" s="252"/>
      <c r="H25" s="252"/>
      <c r="I25" s="252">
        <v>32</v>
      </c>
      <c r="J25" s="252"/>
      <c r="K25" s="252"/>
    </row>
    <row r="26" spans="1:11" ht="21.95" customHeight="1">
      <c r="A26" s="257"/>
      <c r="B26" s="8" t="s">
        <v>40</v>
      </c>
      <c r="C26" s="252">
        <v>362</v>
      </c>
      <c r="D26" s="252"/>
      <c r="E26" s="252"/>
      <c r="F26" s="252">
        <v>362</v>
      </c>
      <c r="G26" s="252"/>
      <c r="H26" s="252"/>
      <c r="I26" s="252">
        <v>362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341</v>
      </c>
      <c r="D28" s="269"/>
      <c r="E28" s="270"/>
      <c r="F28" s="268" t="s">
        <v>342</v>
      </c>
      <c r="G28" s="269"/>
      <c r="H28" s="270"/>
      <c r="I28" s="268" t="s">
        <v>346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104</v>
      </c>
      <c r="D31" s="280"/>
      <c r="E31" s="281"/>
      <c r="F31" s="279" t="s">
        <v>343</v>
      </c>
      <c r="G31" s="280"/>
      <c r="H31" s="281"/>
      <c r="I31" s="279" t="s">
        <v>315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8.7100000000000009</v>
      </c>
      <c r="F35" s="44">
        <v>8.6300000000000008</v>
      </c>
      <c r="G35" s="44">
        <v>9.1</v>
      </c>
      <c r="H35" s="41">
        <v>9.26</v>
      </c>
      <c r="I35" s="44">
        <v>9.08</v>
      </c>
      <c r="J35" s="21">
        <v>8.91</v>
      </c>
    </row>
    <row r="36" spans="1:10" ht="15.75">
      <c r="A36" s="291"/>
      <c r="B36" s="298"/>
      <c r="C36" s="12" t="s">
        <v>56</v>
      </c>
      <c r="D36" s="12" t="s">
        <v>57</v>
      </c>
      <c r="E36" s="44">
        <v>29.9</v>
      </c>
      <c r="F36" s="44">
        <v>35.799999999999997</v>
      </c>
      <c r="G36" s="44">
        <v>6.32</v>
      </c>
      <c r="H36" s="41">
        <v>5.35</v>
      </c>
      <c r="I36" s="44">
        <v>5.23</v>
      </c>
      <c r="J36" s="21">
        <v>7.35</v>
      </c>
    </row>
    <row r="37" spans="1:10" ht="18.75">
      <c r="A37" s="291"/>
      <c r="B37" s="298"/>
      <c r="C37" s="13" t="s">
        <v>58</v>
      </c>
      <c r="D37" s="12" t="s">
        <v>59</v>
      </c>
      <c r="E37" s="44">
        <v>2.2999999999999998</v>
      </c>
      <c r="F37" s="44">
        <v>3.5</v>
      </c>
      <c r="G37" s="35">
        <v>3.89</v>
      </c>
      <c r="H37" s="41">
        <v>4.1500000000000004</v>
      </c>
      <c r="I37" s="44">
        <v>4.26</v>
      </c>
      <c r="J37" s="21">
        <v>3.8</v>
      </c>
    </row>
    <row r="38" spans="1:10" ht="16.5">
      <c r="A38" s="291"/>
      <c r="B38" s="298"/>
      <c r="C38" s="14" t="s">
        <v>60</v>
      </c>
      <c r="D38" s="12" t="s">
        <v>61</v>
      </c>
      <c r="E38" s="35">
        <v>8.9600000000000009</v>
      </c>
      <c r="F38" s="35">
        <v>6.94</v>
      </c>
      <c r="G38" s="35">
        <v>10.3</v>
      </c>
      <c r="H38" s="37">
        <v>9.6</v>
      </c>
      <c r="I38" s="44">
        <v>9.6</v>
      </c>
      <c r="J38" s="21">
        <v>9.1999999999999993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0.8</v>
      </c>
      <c r="F39" s="44">
        <v>0.9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91"/>
      <c r="B40" s="298"/>
      <c r="C40" s="13" t="s">
        <v>54</v>
      </c>
      <c r="D40" s="13" t="s">
        <v>63</v>
      </c>
      <c r="E40" s="44">
        <v>9.3000000000000007</v>
      </c>
      <c r="F40" s="44">
        <v>9.01</v>
      </c>
      <c r="G40" s="44">
        <v>9.0500000000000007</v>
      </c>
      <c r="H40" s="41">
        <v>9.57</v>
      </c>
      <c r="I40" s="44">
        <v>9.59</v>
      </c>
      <c r="J40" s="21">
        <v>9.24</v>
      </c>
    </row>
    <row r="41" spans="1:10" ht="15.75">
      <c r="A41" s="291"/>
      <c r="B41" s="298"/>
      <c r="C41" s="12" t="s">
        <v>56</v>
      </c>
      <c r="D41" s="12" t="s">
        <v>64</v>
      </c>
      <c r="E41" s="44">
        <v>48.8</v>
      </c>
      <c r="F41" s="44">
        <v>55.9</v>
      </c>
      <c r="G41" s="44">
        <v>21.49</v>
      </c>
      <c r="H41" s="41">
        <v>7.09</v>
      </c>
      <c r="I41" s="44">
        <v>6.89</v>
      </c>
      <c r="J41" s="21">
        <v>7.47</v>
      </c>
    </row>
    <row r="42" spans="1:10" ht="15.75">
      <c r="A42" s="291"/>
      <c r="B42" s="298"/>
      <c r="C42" s="15" t="s">
        <v>65</v>
      </c>
      <c r="D42" s="16" t="s">
        <v>66</v>
      </c>
      <c r="E42" s="44">
        <v>1.1000000000000001</v>
      </c>
      <c r="F42" s="44">
        <v>1.1499999999999999</v>
      </c>
      <c r="G42" s="44">
        <v>0</v>
      </c>
      <c r="H42" s="41">
        <v>0</v>
      </c>
      <c r="I42" s="44">
        <v>0</v>
      </c>
      <c r="J42" s="21">
        <v>0</v>
      </c>
    </row>
    <row r="43" spans="1:10" ht="16.5">
      <c r="A43" s="291"/>
      <c r="B43" s="298"/>
      <c r="C43" s="15" t="s">
        <v>67</v>
      </c>
      <c r="D43" s="17" t="s">
        <v>68</v>
      </c>
      <c r="E43" s="44">
        <v>7.62</v>
      </c>
      <c r="F43" s="44">
        <v>7.25</v>
      </c>
      <c r="G43" s="44">
        <v>6.54</v>
      </c>
      <c r="H43" s="41">
        <v>6.81</v>
      </c>
      <c r="I43" s="44">
        <v>6.68</v>
      </c>
      <c r="J43" s="21">
        <v>6.78</v>
      </c>
    </row>
    <row r="44" spans="1:10" ht="18.75">
      <c r="A44" s="291"/>
      <c r="B44" s="298"/>
      <c r="C44" s="13" t="s">
        <v>58</v>
      </c>
      <c r="D44" s="12" t="s">
        <v>69</v>
      </c>
      <c r="E44" s="44">
        <v>380</v>
      </c>
      <c r="F44" s="44">
        <v>4</v>
      </c>
      <c r="G44" s="44">
        <v>324</v>
      </c>
      <c r="H44" s="41">
        <v>313</v>
      </c>
      <c r="I44" s="44">
        <v>305</v>
      </c>
      <c r="J44" s="21">
        <v>333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45.2</v>
      </c>
      <c r="F45" s="44">
        <v>45.6</v>
      </c>
      <c r="G45" s="44">
        <v>4.3</v>
      </c>
      <c r="H45" s="41">
        <v>5.15</v>
      </c>
      <c r="I45" s="44">
        <v>5.0199999999999996</v>
      </c>
      <c r="J45" s="21">
        <v>4.82</v>
      </c>
    </row>
    <row r="46" spans="1:10" ht="18.75">
      <c r="A46" s="291"/>
      <c r="B46" s="298"/>
      <c r="C46" s="13" t="s">
        <v>58</v>
      </c>
      <c r="D46" s="12" t="s">
        <v>59</v>
      </c>
      <c r="E46" s="44">
        <v>3.5</v>
      </c>
      <c r="F46" s="44">
        <v>4.2</v>
      </c>
      <c r="G46" s="44">
        <v>3.93</v>
      </c>
      <c r="H46" s="41">
        <v>6.96</v>
      </c>
      <c r="I46" s="44">
        <v>5.4</v>
      </c>
      <c r="J46" s="21">
        <v>5</v>
      </c>
    </row>
    <row r="47" spans="1:10" ht="16.5">
      <c r="A47" s="291"/>
      <c r="B47" s="298"/>
      <c r="C47" s="14" t="s">
        <v>60</v>
      </c>
      <c r="D47" s="12" t="s">
        <v>72</v>
      </c>
      <c r="E47" s="44">
        <v>2.16</v>
      </c>
      <c r="F47" s="44">
        <v>4.66</v>
      </c>
      <c r="G47" s="44">
        <v>1.54</v>
      </c>
      <c r="H47" s="41">
        <v>2.0499999999999998</v>
      </c>
      <c r="I47" s="44">
        <v>2.61</v>
      </c>
      <c r="J47" s="21">
        <v>2.21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46</v>
      </c>
      <c r="F48" s="44">
        <v>3.98</v>
      </c>
      <c r="G48" s="44">
        <v>4.8099999999999996</v>
      </c>
      <c r="H48" s="41">
        <v>6.17</v>
      </c>
      <c r="I48" s="44">
        <v>6.31</v>
      </c>
      <c r="J48" s="21">
        <v>5.96</v>
      </c>
    </row>
    <row r="49" spans="1:13" ht="18.75">
      <c r="A49" s="291"/>
      <c r="B49" s="298"/>
      <c r="C49" s="13" t="s">
        <v>58</v>
      </c>
      <c r="D49" s="12" t="s">
        <v>59</v>
      </c>
      <c r="E49" s="44">
        <v>8.9</v>
      </c>
      <c r="F49" s="44">
        <v>10.1</v>
      </c>
      <c r="G49" s="44">
        <v>10.8</v>
      </c>
      <c r="H49" s="41">
        <v>4.1399999999999997</v>
      </c>
      <c r="I49" s="44">
        <v>20.2</v>
      </c>
      <c r="J49" s="21">
        <v>17.100000000000001</v>
      </c>
    </row>
    <row r="50" spans="1:13" ht="16.5">
      <c r="A50" s="291"/>
      <c r="B50" s="298"/>
      <c r="C50" s="14" t="s">
        <v>60</v>
      </c>
      <c r="D50" s="12" t="s">
        <v>72</v>
      </c>
      <c r="E50" s="44">
        <v>7.62</v>
      </c>
      <c r="F50" s="44">
        <v>5.78</v>
      </c>
      <c r="G50" s="44">
        <v>7.52</v>
      </c>
      <c r="H50" s="41">
        <v>5.62</v>
      </c>
      <c r="I50" s="44">
        <v>6.12</v>
      </c>
      <c r="J50" s="21">
        <v>6.08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9.34</v>
      </c>
      <c r="F52" s="44">
        <v>9.3699999999999992</v>
      </c>
      <c r="G52" s="44">
        <v>9.2100000000000009</v>
      </c>
      <c r="H52" s="41">
        <v>9.19</v>
      </c>
      <c r="I52" s="44">
        <v>9.1999999999999993</v>
      </c>
      <c r="J52" s="21">
        <v>9.25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6.25</v>
      </c>
      <c r="F53" s="44">
        <v>7.81</v>
      </c>
      <c r="G53" s="44">
        <v>4.25</v>
      </c>
      <c r="H53" s="41">
        <v>6.58</v>
      </c>
      <c r="I53" s="44">
        <v>5.87</v>
      </c>
      <c r="J53" s="21">
        <v>7.84</v>
      </c>
    </row>
    <row r="54" spans="1:13" ht="18.75">
      <c r="A54" s="291"/>
      <c r="B54" s="298"/>
      <c r="C54" s="13" t="s">
        <v>58</v>
      </c>
      <c r="D54" s="12" t="s">
        <v>59</v>
      </c>
      <c r="E54" s="44">
        <v>7.8</v>
      </c>
      <c r="F54" s="44">
        <v>5.6</v>
      </c>
      <c r="G54" s="44">
        <v>3.8</v>
      </c>
      <c r="H54" s="41">
        <v>4.0999999999999996</v>
      </c>
      <c r="I54" s="44">
        <v>4.3</v>
      </c>
      <c r="J54" s="21">
        <v>5.2</v>
      </c>
    </row>
    <row r="55" spans="1:13" ht="16.5">
      <c r="A55" s="291"/>
      <c r="B55" s="299"/>
      <c r="C55" s="18" t="s">
        <v>60</v>
      </c>
      <c r="D55" s="12" t="s">
        <v>77</v>
      </c>
      <c r="E55" s="19">
        <v>1.04</v>
      </c>
      <c r="F55" s="19">
        <v>4.26</v>
      </c>
      <c r="G55" s="19">
        <v>6.17</v>
      </c>
      <c r="H55" s="41">
        <v>6.09</v>
      </c>
      <c r="I55" s="44">
        <v>5.71</v>
      </c>
      <c r="J55" s="21">
        <v>5.8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75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26.2</v>
      </c>
      <c r="C59" s="30"/>
      <c r="D59" s="33">
        <v>23.5</v>
      </c>
      <c r="E59" s="30"/>
      <c r="F59" s="30">
        <v>29.22</v>
      </c>
      <c r="G59" s="34"/>
      <c r="H59" s="30">
        <v>40.159999999999997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36.5</v>
      </c>
      <c r="C60" s="30"/>
      <c r="D60" s="33">
        <v>35.4</v>
      </c>
      <c r="E60" s="30"/>
      <c r="F60" s="30">
        <v>20.75</v>
      </c>
      <c r="G60" s="34"/>
      <c r="H60" s="30">
        <v>21.28</v>
      </c>
      <c r="I60" s="30"/>
      <c r="J60" s="21">
        <v>17.2</v>
      </c>
      <c r="K60" s="21"/>
      <c r="L60" s="21">
        <v>16.2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47.1</v>
      </c>
      <c r="K61" s="21"/>
      <c r="L61" s="21">
        <v>23.7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10.199999999999999</v>
      </c>
      <c r="D63" s="33"/>
      <c r="E63" s="30">
        <v>10</v>
      </c>
      <c r="F63" s="30"/>
      <c r="G63" s="34">
        <v>14.09</v>
      </c>
      <c r="H63" s="30"/>
      <c r="I63" s="30">
        <v>13.98</v>
      </c>
      <c r="J63" s="21"/>
      <c r="K63" s="21">
        <v>12.2</v>
      </c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>
        <v>25.1</v>
      </c>
    </row>
    <row r="65" spans="1:13" ht="18.75">
      <c r="A65" s="31" t="s">
        <v>4</v>
      </c>
      <c r="B65" s="30"/>
      <c r="C65" s="30">
        <v>12.6</v>
      </c>
      <c r="D65" s="33"/>
      <c r="E65" s="30">
        <v>12.7</v>
      </c>
      <c r="F65" s="30"/>
      <c r="G65" s="38">
        <v>16.43</v>
      </c>
      <c r="H65" s="30"/>
      <c r="I65" s="30">
        <v>20.149999999999999</v>
      </c>
      <c r="J65" s="21"/>
      <c r="K65" s="21">
        <v>16.8</v>
      </c>
      <c r="M65" s="21">
        <v>46.3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7.21</v>
      </c>
      <c r="C67" s="30">
        <v>9</v>
      </c>
      <c r="D67" s="33">
        <v>5.71</v>
      </c>
      <c r="E67" s="30">
        <v>10.1</v>
      </c>
      <c r="F67" s="30">
        <v>2.27</v>
      </c>
      <c r="G67" s="34">
        <v>13.97</v>
      </c>
      <c r="H67" s="30">
        <v>1.97</v>
      </c>
      <c r="I67" s="30">
        <v>9.9600000000000009</v>
      </c>
      <c r="J67" s="21">
        <v>2.0099999999999998</v>
      </c>
      <c r="K67" s="21">
        <v>9.8000000000000007</v>
      </c>
      <c r="L67" s="21">
        <v>1.87</v>
      </c>
      <c r="M67" s="21">
        <v>10.1</v>
      </c>
    </row>
    <row r="68" spans="1:13" ht="18.75">
      <c r="A68" s="32" t="s">
        <v>5</v>
      </c>
      <c r="B68" s="36">
        <v>5.62</v>
      </c>
      <c r="C68" s="30">
        <v>9.3000000000000007</v>
      </c>
      <c r="D68" s="33">
        <v>5.6</v>
      </c>
      <c r="E68" s="30">
        <v>10.5</v>
      </c>
      <c r="F68" s="30">
        <v>4.47</v>
      </c>
      <c r="G68" s="34">
        <v>14.04</v>
      </c>
      <c r="H68" s="30">
        <v>4.1500000000000004</v>
      </c>
      <c r="I68" s="30">
        <v>8.6999999999999993</v>
      </c>
      <c r="J68" s="21">
        <v>3.88</v>
      </c>
      <c r="K68" s="21">
        <v>9</v>
      </c>
      <c r="L68" s="21">
        <v>3.56</v>
      </c>
      <c r="M68" s="21">
        <v>9.6999999999999993</v>
      </c>
    </row>
    <row r="69" spans="1:13" ht="18.75">
      <c r="A69" s="32" t="s">
        <v>6</v>
      </c>
      <c r="B69" s="36">
        <v>4.83</v>
      </c>
      <c r="C69" s="30">
        <v>9.5</v>
      </c>
      <c r="D69" s="33">
        <v>4.2699999999999996</v>
      </c>
      <c r="E69" s="30">
        <v>10.3</v>
      </c>
      <c r="F69" s="30">
        <v>5.7</v>
      </c>
      <c r="G69" s="34">
        <v>14.07</v>
      </c>
      <c r="H69" s="30">
        <v>6.05</v>
      </c>
      <c r="I69" s="30">
        <v>11.05</v>
      </c>
      <c r="J69" s="21">
        <v>6.15</v>
      </c>
      <c r="K69" s="21">
        <v>10.199999999999999</v>
      </c>
      <c r="L69" s="21">
        <v>5.64</v>
      </c>
      <c r="M69" s="21">
        <v>10.5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127</v>
      </c>
      <c r="D2" s="244"/>
      <c r="E2" s="244"/>
      <c r="F2" s="245" t="s">
        <v>133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67280</v>
      </c>
      <c r="D4" s="247"/>
      <c r="E4" s="247"/>
      <c r="F4" s="247">
        <v>68000</v>
      </c>
      <c r="G4" s="247"/>
      <c r="H4" s="247"/>
      <c r="I4" s="247">
        <v>68740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90650</v>
      </c>
      <c r="D5" s="247"/>
      <c r="E5" s="247"/>
      <c r="F5" s="247">
        <v>91550</v>
      </c>
      <c r="G5" s="247"/>
      <c r="H5" s="247"/>
      <c r="I5" s="247">
        <v>92410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C4-'27日'!I4</f>
        <v>820</v>
      </c>
      <c r="D6" s="303"/>
      <c r="E6" s="303"/>
      <c r="F6" s="304">
        <f>F4-C4</f>
        <v>720</v>
      </c>
      <c r="G6" s="305"/>
      <c r="H6" s="306"/>
      <c r="I6" s="304">
        <f>I4-F4</f>
        <v>740</v>
      </c>
      <c r="J6" s="305"/>
      <c r="K6" s="306"/>
      <c r="L6" s="309">
        <f>C6+F6+I6</f>
        <v>2280</v>
      </c>
      <c r="M6" s="309">
        <f>C7+F7+I7</f>
        <v>2650</v>
      </c>
    </row>
    <row r="7" spans="1:15" ht="21.95" customHeight="1">
      <c r="A7" s="238"/>
      <c r="B7" s="6" t="s">
        <v>16</v>
      </c>
      <c r="C7" s="303">
        <f>C5-'27日'!I5</f>
        <v>890</v>
      </c>
      <c r="D7" s="303"/>
      <c r="E7" s="303"/>
      <c r="F7" s="304">
        <f>F5-C5</f>
        <v>900</v>
      </c>
      <c r="G7" s="305"/>
      <c r="H7" s="306"/>
      <c r="I7" s="304">
        <f>I5-F5</f>
        <v>860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48</v>
      </c>
      <c r="D9" s="247"/>
      <c r="E9" s="247"/>
      <c r="F9" s="247">
        <v>46</v>
      </c>
      <c r="G9" s="247"/>
      <c r="H9" s="247"/>
      <c r="I9" s="247">
        <v>44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48</v>
      </c>
      <c r="D10" s="247"/>
      <c r="E10" s="247"/>
      <c r="F10" s="247">
        <v>46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20" t="s">
        <v>199</v>
      </c>
      <c r="D11" s="220" t="s">
        <v>199</v>
      </c>
      <c r="E11" s="220" t="s">
        <v>199</v>
      </c>
      <c r="F11" s="223" t="s">
        <v>199</v>
      </c>
      <c r="G11" s="223" t="s">
        <v>199</v>
      </c>
      <c r="H11" s="223" t="s">
        <v>199</v>
      </c>
      <c r="I11" s="225" t="s">
        <v>199</v>
      </c>
      <c r="J11" s="225" t="s">
        <v>199</v>
      </c>
      <c r="K11" s="225" t="s">
        <v>199</v>
      </c>
    </row>
    <row r="12" spans="1:15" ht="21.95" customHeight="1">
      <c r="A12" s="283"/>
      <c r="B12" s="43" t="s">
        <v>23</v>
      </c>
      <c r="C12" s="220">
        <v>100</v>
      </c>
      <c r="D12" s="220">
        <v>100</v>
      </c>
      <c r="E12" s="220">
        <v>100</v>
      </c>
      <c r="F12" s="223">
        <v>100</v>
      </c>
      <c r="G12" s="223">
        <v>100</v>
      </c>
      <c r="H12" s="223">
        <v>100</v>
      </c>
      <c r="I12" s="225">
        <v>100</v>
      </c>
      <c r="J12" s="225">
        <v>100</v>
      </c>
      <c r="K12" s="225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490</v>
      </c>
      <c r="D15" s="41">
        <v>450</v>
      </c>
      <c r="E15" s="41">
        <v>490</v>
      </c>
      <c r="F15" s="222">
        <v>490</v>
      </c>
      <c r="G15" s="41">
        <v>390</v>
      </c>
      <c r="H15" s="41">
        <v>290</v>
      </c>
      <c r="I15" s="41">
        <v>290</v>
      </c>
      <c r="J15" s="41">
        <v>590</v>
      </c>
      <c r="K15" s="41">
        <v>550</v>
      </c>
    </row>
    <row r="16" spans="1:15" ht="34.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350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19" t="s">
        <v>199</v>
      </c>
      <c r="D17" s="219" t="s">
        <v>199</v>
      </c>
      <c r="E17" s="219" t="s">
        <v>199</v>
      </c>
      <c r="F17" s="222" t="s">
        <v>199</v>
      </c>
      <c r="G17" s="222" t="s">
        <v>199</v>
      </c>
      <c r="H17" s="222" t="s">
        <v>199</v>
      </c>
      <c r="I17" s="224" t="s">
        <v>199</v>
      </c>
      <c r="J17" s="224" t="s">
        <v>199</v>
      </c>
      <c r="K17" s="224" t="s">
        <v>199</v>
      </c>
    </row>
    <row r="18" spans="1:11" ht="21.95" customHeight="1">
      <c r="A18" s="255"/>
      <c r="B18" s="42" t="s">
        <v>23</v>
      </c>
      <c r="C18" s="219">
        <v>70</v>
      </c>
      <c r="D18" s="219">
        <v>70</v>
      </c>
      <c r="E18" s="219">
        <v>70</v>
      </c>
      <c r="F18" s="222">
        <v>70</v>
      </c>
      <c r="G18" s="222">
        <v>70</v>
      </c>
      <c r="H18" s="222">
        <v>70</v>
      </c>
      <c r="I18" s="224">
        <v>70</v>
      </c>
      <c r="J18" s="224">
        <v>70</v>
      </c>
      <c r="K18" s="224">
        <v>70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490</v>
      </c>
      <c r="D21" s="41">
        <v>440</v>
      </c>
      <c r="E21" s="41">
        <v>490</v>
      </c>
      <c r="F21" s="222">
        <v>490</v>
      </c>
      <c r="G21" s="41">
        <v>370</v>
      </c>
      <c r="H21" s="41">
        <v>250</v>
      </c>
      <c r="I21" s="41">
        <v>250</v>
      </c>
      <c r="J21" s="41">
        <v>570</v>
      </c>
      <c r="K21" s="41">
        <v>520</v>
      </c>
    </row>
    <row r="22" spans="1:11" ht="4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349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300</v>
      </c>
      <c r="D23" s="252"/>
      <c r="E23" s="252"/>
      <c r="F23" s="252">
        <v>300</v>
      </c>
      <c r="G23" s="252"/>
      <c r="H23" s="252"/>
      <c r="I23" s="252">
        <v>300</v>
      </c>
      <c r="J23" s="252"/>
      <c r="K23" s="252"/>
    </row>
    <row r="24" spans="1:11" ht="21.95" customHeight="1">
      <c r="A24" s="258"/>
      <c r="B24" s="10" t="s">
        <v>37</v>
      </c>
      <c r="C24" s="252">
        <v>1620</v>
      </c>
      <c r="D24" s="252"/>
      <c r="E24" s="252"/>
      <c r="F24" s="252">
        <v>1620</v>
      </c>
      <c r="G24" s="252"/>
      <c r="H24" s="252"/>
      <c r="I24" s="252">
        <v>1620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32</v>
      </c>
      <c r="D25" s="252"/>
      <c r="E25" s="252"/>
      <c r="F25" s="252">
        <v>32</v>
      </c>
      <c r="G25" s="252"/>
      <c r="H25" s="252"/>
      <c r="I25" s="252">
        <v>32</v>
      </c>
      <c r="J25" s="252"/>
      <c r="K25" s="252"/>
    </row>
    <row r="26" spans="1:11" ht="21.95" customHeight="1">
      <c r="A26" s="257"/>
      <c r="B26" s="8" t="s">
        <v>40</v>
      </c>
      <c r="C26" s="252">
        <v>362</v>
      </c>
      <c r="D26" s="252"/>
      <c r="E26" s="252"/>
      <c r="F26" s="252">
        <v>362</v>
      </c>
      <c r="G26" s="252"/>
      <c r="H26" s="252"/>
      <c r="I26" s="252">
        <v>362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347</v>
      </c>
      <c r="D28" s="269"/>
      <c r="E28" s="270"/>
      <c r="F28" s="268" t="s">
        <v>348</v>
      </c>
      <c r="G28" s="269"/>
      <c r="H28" s="270"/>
      <c r="I28" s="268"/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166</v>
      </c>
      <c r="D31" s="280"/>
      <c r="E31" s="281"/>
      <c r="F31" s="279" t="s">
        <v>229</v>
      </c>
      <c r="G31" s="280"/>
      <c r="H31" s="281"/>
      <c r="I31" s="279" t="s">
        <v>351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8.9499999999999993</v>
      </c>
      <c r="F35" s="44">
        <v>9.09</v>
      </c>
      <c r="G35" s="44">
        <v>9.0500000000000007</v>
      </c>
      <c r="H35" s="41">
        <v>8.89</v>
      </c>
      <c r="I35" s="44">
        <v>9.17</v>
      </c>
      <c r="J35" s="21">
        <v>8.9499999999999993</v>
      </c>
    </row>
    <row r="36" spans="1:10" ht="15.75">
      <c r="A36" s="291"/>
      <c r="B36" s="298"/>
      <c r="C36" s="12" t="s">
        <v>56</v>
      </c>
      <c r="D36" s="12" t="s">
        <v>57</v>
      </c>
      <c r="E36" s="44">
        <v>4.88</v>
      </c>
      <c r="F36" s="44">
        <v>5.36</v>
      </c>
      <c r="G36" s="44">
        <v>6.46</v>
      </c>
      <c r="H36" s="41">
        <v>6.74</v>
      </c>
      <c r="I36" s="44">
        <v>6.04</v>
      </c>
      <c r="J36" s="21">
        <v>5.96</v>
      </c>
    </row>
    <row r="37" spans="1:10" ht="18.75">
      <c r="A37" s="291"/>
      <c r="B37" s="298"/>
      <c r="C37" s="13" t="s">
        <v>58</v>
      </c>
      <c r="D37" s="12" t="s">
        <v>59</v>
      </c>
      <c r="E37" s="44">
        <v>3.5</v>
      </c>
      <c r="F37" s="44">
        <v>4.8</v>
      </c>
      <c r="G37" s="35">
        <v>31.3</v>
      </c>
      <c r="H37" s="41">
        <v>5.7</v>
      </c>
      <c r="I37" s="44">
        <v>2.94</v>
      </c>
      <c r="J37" s="21">
        <v>2.11</v>
      </c>
    </row>
    <row r="38" spans="1:10" ht="16.5">
      <c r="A38" s="291"/>
      <c r="B38" s="298"/>
      <c r="C38" s="14" t="s">
        <v>60</v>
      </c>
      <c r="D38" s="12" t="s">
        <v>61</v>
      </c>
      <c r="E38" s="35">
        <v>1.87</v>
      </c>
      <c r="F38" s="35">
        <v>2.75</v>
      </c>
      <c r="G38" s="35">
        <v>0.92</v>
      </c>
      <c r="H38" s="37">
        <v>4.2</v>
      </c>
      <c r="I38" s="44">
        <v>20.6</v>
      </c>
      <c r="J38" s="21">
        <v>8.6999999999999993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0.3</v>
      </c>
      <c r="H39" s="41">
        <v>0.3</v>
      </c>
      <c r="I39" s="44">
        <v>0.6</v>
      </c>
      <c r="J39" s="21">
        <v>0.6</v>
      </c>
    </row>
    <row r="40" spans="1:10" ht="15.75">
      <c r="A40" s="291"/>
      <c r="B40" s="298"/>
      <c r="C40" s="13" t="s">
        <v>54</v>
      </c>
      <c r="D40" s="13" t="s">
        <v>63</v>
      </c>
      <c r="E40" s="44">
        <v>9.2799999999999994</v>
      </c>
      <c r="F40" s="44">
        <v>9.06</v>
      </c>
      <c r="G40" s="44">
        <v>9.01</v>
      </c>
      <c r="H40" s="41">
        <v>9.0399999999999991</v>
      </c>
      <c r="I40" s="44">
        <v>9.1999999999999993</v>
      </c>
      <c r="J40" s="21">
        <v>8.86</v>
      </c>
    </row>
    <row r="41" spans="1:10" ht="15.75">
      <c r="A41" s="291"/>
      <c r="B41" s="298"/>
      <c r="C41" s="12" t="s">
        <v>56</v>
      </c>
      <c r="D41" s="12" t="s">
        <v>64</v>
      </c>
      <c r="E41" s="44">
        <v>8.4600000000000009</v>
      </c>
      <c r="F41" s="44">
        <v>8.15</v>
      </c>
      <c r="G41" s="44">
        <v>10.08</v>
      </c>
      <c r="H41" s="41">
        <v>10.11</v>
      </c>
      <c r="I41" s="44">
        <v>8.15</v>
      </c>
      <c r="J41" s="21">
        <v>8.07</v>
      </c>
    </row>
    <row r="42" spans="1:10" ht="15.75">
      <c r="A42" s="291"/>
      <c r="B42" s="298"/>
      <c r="C42" s="15" t="s">
        <v>65</v>
      </c>
      <c r="D42" s="16" t="s">
        <v>66</v>
      </c>
      <c r="E42" s="44">
        <v>0</v>
      </c>
      <c r="F42" s="44">
        <v>0</v>
      </c>
      <c r="G42" s="44">
        <v>0</v>
      </c>
      <c r="H42" s="41">
        <v>0</v>
      </c>
      <c r="I42" s="44">
        <v>0.11</v>
      </c>
      <c r="J42" s="21">
        <v>0.09</v>
      </c>
    </row>
    <row r="43" spans="1:10" ht="16.5">
      <c r="A43" s="291"/>
      <c r="B43" s="298"/>
      <c r="C43" s="15" t="s">
        <v>67</v>
      </c>
      <c r="D43" s="17" t="s">
        <v>68</v>
      </c>
      <c r="E43" s="44">
        <v>0.28000000000000003</v>
      </c>
      <c r="F43" s="44">
        <v>0.27</v>
      </c>
      <c r="G43" s="44">
        <v>0.17</v>
      </c>
      <c r="H43" s="41">
        <v>0.14000000000000001</v>
      </c>
      <c r="I43" s="44">
        <v>83.5</v>
      </c>
      <c r="J43" s="21">
        <v>170</v>
      </c>
    </row>
    <row r="44" spans="1:10" ht="18.75">
      <c r="A44" s="291"/>
      <c r="B44" s="298"/>
      <c r="C44" s="13" t="s">
        <v>58</v>
      </c>
      <c r="D44" s="12" t="s">
        <v>69</v>
      </c>
      <c r="E44" s="44">
        <v>310</v>
      </c>
      <c r="F44" s="44">
        <v>300</v>
      </c>
      <c r="G44" s="44">
        <v>290</v>
      </c>
      <c r="H44" s="41">
        <v>340</v>
      </c>
      <c r="I44" s="44">
        <v>324</v>
      </c>
      <c r="J44" s="21">
        <v>339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6.9</v>
      </c>
      <c r="F45" s="44">
        <v>7.13</v>
      </c>
      <c r="G45" s="44">
        <v>5.0999999999999996</v>
      </c>
      <c r="H45" s="41">
        <v>6.01</v>
      </c>
      <c r="I45" s="44">
        <v>5.33</v>
      </c>
      <c r="J45" s="21">
        <v>5.31</v>
      </c>
    </row>
    <row r="46" spans="1:10" ht="18.75">
      <c r="A46" s="291"/>
      <c r="B46" s="298"/>
      <c r="C46" s="13" t="s">
        <v>58</v>
      </c>
      <c r="D46" s="12" t="s">
        <v>59</v>
      </c>
      <c r="E46" s="44">
        <v>5.8</v>
      </c>
      <c r="F46" s="44">
        <v>4.3</v>
      </c>
      <c r="G46" s="44">
        <v>6</v>
      </c>
      <c r="H46" s="41">
        <v>3.56</v>
      </c>
      <c r="I46" s="44">
        <v>0.83</v>
      </c>
      <c r="J46" s="21">
        <v>0.87</v>
      </c>
    </row>
    <row r="47" spans="1:10" ht="16.5">
      <c r="A47" s="291"/>
      <c r="B47" s="298"/>
      <c r="C47" s="14" t="s">
        <v>60</v>
      </c>
      <c r="D47" s="12" t="s">
        <v>72</v>
      </c>
      <c r="E47" s="44">
        <v>1.38</v>
      </c>
      <c r="F47" s="44">
        <v>1.29</v>
      </c>
      <c r="G47" s="44">
        <v>0.92</v>
      </c>
      <c r="H47" s="41">
        <v>2.9</v>
      </c>
      <c r="I47" s="44">
        <v>1.65</v>
      </c>
      <c r="J47" s="21">
        <v>0.68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6.85</v>
      </c>
      <c r="F48" s="44">
        <v>6.43</v>
      </c>
      <c r="G48" s="44">
        <v>4.5999999999999996</v>
      </c>
      <c r="H48" s="41">
        <v>4.24</v>
      </c>
      <c r="I48" s="44">
        <v>5.41</v>
      </c>
      <c r="J48" s="21">
        <v>5.23</v>
      </c>
    </row>
    <row r="49" spans="1:13" ht="18.75">
      <c r="A49" s="291"/>
      <c r="B49" s="298"/>
      <c r="C49" s="13" t="s">
        <v>58</v>
      </c>
      <c r="D49" s="12" t="s">
        <v>59</v>
      </c>
      <c r="E49" s="44">
        <v>16.2</v>
      </c>
      <c r="F49" s="44">
        <v>17.600000000000001</v>
      </c>
      <c r="G49" s="44">
        <v>7.3</v>
      </c>
      <c r="H49" s="41">
        <v>5.4</v>
      </c>
      <c r="I49" s="44">
        <v>16.399999999999999</v>
      </c>
      <c r="J49" s="21">
        <v>16.899999999999999</v>
      </c>
    </row>
    <row r="50" spans="1:13" ht="16.5">
      <c r="A50" s="291"/>
      <c r="B50" s="298"/>
      <c r="C50" s="14" t="s">
        <v>60</v>
      </c>
      <c r="D50" s="12" t="s">
        <v>72</v>
      </c>
      <c r="E50" s="44">
        <v>1.1499999999999999</v>
      </c>
      <c r="F50" s="44">
        <v>1.08</v>
      </c>
      <c r="G50" s="44">
        <v>2.02</v>
      </c>
      <c r="H50" s="41">
        <v>3.1</v>
      </c>
      <c r="I50" s="44">
        <v>1.39</v>
      </c>
      <c r="J50" s="21">
        <v>2.1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9.35</v>
      </c>
      <c r="F52" s="44">
        <v>9.32</v>
      </c>
      <c r="G52" s="44">
        <v>9.18</v>
      </c>
      <c r="H52" s="41">
        <v>8.91</v>
      </c>
      <c r="I52" s="44">
        <v>8.85</v>
      </c>
      <c r="J52" s="21">
        <v>9.0500000000000007</v>
      </c>
    </row>
    <row r="53" spans="1:13" ht="15.75">
      <c r="A53" s="291"/>
      <c r="B53" s="298"/>
      <c r="C53" s="12" t="s">
        <v>56</v>
      </c>
      <c r="D53" s="12" t="s">
        <v>57</v>
      </c>
      <c r="E53" s="44">
        <v>8.18</v>
      </c>
      <c r="F53" s="44">
        <v>7.55</v>
      </c>
      <c r="G53" s="44">
        <v>8.7200000000000006</v>
      </c>
      <c r="H53" s="41">
        <v>8.5500000000000007</v>
      </c>
      <c r="I53" s="44">
        <v>8.99</v>
      </c>
      <c r="J53" s="21">
        <v>8.92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8.4</v>
      </c>
      <c r="F54" s="44">
        <v>9.8000000000000007</v>
      </c>
      <c r="G54" s="44">
        <v>5.9</v>
      </c>
      <c r="H54" s="41">
        <v>6.4</v>
      </c>
      <c r="I54" s="44">
        <v>8.6999999999999993</v>
      </c>
      <c r="J54" s="21">
        <v>10.199999999999999</v>
      </c>
    </row>
    <row r="55" spans="1:13" ht="16.5">
      <c r="A55" s="291"/>
      <c r="B55" s="299"/>
      <c r="C55" s="18" t="s">
        <v>60</v>
      </c>
      <c r="D55" s="12" t="s">
        <v>77</v>
      </c>
      <c r="E55" s="19">
        <v>4.82</v>
      </c>
      <c r="F55" s="19">
        <v>3.78</v>
      </c>
      <c r="G55" s="19">
        <v>1.72</v>
      </c>
      <c r="H55" s="41">
        <v>1.52</v>
      </c>
      <c r="I55" s="44">
        <v>3.44</v>
      </c>
      <c r="J55" s="21">
        <v>3.74</v>
      </c>
    </row>
    <row r="56" spans="1:13" ht="14.25">
      <c r="A56" s="22" t="s">
        <v>78</v>
      </c>
      <c r="B56" s="22" t="s">
        <v>79</v>
      </c>
      <c r="C56" s="23">
        <v>7.3</v>
      </c>
      <c r="D56" s="22" t="s">
        <v>80</v>
      </c>
      <c r="E56" s="23">
        <v>77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11.3</v>
      </c>
      <c r="E59" s="30"/>
      <c r="F59" s="30">
        <v>29.8</v>
      </c>
      <c r="G59" s="34"/>
      <c r="H59" s="30">
        <v>33.6</v>
      </c>
      <c r="I59" s="30"/>
      <c r="J59" s="21">
        <v>9.48</v>
      </c>
      <c r="K59" s="21"/>
      <c r="L59" s="21">
        <v>50.67</v>
      </c>
      <c r="M59" s="21"/>
    </row>
    <row r="60" spans="1:13" ht="18.75">
      <c r="A60" s="28" t="s">
        <v>1</v>
      </c>
      <c r="B60" s="29">
        <v>13.9</v>
      </c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43.1</v>
      </c>
      <c r="C61" s="30"/>
      <c r="D61" s="33">
        <v>63.5</v>
      </c>
      <c r="E61" s="30"/>
      <c r="F61" s="30">
        <v>47.5</v>
      </c>
      <c r="G61" s="34"/>
      <c r="H61" s="30">
        <v>48.9</v>
      </c>
      <c r="I61" s="30"/>
      <c r="J61" s="21">
        <v>31.2</v>
      </c>
      <c r="K61" s="21"/>
      <c r="L61" s="21">
        <v>42.5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>
        <v>17.600000000000001</v>
      </c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15.7</v>
      </c>
      <c r="D64" s="33"/>
      <c r="E64" s="30">
        <v>17.399999999999999</v>
      </c>
      <c r="F64" s="30"/>
      <c r="G64" s="34">
        <v>17.600000000000001</v>
      </c>
      <c r="H64" s="30"/>
      <c r="I64" s="30">
        <v>16.8</v>
      </c>
      <c r="J64" s="21"/>
      <c r="K64" s="21">
        <v>15.87</v>
      </c>
      <c r="L64" s="21"/>
      <c r="M64" s="21">
        <v>16.010000000000002</v>
      </c>
    </row>
    <row r="65" spans="1:13" ht="18.75">
      <c r="A65" s="31" t="s">
        <v>4</v>
      </c>
      <c r="B65" s="30"/>
      <c r="C65" s="30">
        <v>86.4</v>
      </c>
      <c r="D65" s="33"/>
      <c r="E65" s="30"/>
      <c r="F65" s="30"/>
      <c r="G65" s="38">
        <v>19.2</v>
      </c>
      <c r="H65" s="30"/>
      <c r="I65" s="30">
        <v>15.4</v>
      </c>
      <c r="J65" s="21"/>
      <c r="K65" s="21">
        <v>23.1</v>
      </c>
      <c r="M65" s="21">
        <v>17.260000000000002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3.28</v>
      </c>
      <c r="C67" s="30">
        <v>12</v>
      </c>
      <c r="D67" s="33">
        <v>3.05</v>
      </c>
      <c r="E67" s="30">
        <v>11.8</v>
      </c>
      <c r="F67" s="30">
        <v>2.4900000000000002</v>
      </c>
      <c r="G67" s="34">
        <v>12.3</v>
      </c>
      <c r="H67" s="30">
        <v>2.4</v>
      </c>
      <c r="I67" s="30">
        <v>11.6</v>
      </c>
      <c r="J67" s="21">
        <v>4.29</v>
      </c>
      <c r="K67" s="21">
        <v>10.1</v>
      </c>
      <c r="L67" s="21">
        <v>4.13</v>
      </c>
      <c r="M67" s="21">
        <v>11.09</v>
      </c>
    </row>
    <row r="68" spans="1:13" ht="18.75">
      <c r="A68" s="32" t="s">
        <v>5</v>
      </c>
      <c r="B68" s="221">
        <v>1.64</v>
      </c>
      <c r="C68" s="30">
        <v>10.6</v>
      </c>
      <c r="D68" s="33">
        <v>1.49</v>
      </c>
      <c r="E68" s="30">
        <v>11.2</v>
      </c>
      <c r="F68" s="30">
        <v>1.8</v>
      </c>
      <c r="G68" s="34">
        <v>12.5</v>
      </c>
      <c r="H68" s="30">
        <v>1.8</v>
      </c>
      <c r="I68" s="30">
        <v>10.8</v>
      </c>
      <c r="J68" s="21">
        <v>0.85</v>
      </c>
      <c r="K68" s="21">
        <v>9.1300000000000008</v>
      </c>
      <c r="L68" s="21">
        <v>1.2</v>
      </c>
      <c r="M68" s="21">
        <v>9.68</v>
      </c>
    </row>
    <row r="69" spans="1:13" ht="18.75">
      <c r="A69" s="32" t="s">
        <v>6</v>
      </c>
      <c r="B69" s="221">
        <v>0.78</v>
      </c>
      <c r="C69" s="30">
        <v>11.3</v>
      </c>
      <c r="D69" s="33"/>
      <c r="E69" s="30"/>
      <c r="F69" s="30">
        <v>1.53</v>
      </c>
      <c r="G69" s="34">
        <v>11.5</v>
      </c>
      <c r="H69" s="30">
        <v>2.1</v>
      </c>
      <c r="I69" s="30">
        <v>18.600000000000001</v>
      </c>
      <c r="J69" s="21">
        <v>0.51</v>
      </c>
      <c r="K69" s="21">
        <v>10.7</v>
      </c>
      <c r="L69" s="21">
        <v>1.17</v>
      </c>
      <c r="M69" s="21">
        <v>10.09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103</v>
      </c>
      <c r="D2" s="244"/>
      <c r="E2" s="244"/>
      <c r="F2" s="245" t="s">
        <v>106</v>
      </c>
      <c r="G2" s="245"/>
      <c r="H2" s="245"/>
      <c r="I2" s="246" t="s">
        <v>108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1877</v>
      </c>
      <c r="D4" s="247"/>
      <c r="E4" s="247"/>
      <c r="F4" s="247">
        <v>2740</v>
      </c>
      <c r="G4" s="247"/>
      <c r="H4" s="247"/>
      <c r="I4" s="247">
        <v>3500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3424</v>
      </c>
      <c r="D5" s="247"/>
      <c r="E5" s="247"/>
      <c r="F5" s="247">
        <v>4400</v>
      </c>
      <c r="G5" s="247"/>
      <c r="H5" s="247"/>
      <c r="I5" s="247">
        <v>5300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C4-'1日'!I4</f>
        <v>627</v>
      </c>
      <c r="D6" s="303"/>
      <c r="E6" s="303"/>
      <c r="F6" s="304">
        <f>F4-C4</f>
        <v>863</v>
      </c>
      <c r="G6" s="305"/>
      <c r="H6" s="306"/>
      <c r="I6" s="304">
        <f>I4-F4</f>
        <v>760</v>
      </c>
      <c r="J6" s="305"/>
      <c r="K6" s="306"/>
      <c r="L6" s="309">
        <f>C6+F6+I6</f>
        <v>2250</v>
      </c>
      <c r="M6" s="309">
        <f>C7+F7+I7</f>
        <v>2850</v>
      </c>
    </row>
    <row r="7" spans="1:15" ht="21.95" customHeight="1">
      <c r="A7" s="238"/>
      <c r="B7" s="6" t="s">
        <v>16</v>
      </c>
      <c r="C7" s="303">
        <f>C5-'1日'!I5</f>
        <v>974</v>
      </c>
      <c r="D7" s="303"/>
      <c r="E7" s="303"/>
      <c r="F7" s="304">
        <f>F5-C5</f>
        <v>976</v>
      </c>
      <c r="G7" s="305"/>
      <c r="H7" s="306"/>
      <c r="I7" s="304">
        <f>I5-F5</f>
        <v>900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46</v>
      </c>
      <c r="D9" s="247"/>
      <c r="E9" s="247"/>
      <c r="F9" s="247">
        <v>44</v>
      </c>
      <c r="G9" s="247"/>
      <c r="H9" s="247"/>
      <c r="I9" s="247">
        <v>49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44</v>
      </c>
      <c r="G10" s="247"/>
      <c r="H10" s="247"/>
      <c r="I10" s="247">
        <v>49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54" t="s">
        <v>92</v>
      </c>
      <c r="D11" s="54" t="s">
        <v>92</v>
      </c>
      <c r="E11" s="54" t="s">
        <v>92</v>
      </c>
      <c r="F11" s="56" t="s">
        <v>92</v>
      </c>
      <c r="G11" s="56" t="s">
        <v>92</v>
      </c>
      <c r="H11" s="56" t="s">
        <v>92</v>
      </c>
      <c r="I11" s="58" t="s">
        <v>92</v>
      </c>
      <c r="J11" s="58" t="s">
        <v>92</v>
      </c>
      <c r="K11" s="58" t="s">
        <v>92</v>
      </c>
    </row>
    <row r="12" spans="1:15" ht="21.95" customHeight="1">
      <c r="A12" s="283"/>
      <c r="B12" s="43" t="s">
        <v>23</v>
      </c>
      <c r="C12" s="54">
        <v>100</v>
      </c>
      <c r="D12" s="54">
        <v>100</v>
      </c>
      <c r="E12" s="54">
        <v>100</v>
      </c>
      <c r="F12" s="56">
        <v>100</v>
      </c>
      <c r="G12" s="56">
        <v>100</v>
      </c>
      <c r="H12" s="56">
        <v>100</v>
      </c>
      <c r="I12" s="58">
        <v>100</v>
      </c>
      <c r="J12" s="58">
        <v>100</v>
      </c>
      <c r="K12" s="58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53">
        <v>430</v>
      </c>
      <c r="D15" s="53">
        <v>380</v>
      </c>
      <c r="E15" s="53">
        <v>320</v>
      </c>
      <c r="F15" s="55">
        <v>320</v>
      </c>
      <c r="G15" s="41">
        <v>350</v>
      </c>
      <c r="H15" s="41">
        <v>280</v>
      </c>
      <c r="I15" s="41">
        <v>280</v>
      </c>
      <c r="J15" s="41">
        <v>220</v>
      </c>
      <c r="K15" s="41">
        <v>480</v>
      </c>
    </row>
    <row r="16" spans="1:15" ht="36.7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110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53" t="s">
        <v>92</v>
      </c>
      <c r="D17" s="53" t="s">
        <v>92</v>
      </c>
      <c r="E17" s="53" t="s">
        <v>92</v>
      </c>
      <c r="F17" s="57" t="s">
        <v>92</v>
      </c>
      <c r="G17" s="57" t="s">
        <v>92</v>
      </c>
      <c r="H17" s="57" t="s">
        <v>92</v>
      </c>
      <c r="I17" s="57" t="s">
        <v>92</v>
      </c>
      <c r="J17" s="57" t="s">
        <v>92</v>
      </c>
      <c r="K17" s="57" t="s">
        <v>92</v>
      </c>
    </row>
    <row r="18" spans="1:11" ht="21.95" customHeight="1">
      <c r="A18" s="255"/>
      <c r="B18" s="42" t="s">
        <v>23</v>
      </c>
      <c r="C18" s="53">
        <v>85</v>
      </c>
      <c r="D18" s="53">
        <v>85</v>
      </c>
      <c r="E18" s="53">
        <v>85</v>
      </c>
      <c r="F18" s="57">
        <v>85</v>
      </c>
      <c r="G18" s="57">
        <v>85</v>
      </c>
      <c r="H18" s="57">
        <v>85</v>
      </c>
      <c r="I18" s="57">
        <v>85</v>
      </c>
      <c r="J18" s="57">
        <v>85</v>
      </c>
      <c r="K18" s="57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53">
        <v>310</v>
      </c>
      <c r="D21" s="53">
        <v>250</v>
      </c>
      <c r="E21" s="53">
        <v>510</v>
      </c>
      <c r="F21" s="55">
        <v>510</v>
      </c>
      <c r="G21" s="41">
        <v>390</v>
      </c>
      <c r="H21" s="41">
        <v>330</v>
      </c>
      <c r="I21" s="41">
        <v>330</v>
      </c>
      <c r="J21" s="41">
        <v>250</v>
      </c>
      <c r="K21" s="41">
        <v>460</v>
      </c>
    </row>
    <row r="22" spans="1:11" ht="21.95" customHeight="1">
      <c r="A22" s="253"/>
      <c r="B22" s="9" t="s">
        <v>33</v>
      </c>
      <c r="C22" s="254" t="s">
        <v>105</v>
      </c>
      <c r="D22" s="254"/>
      <c r="E22" s="254"/>
      <c r="F22" s="254" t="s">
        <v>34</v>
      </c>
      <c r="G22" s="254"/>
      <c r="H22" s="254"/>
      <c r="I22" s="254" t="s">
        <v>111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1270</v>
      </c>
      <c r="D23" s="252"/>
      <c r="E23" s="252"/>
      <c r="F23" s="252">
        <v>1270</v>
      </c>
      <c r="G23" s="252"/>
      <c r="H23" s="252"/>
      <c r="I23" s="252">
        <v>1270</v>
      </c>
      <c r="J23" s="252"/>
      <c r="K23" s="252"/>
    </row>
    <row r="24" spans="1:11" ht="21.95" customHeight="1">
      <c r="A24" s="258"/>
      <c r="B24" s="10" t="s">
        <v>37</v>
      </c>
      <c r="C24" s="252">
        <v>1380</v>
      </c>
      <c r="D24" s="252"/>
      <c r="E24" s="252"/>
      <c r="F24" s="252">
        <v>1380</v>
      </c>
      <c r="G24" s="252"/>
      <c r="H24" s="252"/>
      <c r="I24" s="252">
        <v>1380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53</v>
      </c>
      <c r="D25" s="252"/>
      <c r="E25" s="252"/>
      <c r="F25" s="252">
        <v>53</v>
      </c>
      <c r="G25" s="252"/>
      <c r="H25" s="252"/>
      <c r="I25" s="252">
        <v>53</v>
      </c>
      <c r="J25" s="252"/>
      <c r="K25" s="252"/>
    </row>
    <row r="26" spans="1:11" ht="21.95" customHeight="1">
      <c r="A26" s="257"/>
      <c r="B26" s="8" t="s">
        <v>40</v>
      </c>
      <c r="C26" s="252">
        <v>473</v>
      </c>
      <c r="D26" s="252"/>
      <c r="E26" s="252"/>
      <c r="F26" s="252">
        <v>473</v>
      </c>
      <c r="G26" s="252"/>
      <c r="H26" s="252"/>
      <c r="I26" s="252">
        <v>473</v>
      </c>
      <c r="J26" s="252"/>
      <c r="K26" s="252"/>
    </row>
    <row r="27" spans="1:11" ht="21.95" customHeight="1">
      <c r="A27" s="257"/>
      <c r="B27" s="8" t="s">
        <v>41</v>
      </c>
      <c r="C27" s="252">
        <v>28</v>
      </c>
      <c r="D27" s="252"/>
      <c r="E27" s="252"/>
      <c r="F27" s="252">
        <v>28</v>
      </c>
      <c r="G27" s="252"/>
      <c r="H27" s="252"/>
      <c r="I27" s="252">
        <v>28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115</v>
      </c>
      <c r="D28" s="269"/>
      <c r="E28" s="270"/>
      <c r="F28" s="268"/>
      <c r="G28" s="269"/>
      <c r="H28" s="270"/>
      <c r="I28" s="268" t="s">
        <v>123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104</v>
      </c>
      <c r="D31" s="280"/>
      <c r="E31" s="281"/>
      <c r="F31" s="279" t="s">
        <v>107</v>
      </c>
      <c r="G31" s="280"/>
      <c r="H31" s="281"/>
      <c r="I31" s="279" t="s">
        <v>109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9.26</v>
      </c>
      <c r="F35" s="44">
        <v>9.18</v>
      </c>
      <c r="G35" s="44">
        <v>9.6</v>
      </c>
      <c r="H35" s="56">
        <v>9.5500000000000007</v>
      </c>
      <c r="I35" s="44">
        <v>9.31</v>
      </c>
      <c r="J35" s="21">
        <v>9.5500000000000007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6.97</v>
      </c>
      <c r="F36" s="44">
        <v>7.23</v>
      </c>
      <c r="G36" s="44">
        <v>8.1999999999999993</v>
      </c>
      <c r="H36" s="55">
        <v>6.3</v>
      </c>
      <c r="I36" s="44">
        <v>4.5999999999999996</v>
      </c>
      <c r="J36" s="21">
        <v>6.54</v>
      </c>
    </row>
    <row r="37" spans="1:10" ht="18.75">
      <c r="A37" s="291"/>
      <c r="B37" s="298"/>
      <c r="C37" s="13" t="s">
        <v>58</v>
      </c>
      <c r="D37" s="12" t="s">
        <v>59</v>
      </c>
      <c r="E37" s="44">
        <v>12.1</v>
      </c>
      <c r="F37" s="44">
        <v>12</v>
      </c>
      <c r="G37" s="35">
        <v>10.1</v>
      </c>
      <c r="H37" s="55">
        <v>10</v>
      </c>
      <c r="I37" s="44">
        <v>10.4</v>
      </c>
      <c r="J37" s="21">
        <v>10.5</v>
      </c>
    </row>
    <row r="38" spans="1:10" ht="16.5">
      <c r="A38" s="291"/>
      <c r="B38" s="298"/>
      <c r="C38" s="14" t="s">
        <v>60</v>
      </c>
      <c r="D38" s="12" t="s">
        <v>61</v>
      </c>
      <c r="E38" s="35">
        <v>7.61</v>
      </c>
      <c r="F38" s="35">
        <v>5.83</v>
      </c>
      <c r="G38" s="35">
        <v>2.7</v>
      </c>
      <c r="H38" s="55">
        <v>2</v>
      </c>
      <c r="I38" s="44">
        <v>3.07</v>
      </c>
      <c r="J38" s="21">
        <v>9.5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0.7</v>
      </c>
      <c r="F39" s="44">
        <v>0.8</v>
      </c>
      <c r="G39" s="44">
        <v>0.7</v>
      </c>
      <c r="H39" s="41">
        <v>0.7</v>
      </c>
      <c r="I39" s="44">
        <v>0.8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10.3</v>
      </c>
      <c r="F40" s="44">
        <v>10.28</v>
      </c>
      <c r="G40" s="44">
        <v>10.28</v>
      </c>
      <c r="H40" s="41">
        <v>10.31</v>
      </c>
      <c r="I40" s="44">
        <v>10.29</v>
      </c>
      <c r="J40" s="21">
        <v>10.24</v>
      </c>
    </row>
    <row r="41" spans="1:10" ht="15.75">
      <c r="A41" s="291"/>
      <c r="B41" s="298"/>
      <c r="C41" s="12" t="s">
        <v>56</v>
      </c>
      <c r="D41" s="12" t="s">
        <v>64</v>
      </c>
      <c r="E41" s="44">
        <v>24.6</v>
      </c>
      <c r="F41" s="44">
        <v>23.4</v>
      </c>
      <c r="G41" s="44">
        <v>22.6</v>
      </c>
      <c r="H41" s="41">
        <v>21.4</v>
      </c>
      <c r="I41" s="44">
        <v>23.4</v>
      </c>
      <c r="J41" s="21">
        <v>26.3</v>
      </c>
    </row>
    <row r="42" spans="1:10" ht="15.75">
      <c r="A42" s="291"/>
      <c r="B42" s="298"/>
      <c r="C42" s="15" t="s">
        <v>65</v>
      </c>
      <c r="D42" s="16" t="s">
        <v>66</v>
      </c>
      <c r="E42" s="44">
        <v>5.67</v>
      </c>
      <c r="F42" s="44">
        <v>5.3</v>
      </c>
      <c r="G42" s="44">
        <v>5.83</v>
      </c>
      <c r="H42" s="41">
        <v>5.82</v>
      </c>
      <c r="I42" s="44">
        <v>5.98</v>
      </c>
      <c r="J42" s="21">
        <v>6.5</v>
      </c>
    </row>
    <row r="43" spans="1:10" ht="16.5">
      <c r="A43" s="291"/>
      <c r="B43" s="298"/>
      <c r="C43" s="15" t="s">
        <v>67</v>
      </c>
      <c r="D43" s="17" t="s">
        <v>68</v>
      </c>
      <c r="E43" s="44">
        <v>7.22</v>
      </c>
      <c r="F43" s="44">
        <v>7.15</v>
      </c>
      <c r="G43" s="44">
        <v>6.47</v>
      </c>
      <c r="H43" s="41">
        <v>6.12</v>
      </c>
      <c r="I43" s="44">
        <v>5.47</v>
      </c>
      <c r="J43" s="21">
        <v>6.47</v>
      </c>
    </row>
    <row r="44" spans="1:10" ht="18.75">
      <c r="A44" s="291"/>
      <c r="B44" s="298"/>
      <c r="C44" s="13" t="s">
        <v>58</v>
      </c>
      <c r="D44" s="12" t="s">
        <v>69</v>
      </c>
      <c r="E44" s="44">
        <v>380</v>
      </c>
      <c r="F44" s="44">
        <v>400</v>
      </c>
      <c r="G44" s="44">
        <v>375</v>
      </c>
      <c r="H44" s="41">
        <v>324</v>
      </c>
      <c r="I44" s="44">
        <v>312</v>
      </c>
      <c r="J44" s="21">
        <v>319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6.89</v>
      </c>
      <c r="F45" s="44">
        <v>6.95</v>
      </c>
      <c r="G45" s="44">
        <v>6.5</v>
      </c>
      <c r="H45" s="41">
        <v>5.4</v>
      </c>
      <c r="I45" s="44">
        <v>5.3</v>
      </c>
      <c r="J45" s="21">
        <v>6</v>
      </c>
    </row>
    <row r="46" spans="1:10" ht="18.75">
      <c r="A46" s="291"/>
      <c r="B46" s="298"/>
      <c r="C46" s="13" t="s">
        <v>58</v>
      </c>
      <c r="D46" s="12" t="s">
        <v>59</v>
      </c>
      <c r="E46" s="44">
        <v>13.4</v>
      </c>
      <c r="F46" s="44">
        <v>13.1</v>
      </c>
      <c r="G46" s="44">
        <v>14.2</v>
      </c>
      <c r="H46" s="41">
        <v>10.4</v>
      </c>
      <c r="I46" s="44">
        <v>10.6</v>
      </c>
      <c r="J46" s="21">
        <v>10.7</v>
      </c>
    </row>
    <row r="47" spans="1:10" ht="16.5">
      <c r="A47" s="291"/>
      <c r="B47" s="298"/>
      <c r="C47" s="14" t="s">
        <v>60</v>
      </c>
      <c r="D47" s="12" t="s">
        <v>72</v>
      </c>
      <c r="E47" s="44">
        <v>5.26</v>
      </c>
      <c r="F47" s="44">
        <v>7.68</v>
      </c>
      <c r="G47" s="44">
        <v>2.4500000000000002</v>
      </c>
      <c r="H47" s="41">
        <v>5.3</v>
      </c>
      <c r="I47" s="44">
        <v>4.0199999999999996</v>
      </c>
      <c r="J47" s="21">
        <v>7.39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6.39</v>
      </c>
      <c r="F48" s="44">
        <v>6.65</v>
      </c>
      <c r="G48" s="44">
        <v>5.3</v>
      </c>
      <c r="H48" s="41">
        <v>6.3</v>
      </c>
      <c r="I48" s="44">
        <v>4.8</v>
      </c>
      <c r="J48" s="21">
        <v>5.87</v>
      </c>
    </row>
    <row r="49" spans="1:13" ht="18.75">
      <c r="A49" s="291"/>
      <c r="B49" s="298"/>
      <c r="C49" s="13" t="s">
        <v>58</v>
      </c>
      <c r="D49" s="12" t="s">
        <v>59</v>
      </c>
      <c r="E49" s="44">
        <v>16.8</v>
      </c>
      <c r="F49" s="44">
        <v>19.3</v>
      </c>
      <c r="G49" s="44">
        <v>16.5</v>
      </c>
      <c r="H49" s="41">
        <v>15</v>
      </c>
      <c r="I49" s="44">
        <v>15.8</v>
      </c>
      <c r="J49" s="21">
        <v>14.4</v>
      </c>
    </row>
    <row r="50" spans="1:13" ht="16.5">
      <c r="A50" s="291"/>
      <c r="B50" s="298"/>
      <c r="C50" s="14" t="s">
        <v>60</v>
      </c>
      <c r="D50" s="12" t="s">
        <v>72</v>
      </c>
      <c r="E50" s="44">
        <v>3.38</v>
      </c>
      <c r="F50" s="44">
        <v>4.2699999999999996</v>
      </c>
      <c r="G50" s="44">
        <v>2.5</v>
      </c>
      <c r="H50" s="41">
        <v>3.4</v>
      </c>
      <c r="I50" s="44">
        <v>5.0999999999999996</v>
      </c>
      <c r="J50" s="21">
        <v>6.7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9.23</v>
      </c>
      <c r="F52" s="44">
        <v>9.3000000000000007</v>
      </c>
      <c r="G52" s="44">
        <v>9.39</v>
      </c>
      <c r="H52" s="41">
        <v>9.4</v>
      </c>
      <c r="I52" s="44">
        <v>9.3800000000000008</v>
      </c>
      <c r="J52" s="21">
        <v>9.2200000000000006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7.21</v>
      </c>
      <c r="F53" s="44">
        <v>6.98</v>
      </c>
      <c r="G53" s="44">
        <v>6.9</v>
      </c>
      <c r="H53" s="41">
        <v>7.1</v>
      </c>
      <c r="I53" s="44">
        <v>4.3</v>
      </c>
      <c r="J53" s="21">
        <v>6.26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8.1</v>
      </c>
      <c r="F54" s="44">
        <v>7.2</v>
      </c>
      <c r="G54" s="44">
        <v>12.1</v>
      </c>
      <c r="H54" s="41">
        <v>11.23</v>
      </c>
      <c r="I54" s="44">
        <v>11.7</v>
      </c>
      <c r="J54" s="21">
        <v>13.4</v>
      </c>
    </row>
    <row r="55" spans="1:13" ht="16.5">
      <c r="A55" s="291"/>
      <c r="B55" s="299"/>
      <c r="C55" s="18" t="s">
        <v>60</v>
      </c>
      <c r="D55" s="12" t="s">
        <v>77</v>
      </c>
      <c r="E55" s="19">
        <v>4.63</v>
      </c>
      <c r="F55" s="19">
        <v>5.77</v>
      </c>
      <c r="G55" s="19">
        <v>6.34</v>
      </c>
      <c r="H55" s="41">
        <v>2.2999999999999998</v>
      </c>
      <c r="I55" s="44">
        <v>1.1399999999999999</v>
      </c>
      <c r="J55" s="21">
        <v>6.66</v>
      </c>
    </row>
    <row r="56" spans="1:13" ht="14.25">
      <c r="A56" s="22" t="s">
        <v>78</v>
      </c>
      <c r="B56" s="22" t="s">
        <v>79</v>
      </c>
      <c r="C56" s="23">
        <v>7.35</v>
      </c>
      <c r="D56" s="22" t="s">
        <v>80</v>
      </c>
      <c r="E56" s="23">
        <v>76</v>
      </c>
      <c r="F56" s="22" t="s">
        <v>81</v>
      </c>
      <c r="G56" s="23">
        <v>81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20.7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>
        <v>20.100000000000001</v>
      </c>
      <c r="E60" s="30"/>
      <c r="F60" s="30">
        <v>29.7</v>
      </c>
      <c r="G60" s="34"/>
      <c r="H60" s="30">
        <v>19.8</v>
      </c>
      <c r="I60" s="30"/>
      <c r="J60" s="21">
        <v>16.399999999999999</v>
      </c>
      <c r="K60" s="21"/>
      <c r="L60" s="21">
        <v>95.9</v>
      </c>
      <c r="M60" s="21"/>
    </row>
    <row r="61" spans="1:13" ht="18.75">
      <c r="A61" s="28" t="s">
        <v>2</v>
      </c>
      <c r="B61" s="29">
        <v>33.5</v>
      </c>
      <c r="C61" s="30"/>
      <c r="D61" s="33">
        <v>36.5</v>
      </c>
      <c r="E61" s="30"/>
      <c r="F61" s="30">
        <v>31.8</v>
      </c>
      <c r="G61" s="34"/>
      <c r="H61" s="30">
        <v>35.4</v>
      </c>
      <c r="I61" s="30"/>
      <c r="J61" s="21">
        <v>46.8</v>
      </c>
      <c r="K61" s="21"/>
      <c r="L61" s="21">
        <v>58.7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12.4</v>
      </c>
      <c r="D63" s="33"/>
      <c r="E63" s="30">
        <v>12</v>
      </c>
      <c r="F63" s="30"/>
      <c r="G63" s="34">
        <v>12.4</v>
      </c>
      <c r="H63" s="30"/>
      <c r="I63" s="30">
        <v>22.6</v>
      </c>
      <c r="J63" s="21"/>
      <c r="K63" s="21">
        <v>13.01</v>
      </c>
      <c r="M63" s="21">
        <v>14.3</v>
      </c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>
        <v>30.1</v>
      </c>
      <c r="D65" s="33"/>
      <c r="E65" s="30">
        <v>36.4</v>
      </c>
      <c r="F65" s="30"/>
      <c r="G65" s="34">
        <v>36.1</v>
      </c>
      <c r="H65" s="30"/>
      <c r="I65" s="30">
        <v>36.9</v>
      </c>
      <c r="J65" s="21"/>
      <c r="K65" s="21">
        <v>37.74</v>
      </c>
      <c r="M65" s="21">
        <v>39.39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6.74</v>
      </c>
      <c r="C67" s="30">
        <v>10.1</v>
      </c>
      <c r="D67" s="33">
        <v>6.57</v>
      </c>
      <c r="E67" s="30">
        <v>10.1</v>
      </c>
      <c r="F67" s="30">
        <v>2.76</v>
      </c>
      <c r="G67" s="34">
        <v>13.6</v>
      </c>
      <c r="H67" s="30">
        <v>6.2</v>
      </c>
      <c r="I67" s="30">
        <v>11.8</v>
      </c>
      <c r="J67" s="21">
        <v>0.7</v>
      </c>
      <c r="K67" s="21">
        <v>11.9</v>
      </c>
      <c r="L67" s="21">
        <v>15.4</v>
      </c>
      <c r="M67" s="21">
        <v>12.08</v>
      </c>
    </row>
    <row r="68" spans="1:13" ht="18.75">
      <c r="A68" s="32" t="s">
        <v>5</v>
      </c>
      <c r="B68" s="36">
        <v>9.2799999999999994</v>
      </c>
      <c r="C68" s="30">
        <v>14.7</v>
      </c>
      <c r="D68" s="33">
        <v>7.28</v>
      </c>
      <c r="E68" s="30">
        <v>14.5</v>
      </c>
      <c r="F68" s="30">
        <v>3.37</v>
      </c>
      <c r="G68" s="34">
        <v>12.8</v>
      </c>
      <c r="H68" s="30">
        <v>8.3000000000000007</v>
      </c>
      <c r="I68" s="30">
        <v>9.9</v>
      </c>
      <c r="J68" s="21">
        <v>5.2</v>
      </c>
      <c r="K68" s="21">
        <v>10.37</v>
      </c>
      <c r="L68" s="21">
        <v>19.399999999999999</v>
      </c>
      <c r="M68" s="21">
        <v>9.89</v>
      </c>
    </row>
    <row r="69" spans="1:13" ht="18.75">
      <c r="A69" s="32" t="s">
        <v>6</v>
      </c>
      <c r="B69" s="36">
        <v>4.33</v>
      </c>
      <c r="C69" s="30">
        <v>9.1999999999999993</v>
      </c>
      <c r="D69" s="33">
        <v>4.68</v>
      </c>
      <c r="E69" s="30">
        <v>10</v>
      </c>
      <c r="F69" s="30">
        <v>10.199999999999999</v>
      </c>
      <c r="G69" s="34">
        <v>10.6</v>
      </c>
      <c r="H69" s="30">
        <v>7.6</v>
      </c>
      <c r="I69" s="30">
        <v>9.6</v>
      </c>
      <c r="J69" s="21">
        <v>3.7</v>
      </c>
      <c r="K69" s="21">
        <v>9.61</v>
      </c>
      <c r="L69" s="21">
        <v>4.67</v>
      </c>
      <c r="M69" s="21">
        <v>8.9600000000000009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127</v>
      </c>
      <c r="D2" s="244"/>
      <c r="E2" s="244"/>
      <c r="F2" s="245" t="s">
        <v>133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68950</v>
      </c>
      <c r="D4" s="247"/>
      <c r="E4" s="247"/>
      <c r="F4" s="247">
        <v>69680</v>
      </c>
      <c r="G4" s="247"/>
      <c r="H4" s="247"/>
      <c r="I4" s="247">
        <v>70420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93700</v>
      </c>
      <c r="D5" s="247"/>
      <c r="E5" s="247"/>
      <c r="F5" s="247">
        <v>94969</v>
      </c>
      <c r="G5" s="247"/>
      <c r="H5" s="247"/>
      <c r="I5" s="247">
        <v>96000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C4-'28日'!I4</f>
        <v>210</v>
      </c>
      <c r="D6" s="303"/>
      <c r="E6" s="303"/>
      <c r="F6" s="304">
        <f>F4-C4</f>
        <v>730</v>
      </c>
      <c r="G6" s="305"/>
      <c r="H6" s="306"/>
      <c r="I6" s="304">
        <f>I4-F4</f>
        <v>740</v>
      </c>
      <c r="J6" s="305"/>
      <c r="K6" s="306"/>
      <c r="L6" s="309">
        <f>C6+F6+I6</f>
        <v>1680</v>
      </c>
      <c r="M6" s="309">
        <f>C7+F7+I7</f>
        <v>3590</v>
      </c>
    </row>
    <row r="7" spans="1:15" ht="21.95" customHeight="1">
      <c r="A7" s="238"/>
      <c r="B7" s="6" t="s">
        <v>16</v>
      </c>
      <c r="C7" s="303">
        <f>C5-'28日'!I5</f>
        <v>1290</v>
      </c>
      <c r="D7" s="303"/>
      <c r="E7" s="303"/>
      <c r="F7" s="304">
        <f>F5-C5</f>
        <v>1269</v>
      </c>
      <c r="G7" s="305"/>
      <c r="H7" s="306"/>
      <c r="I7" s="304">
        <f>I5-F5</f>
        <v>1031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51</v>
      </c>
      <c r="D9" s="247"/>
      <c r="E9" s="247"/>
      <c r="F9" s="247">
        <v>48</v>
      </c>
      <c r="G9" s="247"/>
      <c r="H9" s="247"/>
      <c r="I9" s="247">
        <v>44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19</v>
      </c>
      <c r="D10" s="247"/>
      <c r="E10" s="247"/>
      <c r="F10" s="247">
        <v>48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27" t="s">
        <v>199</v>
      </c>
      <c r="D11" s="227" t="s">
        <v>199</v>
      </c>
      <c r="E11" s="227" t="s">
        <v>199</v>
      </c>
      <c r="F11" s="229" t="s">
        <v>199</v>
      </c>
      <c r="G11" s="229" t="s">
        <v>199</v>
      </c>
      <c r="H11" s="229" t="s">
        <v>199</v>
      </c>
      <c r="I11" s="231" t="s">
        <v>199</v>
      </c>
      <c r="J11" s="231" t="s">
        <v>199</v>
      </c>
      <c r="K11" s="231" t="s">
        <v>199</v>
      </c>
    </row>
    <row r="12" spans="1:15" ht="21.95" customHeight="1">
      <c r="A12" s="283"/>
      <c r="B12" s="43" t="s">
        <v>23</v>
      </c>
      <c r="C12" s="227">
        <v>100</v>
      </c>
      <c r="D12" s="227">
        <v>100</v>
      </c>
      <c r="E12" s="227">
        <v>100</v>
      </c>
      <c r="F12" s="229">
        <v>100</v>
      </c>
      <c r="G12" s="229">
        <v>100</v>
      </c>
      <c r="H12" s="229">
        <v>100</v>
      </c>
      <c r="I12" s="231">
        <v>100</v>
      </c>
      <c r="J12" s="231">
        <v>100</v>
      </c>
      <c r="K12" s="231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226">
        <v>550</v>
      </c>
      <c r="D15" s="226">
        <v>490</v>
      </c>
      <c r="E15" s="226">
        <v>440</v>
      </c>
      <c r="F15" s="228">
        <v>440</v>
      </c>
      <c r="G15" s="41">
        <v>380</v>
      </c>
      <c r="H15" s="41">
        <v>330</v>
      </c>
      <c r="I15" s="230">
        <v>330</v>
      </c>
      <c r="J15" s="41">
        <v>580</v>
      </c>
      <c r="K15" s="41">
        <v>550</v>
      </c>
    </row>
    <row r="16" spans="1:15" ht="21.95" customHeight="1">
      <c r="A16" s="257"/>
      <c r="B16" s="9" t="s">
        <v>28</v>
      </c>
      <c r="C16" s="254" t="s">
        <v>352</v>
      </c>
      <c r="D16" s="254"/>
      <c r="E16" s="254"/>
      <c r="F16" s="254" t="s">
        <v>29</v>
      </c>
      <c r="G16" s="254"/>
      <c r="H16" s="254"/>
      <c r="I16" s="254" t="s">
        <v>357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26" t="s">
        <v>199</v>
      </c>
      <c r="D17" s="226" t="s">
        <v>199</v>
      </c>
      <c r="E17" s="226" t="s">
        <v>199</v>
      </c>
      <c r="F17" s="228" t="s">
        <v>199</v>
      </c>
      <c r="G17" s="228" t="s">
        <v>199</v>
      </c>
      <c r="H17" s="228" t="s">
        <v>199</v>
      </c>
      <c r="I17" s="230" t="s">
        <v>199</v>
      </c>
      <c r="J17" s="230" t="s">
        <v>199</v>
      </c>
      <c r="K17" s="230" t="s">
        <v>199</v>
      </c>
    </row>
    <row r="18" spans="1:11" ht="21.95" customHeight="1">
      <c r="A18" s="255"/>
      <c r="B18" s="42" t="s">
        <v>23</v>
      </c>
      <c r="C18" s="226">
        <v>70</v>
      </c>
      <c r="D18" s="226">
        <v>70</v>
      </c>
      <c r="E18" s="226">
        <v>70</v>
      </c>
      <c r="F18" s="228">
        <v>70</v>
      </c>
      <c r="G18" s="228">
        <v>70</v>
      </c>
      <c r="H18" s="228">
        <v>70</v>
      </c>
      <c r="I18" s="230">
        <v>70</v>
      </c>
      <c r="J18" s="230">
        <v>70</v>
      </c>
      <c r="K18" s="230">
        <v>70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226">
        <v>520</v>
      </c>
      <c r="D21" s="226">
        <v>430</v>
      </c>
      <c r="E21" s="226">
        <v>340</v>
      </c>
      <c r="F21" s="228">
        <v>340</v>
      </c>
      <c r="G21" s="41">
        <v>290</v>
      </c>
      <c r="H21" s="41">
        <v>250</v>
      </c>
      <c r="I21" s="230">
        <v>250</v>
      </c>
      <c r="J21" s="41">
        <v>580</v>
      </c>
      <c r="K21" s="41">
        <v>550</v>
      </c>
    </row>
    <row r="22" spans="1:11" ht="21.95" customHeight="1">
      <c r="A22" s="253"/>
      <c r="B22" s="9" t="s">
        <v>33</v>
      </c>
      <c r="C22" s="254" t="s">
        <v>353</v>
      </c>
      <c r="D22" s="254"/>
      <c r="E22" s="254"/>
      <c r="F22" s="254" t="s">
        <v>34</v>
      </c>
      <c r="G22" s="254"/>
      <c r="H22" s="254"/>
      <c r="I22" s="254" t="s">
        <v>353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40</v>
      </c>
      <c r="D23" s="252"/>
      <c r="E23" s="252"/>
      <c r="F23" s="252">
        <v>0</v>
      </c>
      <c r="G23" s="252"/>
      <c r="H23" s="252"/>
      <c r="I23" s="252">
        <v>0</v>
      </c>
      <c r="J23" s="252"/>
      <c r="K23" s="252"/>
    </row>
    <row r="24" spans="1:11" ht="21.95" customHeight="1">
      <c r="A24" s="258"/>
      <c r="B24" s="10" t="s">
        <v>37</v>
      </c>
      <c r="C24" s="252">
        <v>1360</v>
      </c>
      <c r="D24" s="252"/>
      <c r="E24" s="252"/>
      <c r="F24" s="252">
        <v>1240</v>
      </c>
      <c r="G24" s="252"/>
      <c r="H24" s="252"/>
      <c r="I24" s="252">
        <v>1240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32</v>
      </c>
      <c r="D25" s="252"/>
      <c r="E25" s="252"/>
      <c r="F25" s="252">
        <v>32</v>
      </c>
      <c r="G25" s="252"/>
      <c r="H25" s="252"/>
      <c r="I25" s="252">
        <v>32</v>
      </c>
      <c r="J25" s="252"/>
      <c r="K25" s="252"/>
    </row>
    <row r="26" spans="1:11" ht="21.95" customHeight="1">
      <c r="A26" s="257"/>
      <c r="B26" s="8" t="s">
        <v>40</v>
      </c>
      <c r="C26" s="252">
        <v>362</v>
      </c>
      <c r="D26" s="252"/>
      <c r="E26" s="252"/>
      <c r="F26" s="252">
        <v>362</v>
      </c>
      <c r="G26" s="252"/>
      <c r="H26" s="252"/>
      <c r="I26" s="252">
        <v>362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354</v>
      </c>
      <c r="D28" s="269"/>
      <c r="E28" s="270"/>
      <c r="F28" s="268" t="s">
        <v>355</v>
      </c>
      <c r="G28" s="269"/>
      <c r="H28" s="270"/>
      <c r="I28" s="268" t="s">
        <v>356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224</v>
      </c>
      <c r="D31" s="280"/>
      <c r="E31" s="281"/>
      <c r="F31" s="279" t="s">
        <v>229</v>
      </c>
      <c r="G31" s="280"/>
      <c r="H31" s="281"/>
      <c r="I31" s="279" t="s">
        <v>95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8.89</v>
      </c>
      <c r="F35" s="44">
        <v>9.1300000000000008</v>
      </c>
      <c r="G35" s="44">
        <v>9.19</v>
      </c>
      <c r="H35" s="41">
        <v>8.93</v>
      </c>
      <c r="I35" s="44">
        <v>8.84</v>
      </c>
      <c r="J35" s="21">
        <v>8.9</v>
      </c>
    </row>
    <row r="36" spans="1:10" ht="15.75">
      <c r="A36" s="291"/>
      <c r="B36" s="298"/>
      <c r="C36" s="12" t="s">
        <v>56</v>
      </c>
      <c r="D36" s="12" t="s">
        <v>57</v>
      </c>
      <c r="E36" s="44">
        <v>5.88</v>
      </c>
      <c r="F36" s="44">
        <v>6.19</v>
      </c>
      <c r="G36" s="44">
        <v>8.41</v>
      </c>
      <c r="H36" s="41">
        <v>8.25</v>
      </c>
      <c r="I36" s="44">
        <v>8.7799999999999994</v>
      </c>
      <c r="J36" s="21">
        <v>8.56</v>
      </c>
    </row>
    <row r="37" spans="1:10" ht="18.75">
      <c r="A37" s="291"/>
      <c r="B37" s="298"/>
      <c r="C37" s="13" t="s">
        <v>58</v>
      </c>
      <c r="D37" s="12" t="s">
        <v>59</v>
      </c>
      <c r="E37" s="44">
        <v>4.3899999999999997</v>
      </c>
      <c r="F37" s="44">
        <v>4.1399999999999997</v>
      </c>
      <c r="G37" s="35">
        <v>9.6999999999999993</v>
      </c>
      <c r="H37" s="41">
        <v>4.5</v>
      </c>
      <c r="I37" s="44">
        <v>15.2</v>
      </c>
      <c r="J37" s="21">
        <v>10.8</v>
      </c>
    </row>
    <row r="38" spans="1:10" ht="16.5">
      <c r="A38" s="291"/>
      <c r="B38" s="298"/>
      <c r="C38" s="14" t="s">
        <v>60</v>
      </c>
      <c r="D38" s="12" t="s">
        <v>61</v>
      </c>
      <c r="E38" s="35">
        <v>6.67</v>
      </c>
      <c r="F38" s="35">
        <v>6.38</v>
      </c>
      <c r="G38" s="35">
        <v>3.85</v>
      </c>
      <c r="H38" s="37">
        <v>3.6</v>
      </c>
      <c r="I38" s="44">
        <v>3.48</v>
      </c>
      <c r="J38" s="21">
        <v>2.94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0.5</v>
      </c>
      <c r="H39" s="41">
        <v>0.5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44">
        <v>8.84</v>
      </c>
      <c r="F40" s="44">
        <v>8.89</v>
      </c>
      <c r="G40" s="44">
        <v>9.2200000000000006</v>
      </c>
      <c r="H40" s="41">
        <v>9.14</v>
      </c>
      <c r="I40" s="44">
        <v>9.09</v>
      </c>
      <c r="J40" s="21">
        <v>9.1</v>
      </c>
    </row>
    <row r="41" spans="1:10" ht="15.75">
      <c r="A41" s="291"/>
      <c r="B41" s="298"/>
      <c r="C41" s="12" t="s">
        <v>56</v>
      </c>
      <c r="D41" s="12" t="s">
        <v>64</v>
      </c>
      <c r="E41" s="44">
        <v>7.92</v>
      </c>
      <c r="F41" s="44">
        <v>8.1</v>
      </c>
      <c r="G41" s="44">
        <v>9.86</v>
      </c>
      <c r="H41" s="41">
        <v>10.01</v>
      </c>
      <c r="I41" s="44">
        <v>10.23</v>
      </c>
      <c r="J41" s="21">
        <v>10.44</v>
      </c>
    </row>
    <row r="42" spans="1:10" ht="15.75">
      <c r="A42" s="291"/>
      <c r="B42" s="298"/>
      <c r="C42" s="15" t="s">
        <v>65</v>
      </c>
      <c r="D42" s="16" t="s">
        <v>66</v>
      </c>
      <c r="E42" s="44">
        <v>0</v>
      </c>
      <c r="F42" s="44">
        <v>0</v>
      </c>
      <c r="G42" s="44">
        <v>0.05</v>
      </c>
      <c r="H42" s="41">
        <v>0.15</v>
      </c>
      <c r="I42" s="44">
        <v>0.16</v>
      </c>
      <c r="J42" s="21">
        <v>0.09</v>
      </c>
    </row>
    <row r="43" spans="1:10" ht="16.5">
      <c r="A43" s="291"/>
      <c r="B43" s="298"/>
      <c r="C43" s="15" t="s">
        <v>67</v>
      </c>
      <c r="D43" s="17" t="s">
        <v>68</v>
      </c>
      <c r="E43" s="44">
        <v>149</v>
      </c>
      <c r="F43" s="44">
        <v>153</v>
      </c>
      <c r="G43" s="44">
        <v>185</v>
      </c>
      <c r="H43" s="41">
        <v>194</v>
      </c>
      <c r="I43" s="44">
        <v>205</v>
      </c>
      <c r="J43" s="21">
        <v>213</v>
      </c>
    </row>
    <row r="44" spans="1:10" ht="18.75">
      <c r="A44" s="291"/>
      <c r="B44" s="298"/>
      <c r="C44" s="13" t="s">
        <v>58</v>
      </c>
      <c r="D44" s="12" t="s">
        <v>69</v>
      </c>
      <c r="E44" s="44">
        <v>322</v>
      </c>
      <c r="F44" s="44">
        <v>90.7</v>
      </c>
      <c r="G44" s="44">
        <v>210</v>
      </c>
      <c r="H44" s="41">
        <v>307</v>
      </c>
      <c r="I44" s="44">
        <v>335</v>
      </c>
      <c r="J44" s="21">
        <v>328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>
        <v>5.0599999999999996</v>
      </c>
    </row>
    <row r="46" spans="1:10" ht="18.75">
      <c r="A46" s="291"/>
      <c r="B46" s="298"/>
      <c r="C46" s="13" t="s">
        <v>58</v>
      </c>
      <c r="D46" s="12" t="s">
        <v>59</v>
      </c>
      <c r="E46" s="44"/>
      <c r="F46" s="44"/>
      <c r="G46" s="44"/>
      <c r="H46" s="41"/>
      <c r="I46" s="44"/>
      <c r="J46" s="21">
        <v>17.399999999999999</v>
      </c>
    </row>
    <row r="47" spans="1:10" ht="16.5">
      <c r="A47" s="291"/>
      <c r="B47" s="298"/>
      <c r="C47" s="14" t="s">
        <v>60</v>
      </c>
      <c r="D47" s="12" t="s">
        <v>72</v>
      </c>
      <c r="E47" s="44"/>
      <c r="F47" s="44"/>
      <c r="G47" s="44"/>
      <c r="H47" s="41"/>
      <c r="I47" s="44"/>
      <c r="J47" s="21">
        <v>7.28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>
        <v>7.28</v>
      </c>
    </row>
    <row r="49" spans="1:13" ht="18.75">
      <c r="A49" s="291"/>
      <c r="B49" s="298"/>
      <c r="C49" s="13" t="s">
        <v>58</v>
      </c>
      <c r="D49" s="12" t="s">
        <v>59</v>
      </c>
      <c r="E49" s="44"/>
      <c r="F49" s="44"/>
      <c r="G49" s="44"/>
      <c r="H49" s="41"/>
      <c r="I49" s="44"/>
      <c r="J49" s="21">
        <v>16.399999999999999</v>
      </c>
    </row>
    <row r="50" spans="1:13" ht="16.5">
      <c r="A50" s="291"/>
      <c r="B50" s="298"/>
      <c r="C50" s="14" t="s">
        <v>60</v>
      </c>
      <c r="D50" s="12" t="s">
        <v>72</v>
      </c>
      <c r="E50" s="44"/>
      <c r="F50" s="44"/>
      <c r="G50" s="44"/>
      <c r="H50" s="41"/>
      <c r="I50" s="44"/>
      <c r="J50" s="21">
        <v>6.74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9.0399999999999991</v>
      </c>
      <c r="F52" s="44">
        <v>9.0399999999999991</v>
      </c>
      <c r="G52" s="44">
        <v>8.69</v>
      </c>
      <c r="H52" s="41">
        <v>8.9600000000000009</v>
      </c>
      <c r="I52" s="44">
        <v>9.0500000000000007</v>
      </c>
      <c r="J52" s="21">
        <v>9.1199999999999992</v>
      </c>
    </row>
    <row r="53" spans="1:13" ht="15.75">
      <c r="A53" s="291"/>
      <c r="B53" s="298"/>
      <c r="C53" s="12" t="s">
        <v>56</v>
      </c>
      <c r="D53" s="12" t="s">
        <v>57</v>
      </c>
      <c r="E53" s="44">
        <v>8.85</v>
      </c>
      <c r="F53" s="44">
        <v>8.7899999999999991</v>
      </c>
      <c r="G53" s="44">
        <v>7.13</v>
      </c>
      <c r="H53" s="41">
        <v>6.9</v>
      </c>
      <c r="I53" s="44">
        <v>7.12</v>
      </c>
      <c r="J53" s="21">
        <v>7.24</v>
      </c>
    </row>
    <row r="54" spans="1:13" ht="18.75">
      <c r="A54" s="291"/>
      <c r="B54" s="298"/>
      <c r="C54" s="13" t="s">
        <v>58</v>
      </c>
      <c r="D54" s="12" t="s">
        <v>59</v>
      </c>
      <c r="E54" s="44">
        <v>10.8</v>
      </c>
      <c r="F54" s="44">
        <v>11.3</v>
      </c>
      <c r="G54" s="44">
        <v>16.2</v>
      </c>
      <c r="H54" s="41">
        <v>15.9</v>
      </c>
      <c r="I54" s="44">
        <v>17.100000000000001</v>
      </c>
      <c r="J54" s="21">
        <v>16.7</v>
      </c>
    </row>
    <row r="55" spans="1:13" ht="16.5">
      <c r="A55" s="291"/>
      <c r="B55" s="299"/>
      <c r="C55" s="18" t="s">
        <v>60</v>
      </c>
      <c r="D55" s="12" t="s">
        <v>77</v>
      </c>
      <c r="E55" s="19">
        <v>2.72</v>
      </c>
      <c r="F55" s="19">
        <v>3.52</v>
      </c>
      <c r="G55" s="19">
        <v>4.34</v>
      </c>
      <c r="H55" s="41">
        <v>4.2699999999999996</v>
      </c>
      <c r="I55" s="44">
        <v>5.2</v>
      </c>
      <c r="J55" s="21">
        <v>4.96</v>
      </c>
    </row>
    <row r="56" spans="1:13" ht="14.25">
      <c r="A56" s="22" t="s">
        <v>78</v>
      </c>
      <c r="B56" s="22" t="s">
        <v>79</v>
      </c>
      <c r="C56" s="23">
        <v>7.6</v>
      </c>
      <c r="D56" s="22" t="s">
        <v>80</v>
      </c>
      <c r="E56" s="23">
        <v>80</v>
      </c>
      <c r="F56" s="22" t="s">
        <v>81</v>
      </c>
      <c r="G56" s="23">
        <v>78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20.84</v>
      </c>
      <c r="K59" s="21"/>
      <c r="L59" s="21">
        <v>22.69</v>
      </c>
      <c r="M59" s="21"/>
    </row>
    <row r="60" spans="1:13" ht="18.75">
      <c r="A60" s="28" t="s">
        <v>1</v>
      </c>
      <c r="B60" s="29">
        <v>66.8</v>
      </c>
      <c r="C60" s="30"/>
      <c r="D60" s="33">
        <v>50.1</v>
      </c>
      <c r="E60" s="30"/>
      <c r="F60" s="30">
        <v>37.299999999999997</v>
      </c>
      <c r="G60" s="34"/>
      <c r="H60" s="30">
        <v>37.6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54.5</v>
      </c>
      <c r="C61" s="30"/>
      <c r="D61" s="33">
        <v>53.1</v>
      </c>
      <c r="E61" s="30"/>
      <c r="F61" s="30">
        <v>53.3</v>
      </c>
      <c r="G61" s="34"/>
      <c r="H61" s="30">
        <v>55.5</v>
      </c>
      <c r="I61" s="30"/>
      <c r="J61" s="21"/>
      <c r="K61" s="21"/>
      <c r="L61" s="21">
        <v>17.649999999999999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17.600000000000001</v>
      </c>
      <c r="J63" s="21"/>
      <c r="K63" s="21">
        <v>17.600000000000001</v>
      </c>
      <c r="M63" s="21">
        <v>17.649999999999999</v>
      </c>
    </row>
    <row r="64" spans="1:13" ht="18.75">
      <c r="A64" s="31" t="s">
        <v>3</v>
      </c>
      <c r="B64" s="30"/>
      <c r="C64" s="30">
        <v>17.399999999999999</v>
      </c>
      <c r="D64" s="33"/>
      <c r="E64" s="30">
        <v>20.2</v>
      </c>
      <c r="F64" s="30"/>
      <c r="G64" s="38">
        <v>19.100000000000001</v>
      </c>
      <c r="H64" s="30"/>
      <c r="I64" s="30">
        <v>17.5</v>
      </c>
      <c r="J64" s="21"/>
      <c r="K64" s="21">
        <v>17.29</v>
      </c>
      <c r="L64" s="21"/>
      <c r="M64" s="21">
        <v>19.39</v>
      </c>
    </row>
    <row r="65" spans="1:13" ht="18.75">
      <c r="A65" s="31" t="s">
        <v>4</v>
      </c>
      <c r="B65" s="30"/>
      <c r="C65" s="30">
        <v>19.399999999999999</v>
      </c>
      <c r="D65" s="33"/>
      <c r="E65" s="30">
        <v>28.6</v>
      </c>
      <c r="F65" s="30"/>
      <c r="G65" s="34">
        <v>22.8</v>
      </c>
      <c r="H65" s="30"/>
      <c r="I65" s="30">
        <v>21.5</v>
      </c>
      <c r="J65" s="21"/>
      <c r="K65" s="21">
        <v>59.34</v>
      </c>
      <c r="M65" s="21">
        <v>59.32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6.11</v>
      </c>
      <c r="C67" s="30">
        <v>9</v>
      </c>
      <c r="D67" s="33">
        <v>6.54</v>
      </c>
      <c r="E67" s="30">
        <v>10.3</v>
      </c>
      <c r="F67" s="30">
        <v>22.2</v>
      </c>
      <c r="G67" s="34">
        <v>10.8</v>
      </c>
      <c r="H67" s="30">
        <v>3.2</v>
      </c>
      <c r="I67" s="30">
        <v>8.1</v>
      </c>
      <c r="J67" s="21">
        <v>4.7</v>
      </c>
      <c r="K67" s="21">
        <v>10.81</v>
      </c>
      <c r="L67" s="21">
        <v>5.4</v>
      </c>
      <c r="M67" s="21">
        <v>10.64</v>
      </c>
    </row>
    <row r="68" spans="1:13" ht="18.75">
      <c r="A68" s="32" t="s">
        <v>5</v>
      </c>
      <c r="B68" s="36">
        <v>2.54</v>
      </c>
      <c r="C68" s="30">
        <v>9.6</v>
      </c>
      <c r="D68" s="33">
        <v>3.06</v>
      </c>
      <c r="E68" s="30">
        <v>10.4</v>
      </c>
      <c r="F68" s="30">
        <v>1.1399999999999999</v>
      </c>
      <c r="G68" s="34">
        <v>12.1</v>
      </c>
      <c r="H68" s="30">
        <v>2.7</v>
      </c>
      <c r="I68" s="30">
        <v>9.9</v>
      </c>
      <c r="J68" s="21">
        <v>5.2</v>
      </c>
      <c r="K68" s="21">
        <v>10.199999999999999</v>
      </c>
      <c r="L68" s="21">
        <v>4.9000000000000004</v>
      </c>
      <c r="M68" s="21">
        <v>10.72</v>
      </c>
    </row>
    <row r="69" spans="1:13" ht="18.75">
      <c r="A69" s="32" t="s">
        <v>6</v>
      </c>
      <c r="B69" s="36">
        <v>2</v>
      </c>
      <c r="C69" s="30">
        <v>9.4</v>
      </c>
      <c r="D69" s="33">
        <v>1.88</v>
      </c>
      <c r="E69" s="30">
        <v>11.2</v>
      </c>
      <c r="F69" s="30">
        <v>1.52</v>
      </c>
      <c r="G69" s="34">
        <v>39.799999999999997</v>
      </c>
      <c r="H69" s="30"/>
      <c r="I69" s="30"/>
      <c r="J69" s="21"/>
      <c r="K69" s="21"/>
      <c r="L69" s="21">
        <v>7.6</v>
      </c>
      <c r="M69" s="21">
        <v>14.23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I10" sqref="I10:K1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149</v>
      </c>
      <c r="D2" s="244"/>
      <c r="E2" s="244"/>
      <c r="F2" s="245" t="s">
        <v>361</v>
      </c>
      <c r="G2" s="245"/>
      <c r="H2" s="245"/>
      <c r="I2" s="246" t="s">
        <v>363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71410</v>
      </c>
      <c r="D4" s="247"/>
      <c r="E4" s="247"/>
      <c r="F4" s="247">
        <v>72150</v>
      </c>
      <c r="G4" s="247"/>
      <c r="H4" s="247"/>
      <c r="I4" s="247">
        <v>72860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97400</v>
      </c>
      <c r="D5" s="247"/>
      <c r="E5" s="247"/>
      <c r="F5" s="247">
        <v>98600</v>
      </c>
      <c r="G5" s="247"/>
      <c r="H5" s="247"/>
      <c r="I5" s="247">
        <v>99460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C4-'29日'!I4</f>
        <v>990</v>
      </c>
      <c r="D6" s="303"/>
      <c r="E6" s="303"/>
      <c r="F6" s="304">
        <f>F4-C4</f>
        <v>740</v>
      </c>
      <c r="G6" s="305"/>
      <c r="H6" s="306"/>
      <c r="I6" s="304">
        <f>I4-F4</f>
        <v>710</v>
      </c>
      <c r="J6" s="305"/>
      <c r="K6" s="306"/>
      <c r="L6" s="309">
        <f>C6+F6+I6</f>
        <v>2440</v>
      </c>
      <c r="M6" s="309">
        <f>C7+F7+I7</f>
        <v>3460</v>
      </c>
    </row>
    <row r="7" spans="1:15" ht="21.95" customHeight="1">
      <c r="A7" s="238"/>
      <c r="B7" s="6" t="s">
        <v>16</v>
      </c>
      <c r="C7" s="303">
        <f>C5-'29日'!I5</f>
        <v>1400</v>
      </c>
      <c r="D7" s="303"/>
      <c r="E7" s="303"/>
      <c r="F7" s="304">
        <f>F5-C5</f>
        <v>1200</v>
      </c>
      <c r="G7" s="305"/>
      <c r="H7" s="306"/>
      <c r="I7" s="304">
        <f>I5-F5</f>
        <v>860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46</v>
      </c>
      <c r="D9" s="247"/>
      <c r="E9" s="247"/>
      <c r="F9" s="247">
        <v>44</v>
      </c>
      <c r="G9" s="247"/>
      <c r="H9" s="247"/>
      <c r="I9" s="247">
        <v>50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46</v>
      </c>
      <c r="D10" s="247"/>
      <c r="E10" s="247"/>
      <c r="F10" s="247">
        <v>44</v>
      </c>
      <c r="G10" s="247"/>
      <c r="H10" s="247"/>
      <c r="I10" s="247">
        <v>50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233" t="s">
        <v>358</v>
      </c>
      <c r="D11" s="233" t="s">
        <v>359</v>
      </c>
      <c r="E11" s="233" t="s">
        <v>359</v>
      </c>
      <c r="F11" s="235" t="s">
        <v>199</v>
      </c>
      <c r="G11" s="235" t="s">
        <v>199</v>
      </c>
      <c r="H11" s="235" t="s">
        <v>199</v>
      </c>
      <c r="I11" s="237" t="s">
        <v>199</v>
      </c>
      <c r="J11" s="237" t="s">
        <v>199</v>
      </c>
      <c r="K11" s="237" t="s">
        <v>199</v>
      </c>
    </row>
    <row r="12" spans="1:15" ht="21.95" customHeight="1">
      <c r="A12" s="283"/>
      <c r="B12" s="43" t="s">
        <v>23</v>
      </c>
      <c r="C12" s="44">
        <v>100</v>
      </c>
      <c r="D12" s="44">
        <v>100</v>
      </c>
      <c r="E12" s="44">
        <v>100</v>
      </c>
      <c r="F12" s="235">
        <v>100</v>
      </c>
      <c r="G12" s="235">
        <v>100</v>
      </c>
      <c r="H12" s="235">
        <v>100</v>
      </c>
      <c r="I12" s="237">
        <v>100</v>
      </c>
      <c r="J12" s="237">
        <v>100</v>
      </c>
      <c r="K12" s="237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540</v>
      </c>
      <c r="D15" s="41">
        <v>490</v>
      </c>
      <c r="E15" s="41">
        <v>420</v>
      </c>
      <c r="F15" s="234">
        <v>420</v>
      </c>
      <c r="G15" s="41">
        <v>360</v>
      </c>
      <c r="H15" s="41">
        <v>330</v>
      </c>
      <c r="I15" s="41">
        <v>330</v>
      </c>
      <c r="J15" s="41">
        <v>600</v>
      </c>
      <c r="K15" s="41">
        <v>590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366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232" t="s">
        <v>359</v>
      </c>
      <c r="D17" s="232" t="s">
        <v>359</v>
      </c>
      <c r="E17" s="232" t="s">
        <v>359</v>
      </c>
      <c r="F17" s="234" t="s">
        <v>199</v>
      </c>
      <c r="G17" s="234" t="s">
        <v>199</v>
      </c>
      <c r="H17" s="234" t="s">
        <v>199</v>
      </c>
      <c r="I17" s="236" t="s">
        <v>199</v>
      </c>
      <c r="J17" s="236" t="s">
        <v>199</v>
      </c>
      <c r="K17" s="236" t="s">
        <v>199</v>
      </c>
    </row>
    <row r="18" spans="1:11" ht="21.95" customHeight="1">
      <c r="A18" s="255"/>
      <c r="B18" s="42" t="s">
        <v>23</v>
      </c>
      <c r="C18" s="41">
        <v>70</v>
      </c>
      <c r="D18" s="41">
        <v>70</v>
      </c>
      <c r="E18" s="41">
        <v>70</v>
      </c>
      <c r="F18" s="234">
        <v>70</v>
      </c>
      <c r="G18" s="234">
        <v>70</v>
      </c>
      <c r="H18" s="234">
        <v>70</v>
      </c>
      <c r="I18" s="236">
        <v>70</v>
      </c>
      <c r="J18" s="236">
        <v>70</v>
      </c>
      <c r="K18" s="236">
        <v>70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540</v>
      </c>
      <c r="D21" s="41">
        <v>490</v>
      </c>
      <c r="E21" s="41">
        <v>400</v>
      </c>
      <c r="F21" s="234">
        <v>400</v>
      </c>
      <c r="G21" s="41">
        <v>350</v>
      </c>
      <c r="H21" s="41">
        <v>290</v>
      </c>
      <c r="I21" s="41">
        <v>290</v>
      </c>
      <c r="J21" s="41">
        <v>600</v>
      </c>
      <c r="K21" s="41">
        <v>580</v>
      </c>
    </row>
    <row r="22" spans="1:11" ht="33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367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0</v>
      </c>
      <c r="D23" s="252"/>
      <c r="E23" s="252"/>
      <c r="F23" s="252">
        <v>2200</v>
      </c>
      <c r="G23" s="252"/>
      <c r="H23" s="252"/>
      <c r="I23" s="252">
        <v>2100</v>
      </c>
      <c r="J23" s="252"/>
      <c r="K23" s="252"/>
    </row>
    <row r="24" spans="1:11" ht="21.95" customHeight="1">
      <c r="A24" s="258"/>
      <c r="B24" s="10" t="s">
        <v>37</v>
      </c>
      <c r="C24" s="252">
        <v>1240</v>
      </c>
      <c r="D24" s="252"/>
      <c r="E24" s="252"/>
      <c r="F24" s="252">
        <v>1130</v>
      </c>
      <c r="G24" s="252"/>
      <c r="H24" s="252"/>
      <c r="I24" s="252">
        <v>740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32</v>
      </c>
      <c r="D25" s="252"/>
      <c r="E25" s="252"/>
      <c r="F25" s="252">
        <v>32</v>
      </c>
      <c r="G25" s="252"/>
      <c r="H25" s="252"/>
      <c r="I25" s="252">
        <v>32</v>
      </c>
      <c r="J25" s="252"/>
      <c r="K25" s="252"/>
    </row>
    <row r="26" spans="1:11" ht="21.95" customHeight="1">
      <c r="A26" s="257"/>
      <c r="B26" s="8" t="s">
        <v>40</v>
      </c>
      <c r="C26" s="252">
        <v>362</v>
      </c>
      <c r="D26" s="252"/>
      <c r="E26" s="252"/>
      <c r="F26" s="252">
        <v>362</v>
      </c>
      <c r="G26" s="252"/>
      <c r="H26" s="252"/>
      <c r="I26" s="252">
        <v>362</v>
      </c>
      <c r="J26" s="252"/>
      <c r="K26" s="252"/>
    </row>
    <row r="27" spans="1:11" ht="21.95" customHeight="1">
      <c r="A27" s="257"/>
      <c r="B27" s="8" t="s">
        <v>41</v>
      </c>
      <c r="C27" s="252">
        <v>15</v>
      </c>
      <c r="D27" s="252"/>
      <c r="E27" s="252"/>
      <c r="F27" s="252">
        <v>15</v>
      </c>
      <c r="G27" s="252"/>
      <c r="H27" s="252"/>
      <c r="I27" s="252">
        <v>15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360</v>
      </c>
      <c r="D28" s="269"/>
      <c r="E28" s="270"/>
      <c r="F28" s="268" t="s">
        <v>362</v>
      </c>
      <c r="G28" s="269"/>
      <c r="H28" s="270"/>
      <c r="I28" s="268" t="s">
        <v>365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202</v>
      </c>
      <c r="D31" s="280"/>
      <c r="E31" s="281"/>
      <c r="F31" s="279" t="s">
        <v>107</v>
      </c>
      <c r="G31" s="280"/>
      <c r="H31" s="281"/>
      <c r="I31" s="279" t="s">
        <v>364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9.0299999999999994</v>
      </c>
      <c r="F35" s="44">
        <v>8.9</v>
      </c>
      <c r="G35" s="44">
        <v>8.9</v>
      </c>
      <c r="H35" s="41">
        <v>8.92</v>
      </c>
      <c r="I35" s="44">
        <v>8.86</v>
      </c>
      <c r="J35" s="21">
        <v>8.93</v>
      </c>
    </row>
    <row r="36" spans="1:10" ht="15.75">
      <c r="A36" s="291"/>
      <c r="B36" s="298"/>
      <c r="C36" s="12" t="s">
        <v>56</v>
      </c>
      <c r="D36" s="12" t="s">
        <v>57</v>
      </c>
      <c r="E36" s="44">
        <v>8.41</v>
      </c>
      <c r="F36" s="44">
        <v>8.25</v>
      </c>
      <c r="G36" s="44">
        <v>7.9</v>
      </c>
      <c r="H36" s="41">
        <v>8.4</v>
      </c>
      <c r="I36" s="44">
        <v>8.35</v>
      </c>
      <c r="J36" s="21">
        <v>7.93</v>
      </c>
    </row>
    <row r="37" spans="1:10" ht="18.75">
      <c r="A37" s="291"/>
      <c r="B37" s="298"/>
      <c r="C37" s="13" t="s">
        <v>58</v>
      </c>
      <c r="D37" s="12" t="s">
        <v>59</v>
      </c>
      <c r="E37" s="44">
        <v>11.9</v>
      </c>
      <c r="F37" s="44">
        <v>9.23</v>
      </c>
      <c r="G37" s="35">
        <v>8.35</v>
      </c>
      <c r="H37" s="41">
        <v>7.57</v>
      </c>
      <c r="I37" s="44">
        <v>6.7</v>
      </c>
      <c r="J37" s="21">
        <v>6.1</v>
      </c>
    </row>
    <row r="38" spans="1:10" ht="16.5">
      <c r="A38" s="291"/>
      <c r="B38" s="298"/>
      <c r="C38" s="14" t="s">
        <v>60</v>
      </c>
      <c r="D38" s="12" t="s">
        <v>61</v>
      </c>
      <c r="E38" s="35">
        <v>5.1100000000000003</v>
      </c>
      <c r="F38" s="35">
        <v>4.92</v>
      </c>
      <c r="G38" s="35">
        <v>6.8</v>
      </c>
      <c r="H38" s="37">
        <v>3.1</v>
      </c>
      <c r="I38" s="44">
        <v>4.3600000000000003</v>
      </c>
      <c r="J38" s="21">
        <v>5.82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0.3</v>
      </c>
      <c r="H39" s="41">
        <v>0.3</v>
      </c>
      <c r="I39" s="44">
        <v>0.5</v>
      </c>
      <c r="J39" s="21">
        <v>0.7</v>
      </c>
    </row>
    <row r="40" spans="1:10" ht="15.75">
      <c r="A40" s="291"/>
      <c r="B40" s="298"/>
      <c r="C40" s="13" t="s">
        <v>54</v>
      </c>
      <c r="D40" s="13" t="s">
        <v>63</v>
      </c>
      <c r="E40" s="44">
        <v>9.17</v>
      </c>
      <c r="F40" s="44">
        <v>9.15</v>
      </c>
      <c r="G40" s="44">
        <v>9.11</v>
      </c>
      <c r="H40" s="41">
        <v>9.07</v>
      </c>
      <c r="I40" s="44">
        <v>9.06</v>
      </c>
      <c r="J40" s="21">
        <v>9.26</v>
      </c>
    </row>
    <row r="41" spans="1:10" ht="15.75">
      <c r="A41" s="291"/>
      <c r="B41" s="298"/>
      <c r="C41" s="12" t="s">
        <v>56</v>
      </c>
      <c r="D41" s="12" t="s">
        <v>64</v>
      </c>
      <c r="E41" s="44">
        <v>10.41</v>
      </c>
      <c r="F41" s="44">
        <v>10.61</v>
      </c>
      <c r="G41" s="44">
        <v>10.220000000000001</v>
      </c>
      <c r="H41" s="41">
        <v>10.26</v>
      </c>
      <c r="I41" s="44">
        <v>10.16</v>
      </c>
      <c r="J41" s="21">
        <v>10.29</v>
      </c>
    </row>
    <row r="42" spans="1:10" ht="15.75">
      <c r="A42" s="291"/>
      <c r="B42" s="298"/>
      <c r="C42" s="15" t="s">
        <v>65</v>
      </c>
      <c r="D42" s="16" t="s">
        <v>66</v>
      </c>
      <c r="E42" s="44">
        <v>0.42</v>
      </c>
      <c r="F42" s="44">
        <v>0.34</v>
      </c>
      <c r="G42" s="44">
        <v>0.34</v>
      </c>
      <c r="H42" s="41">
        <v>0.28999999999999998</v>
      </c>
      <c r="I42" s="44">
        <v>0.38</v>
      </c>
      <c r="J42" s="21">
        <v>0.5</v>
      </c>
    </row>
    <row r="43" spans="1:10" ht="16.5">
      <c r="A43" s="291"/>
      <c r="B43" s="298"/>
      <c r="C43" s="15" t="s">
        <v>67</v>
      </c>
      <c r="D43" s="17" t="s">
        <v>68</v>
      </c>
      <c r="E43" s="44">
        <v>0.54</v>
      </c>
      <c r="F43" s="44">
        <v>0.62</v>
      </c>
      <c r="G43" s="44">
        <v>0.52</v>
      </c>
      <c r="H43" s="41">
        <v>0.77</v>
      </c>
      <c r="I43" s="44">
        <v>6.68</v>
      </c>
      <c r="J43" s="21">
        <v>7.26</v>
      </c>
    </row>
    <row r="44" spans="1:10" ht="18.75">
      <c r="A44" s="291"/>
      <c r="B44" s="298"/>
      <c r="C44" s="13" t="s">
        <v>58</v>
      </c>
      <c r="D44" s="12" t="s">
        <v>69</v>
      </c>
      <c r="E44" s="44">
        <v>361</v>
      </c>
      <c r="F44" s="44">
        <v>382</v>
      </c>
      <c r="G44" s="44">
        <v>395</v>
      </c>
      <c r="H44" s="41">
        <v>425</v>
      </c>
      <c r="I44" s="44">
        <v>330</v>
      </c>
      <c r="J44" s="21">
        <v>340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5.04</v>
      </c>
      <c r="F45" s="44">
        <v>5.12</v>
      </c>
      <c r="G45" s="44">
        <v>6.9</v>
      </c>
      <c r="H45" s="41">
        <v>6.9</v>
      </c>
      <c r="I45" s="44">
        <v>7.05</v>
      </c>
      <c r="J45" s="21">
        <v>7.15</v>
      </c>
    </row>
    <row r="46" spans="1:10" ht="18.75">
      <c r="A46" s="291"/>
      <c r="B46" s="298"/>
      <c r="C46" s="13" t="s">
        <v>58</v>
      </c>
      <c r="D46" s="12" t="s">
        <v>59</v>
      </c>
      <c r="E46" s="44">
        <v>3.47</v>
      </c>
      <c r="F46" s="44">
        <v>6</v>
      </c>
      <c r="G46" s="44">
        <v>5.8</v>
      </c>
      <c r="H46" s="41">
        <v>8.35</v>
      </c>
      <c r="I46" s="44">
        <v>77.599999999999994</v>
      </c>
      <c r="J46" s="21">
        <v>4.2</v>
      </c>
    </row>
    <row r="47" spans="1:10" ht="16.5">
      <c r="A47" s="291"/>
      <c r="B47" s="298"/>
      <c r="C47" s="14" t="s">
        <v>60</v>
      </c>
      <c r="D47" s="12" t="s">
        <v>72</v>
      </c>
      <c r="E47" s="44">
        <v>1.93</v>
      </c>
      <c r="F47" s="44">
        <v>1.81</v>
      </c>
      <c r="G47" s="44">
        <v>0.2</v>
      </c>
      <c r="H47" s="41">
        <v>1.1000000000000001</v>
      </c>
      <c r="I47" s="44">
        <v>3.75</v>
      </c>
      <c r="J47" s="21">
        <v>4.67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6.82</v>
      </c>
      <c r="F48" s="44">
        <v>6.32</v>
      </c>
      <c r="G48" s="44">
        <v>7.1</v>
      </c>
      <c r="H48" s="41">
        <v>7.02</v>
      </c>
      <c r="I48" s="44">
        <v>7.88</v>
      </c>
      <c r="J48" s="21">
        <v>7.69</v>
      </c>
    </row>
    <row r="49" spans="1:13" ht="18.75">
      <c r="A49" s="291"/>
      <c r="B49" s="298"/>
      <c r="C49" s="13" t="s">
        <v>58</v>
      </c>
      <c r="D49" s="12" t="s">
        <v>59</v>
      </c>
      <c r="E49" s="44">
        <v>14</v>
      </c>
      <c r="F49" s="44">
        <v>15.1</v>
      </c>
      <c r="G49" s="44">
        <v>16.100000000000001</v>
      </c>
      <c r="H49" s="41">
        <v>16.5</v>
      </c>
      <c r="I49" s="44">
        <v>15.1</v>
      </c>
      <c r="J49" s="21">
        <v>13.5</v>
      </c>
    </row>
    <row r="50" spans="1:13" ht="16.5">
      <c r="A50" s="291"/>
      <c r="B50" s="298"/>
      <c r="C50" s="14" t="s">
        <v>60</v>
      </c>
      <c r="D50" s="12" t="s">
        <v>72</v>
      </c>
      <c r="E50" s="44">
        <v>4.43</v>
      </c>
      <c r="F50" s="44">
        <v>4.1500000000000004</v>
      </c>
      <c r="G50" s="44">
        <v>1.1000000000000001</v>
      </c>
      <c r="H50" s="41">
        <v>1.6</v>
      </c>
      <c r="I50" s="44">
        <v>4.63</v>
      </c>
      <c r="J50" s="21">
        <v>3.22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9.17</v>
      </c>
      <c r="F52" s="44">
        <v>9.15</v>
      </c>
      <c r="G52" s="44">
        <v>9.09</v>
      </c>
      <c r="H52" s="41">
        <v>8.9600000000000009</v>
      </c>
      <c r="I52" s="44">
        <v>9.3000000000000007</v>
      </c>
      <c r="J52" s="21">
        <v>9.33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7.1</v>
      </c>
      <c r="F53" s="44">
        <v>6.89</v>
      </c>
      <c r="G53" s="44">
        <v>8.5</v>
      </c>
      <c r="H53" s="41">
        <v>7.4</v>
      </c>
      <c r="I53" s="44">
        <v>6.58</v>
      </c>
      <c r="J53" s="21">
        <v>7.42</v>
      </c>
    </row>
    <row r="54" spans="1:13" ht="18.75">
      <c r="A54" s="291"/>
      <c r="B54" s="298"/>
      <c r="C54" s="13" t="s">
        <v>58</v>
      </c>
      <c r="D54" s="12" t="s">
        <v>59</v>
      </c>
      <c r="E54" s="44">
        <v>16.5</v>
      </c>
      <c r="F54" s="44">
        <v>16.100000000000001</v>
      </c>
      <c r="G54" s="44">
        <v>14.1</v>
      </c>
      <c r="H54" s="41">
        <v>13.7</v>
      </c>
      <c r="I54" s="44">
        <v>7.9</v>
      </c>
      <c r="J54" s="21">
        <v>9.1999999999999993</v>
      </c>
    </row>
    <row r="55" spans="1:13" ht="16.5">
      <c r="A55" s="291"/>
      <c r="B55" s="299"/>
      <c r="C55" s="18" t="s">
        <v>60</v>
      </c>
      <c r="D55" s="12" t="s">
        <v>77</v>
      </c>
      <c r="E55" s="19">
        <v>2.13</v>
      </c>
      <c r="F55" s="19">
        <v>2.21</v>
      </c>
      <c r="G55" s="19">
        <v>2.48</v>
      </c>
      <c r="H55" s="41">
        <v>2.7</v>
      </c>
      <c r="I55" s="44">
        <v>8.02</v>
      </c>
      <c r="J55" s="21">
        <v>3.96</v>
      </c>
    </row>
    <row r="56" spans="1:13" ht="14.25">
      <c r="A56" s="22" t="s">
        <v>78</v>
      </c>
      <c r="B56" s="22" t="s">
        <v>79</v>
      </c>
      <c r="C56" s="23">
        <v>8</v>
      </c>
      <c r="D56" s="22" t="s">
        <v>80</v>
      </c>
      <c r="E56" s="23">
        <v>77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23.2</v>
      </c>
      <c r="C59" s="30"/>
      <c r="D59" s="33">
        <v>29.2</v>
      </c>
      <c r="E59" s="30"/>
      <c r="F59" s="30">
        <v>29.9</v>
      </c>
      <c r="G59" s="34"/>
      <c r="H59" s="30">
        <v>67.7</v>
      </c>
      <c r="I59" s="30"/>
      <c r="J59" s="21"/>
      <c r="K59" s="21"/>
      <c r="L59" s="21">
        <v>5.9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52.6</v>
      </c>
      <c r="K60" s="21"/>
      <c r="L60" s="21">
        <v>23.1</v>
      </c>
      <c r="M60" s="21"/>
    </row>
    <row r="61" spans="1:13" ht="18.75">
      <c r="A61" s="28" t="s">
        <v>2</v>
      </c>
      <c r="B61" s="29">
        <v>19.8</v>
      </c>
      <c r="C61" s="30"/>
      <c r="D61" s="33">
        <v>19.8</v>
      </c>
      <c r="E61" s="30"/>
      <c r="F61" s="30">
        <v>20.8</v>
      </c>
      <c r="G61" s="34"/>
      <c r="H61" s="30">
        <v>21.8</v>
      </c>
      <c r="I61" s="30"/>
      <c r="J61" s="21">
        <v>26.3</v>
      </c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18</v>
      </c>
      <c r="D63" s="33"/>
      <c r="E63" s="30">
        <v>17.2</v>
      </c>
      <c r="F63" s="30"/>
      <c r="G63" s="34">
        <v>16.3</v>
      </c>
      <c r="H63" s="30"/>
      <c r="I63" s="30"/>
      <c r="J63" s="21"/>
      <c r="K63" s="21">
        <v>18</v>
      </c>
      <c r="M63" s="21">
        <v>23.1</v>
      </c>
    </row>
    <row r="64" spans="1:13" ht="18.75">
      <c r="A64" s="31" t="s">
        <v>3</v>
      </c>
      <c r="B64" s="30"/>
      <c r="C64" s="30">
        <v>18</v>
      </c>
      <c r="D64" s="33"/>
      <c r="E64" s="30">
        <v>15.8</v>
      </c>
      <c r="F64" s="30"/>
      <c r="G64" s="38">
        <v>15.7</v>
      </c>
      <c r="H64" s="30"/>
      <c r="I64" s="30">
        <v>16.8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>
        <v>64.900000000000006</v>
      </c>
      <c r="D65" s="33"/>
      <c r="E65" s="30">
        <v>46.9</v>
      </c>
      <c r="F65" s="30"/>
      <c r="G65" s="34"/>
      <c r="H65" s="30"/>
      <c r="I65" s="30">
        <v>36.4</v>
      </c>
      <c r="J65" s="21"/>
      <c r="K65" s="21">
        <v>18.3</v>
      </c>
      <c r="M65" s="21">
        <v>34.700000000000003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5.2</v>
      </c>
      <c r="C67" s="30">
        <v>10</v>
      </c>
      <c r="D67" s="33">
        <v>5.4</v>
      </c>
      <c r="E67" s="30">
        <v>9.1999999999999993</v>
      </c>
      <c r="F67" s="30">
        <v>2.58</v>
      </c>
      <c r="G67" s="34">
        <v>9.4</v>
      </c>
      <c r="H67" s="30">
        <v>2.7</v>
      </c>
      <c r="I67" s="30">
        <v>11.9</v>
      </c>
      <c r="J67" s="21">
        <v>6.51</v>
      </c>
      <c r="K67" s="21">
        <v>14.2</v>
      </c>
      <c r="L67" s="21"/>
      <c r="M67" s="21"/>
    </row>
    <row r="68" spans="1:13" ht="18.75">
      <c r="A68" s="32" t="s">
        <v>5</v>
      </c>
      <c r="B68" s="36">
        <v>5</v>
      </c>
      <c r="C68" s="30">
        <v>10.1</v>
      </c>
      <c r="D68" s="33">
        <v>5.2</v>
      </c>
      <c r="E68" s="30">
        <v>10.4</v>
      </c>
      <c r="F68" s="30">
        <v>0.65</v>
      </c>
      <c r="G68" s="34">
        <v>9.9</v>
      </c>
      <c r="H68" s="30">
        <v>5.7</v>
      </c>
      <c r="I68" s="30">
        <v>11.6</v>
      </c>
      <c r="J68" s="21">
        <v>5.24</v>
      </c>
      <c r="K68" s="21">
        <v>10.9</v>
      </c>
      <c r="L68" s="21">
        <v>6.92</v>
      </c>
      <c r="M68" s="21">
        <v>8.4</v>
      </c>
    </row>
    <row r="69" spans="1:13" ht="18.75">
      <c r="A69" s="32" t="s">
        <v>6</v>
      </c>
      <c r="B69" s="36">
        <v>7.5</v>
      </c>
      <c r="C69" s="30">
        <v>10.6</v>
      </c>
      <c r="D69" s="33">
        <v>7.3</v>
      </c>
      <c r="E69" s="30">
        <v>12</v>
      </c>
      <c r="F69" s="30">
        <v>5.7</v>
      </c>
      <c r="G69" s="34">
        <v>12.4</v>
      </c>
      <c r="H69" s="30">
        <v>2.1</v>
      </c>
      <c r="I69" s="30">
        <v>11.4</v>
      </c>
      <c r="J69" s="21">
        <v>4.2300000000000004</v>
      </c>
      <c r="K69" s="21">
        <v>9.1</v>
      </c>
      <c r="L69" s="21">
        <v>5.68</v>
      </c>
      <c r="M69" s="21">
        <v>7.2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</v>
      </c>
      <c r="D2" s="244"/>
      <c r="E2" s="244"/>
      <c r="F2" s="245" t="s">
        <v>10</v>
      </c>
      <c r="G2" s="245"/>
      <c r="H2" s="245"/>
      <c r="I2" s="246" t="s">
        <v>11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/>
      <c r="D4" s="247"/>
      <c r="E4" s="247"/>
      <c r="F4" s="247"/>
      <c r="G4" s="247"/>
      <c r="H4" s="247"/>
      <c r="I4" s="247"/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/>
      <c r="D5" s="247"/>
      <c r="E5" s="247"/>
      <c r="F5" s="247"/>
      <c r="G5" s="247"/>
      <c r="H5" s="247"/>
      <c r="I5" s="247"/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C4-'30日'!I4</f>
        <v>-72860</v>
      </c>
      <c r="D6" s="303"/>
      <c r="E6" s="303"/>
      <c r="F6" s="304">
        <f>F4-C4</f>
        <v>0</v>
      </c>
      <c r="G6" s="305"/>
      <c r="H6" s="306"/>
      <c r="I6" s="304">
        <f>I4-F4</f>
        <v>0</v>
      </c>
      <c r="J6" s="305"/>
      <c r="K6" s="306"/>
      <c r="L6" s="309">
        <f>C6+F6+I6</f>
        <v>-72860</v>
      </c>
      <c r="M6" s="309">
        <f>C7+F7+I7</f>
        <v>-99460</v>
      </c>
    </row>
    <row r="7" spans="1:15" ht="21.95" customHeight="1">
      <c r="A7" s="238"/>
      <c r="B7" s="6" t="s">
        <v>16</v>
      </c>
      <c r="C7" s="303">
        <f>C5-'30日'!I5</f>
        <v>-99460</v>
      </c>
      <c r="D7" s="303"/>
      <c r="E7" s="303"/>
      <c r="F7" s="304">
        <f>F5-C5</f>
        <v>0</v>
      </c>
      <c r="G7" s="305"/>
      <c r="H7" s="306"/>
      <c r="I7" s="304">
        <f>I5-F5</f>
        <v>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/>
      <c r="D8" s="247"/>
      <c r="E8" s="247"/>
      <c r="F8" s="247"/>
      <c r="G8" s="247"/>
      <c r="H8" s="247"/>
      <c r="I8" s="247"/>
      <c r="J8" s="247"/>
      <c r="K8" s="247"/>
    </row>
    <row r="9" spans="1:15" ht="21.95" customHeight="1">
      <c r="A9" s="282" t="s">
        <v>18</v>
      </c>
      <c r="B9" s="7" t="s">
        <v>19</v>
      </c>
      <c r="C9" s="247"/>
      <c r="D9" s="247"/>
      <c r="E9" s="247"/>
      <c r="F9" s="247"/>
      <c r="G9" s="247"/>
      <c r="H9" s="247"/>
      <c r="I9" s="247"/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/>
      <c r="D10" s="247"/>
      <c r="E10" s="247"/>
      <c r="F10" s="247"/>
      <c r="G10" s="247"/>
      <c r="H10" s="247"/>
      <c r="I10" s="247"/>
      <c r="J10" s="247"/>
      <c r="K10" s="247"/>
    </row>
    <row r="11" spans="1:15" ht="21.95" customHeight="1">
      <c r="A11" s="283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283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255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34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/>
      <c r="D23" s="252"/>
      <c r="E23" s="252"/>
      <c r="F23" s="252"/>
      <c r="G23" s="252"/>
      <c r="H23" s="252"/>
      <c r="I23" s="252"/>
      <c r="J23" s="252"/>
      <c r="K23" s="252"/>
    </row>
    <row r="24" spans="1:11" ht="21.95" customHeight="1">
      <c r="A24" s="258"/>
      <c r="B24" s="10" t="s">
        <v>37</v>
      </c>
      <c r="C24" s="252"/>
      <c r="D24" s="252"/>
      <c r="E24" s="252"/>
      <c r="F24" s="252"/>
      <c r="G24" s="252"/>
      <c r="H24" s="252"/>
      <c r="I24" s="252"/>
      <c r="J24" s="252"/>
      <c r="K24" s="252"/>
    </row>
    <row r="25" spans="1:11" ht="21.95" customHeight="1">
      <c r="A25" s="257" t="s">
        <v>38</v>
      </c>
      <c r="B25" s="8" t="s">
        <v>39</v>
      </c>
      <c r="C25" s="252"/>
      <c r="D25" s="252"/>
      <c r="E25" s="252"/>
      <c r="F25" s="252"/>
      <c r="G25" s="252"/>
      <c r="H25" s="252"/>
      <c r="I25" s="252"/>
      <c r="J25" s="252"/>
      <c r="K25" s="252"/>
    </row>
    <row r="26" spans="1:11" ht="21.95" customHeight="1">
      <c r="A26" s="257"/>
      <c r="B26" s="8" t="s">
        <v>40</v>
      </c>
      <c r="C26" s="252"/>
      <c r="D26" s="252"/>
      <c r="E26" s="252"/>
      <c r="F26" s="252"/>
      <c r="G26" s="252"/>
      <c r="H26" s="252"/>
      <c r="I26" s="252"/>
      <c r="J26" s="252"/>
      <c r="K26" s="252"/>
    </row>
    <row r="27" spans="1:11" ht="21.95" customHeight="1">
      <c r="A27" s="257"/>
      <c r="B27" s="8" t="s">
        <v>41</v>
      </c>
      <c r="C27" s="252"/>
      <c r="D27" s="252"/>
      <c r="E27" s="252"/>
      <c r="F27" s="252"/>
      <c r="G27" s="252"/>
      <c r="H27" s="252"/>
      <c r="I27" s="252"/>
      <c r="J27" s="252"/>
      <c r="K27" s="252"/>
    </row>
    <row r="28" spans="1:11" ht="76.5" customHeight="1">
      <c r="A28" s="262" t="s" ph="1">
        <v>42</v>
      </c>
      <c r="B28" s="263" ph="1"/>
      <c r="C28" s="268"/>
      <c r="D28" s="269"/>
      <c r="E28" s="270"/>
      <c r="F28" s="268"/>
      <c r="G28" s="269"/>
      <c r="H28" s="270"/>
      <c r="I28" s="268"/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20.2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 customHeight="1">
      <c r="A31" s="277" t="s">
        <v>43</v>
      </c>
      <c r="B31" s="278"/>
      <c r="C31" s="279" t="s">
        <v>44</v>
      </c>
      <c r="D31" s="280"/>
      <c r="E31" s="281"/>
      <c r="F31" s="279" t="s">
        <v>44</v>
      </c>
      <c r="G31" s="280"/>
      <c r="H31" s="281"/>
      <c r="I31" s="279" t="s">
        <v>44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91"/>
      <c r="B35" s="298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91"/>
      <c r="B36" s="298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91"/>
      <c r="B37" s="298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91"/>
      <c r="B38" s="298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91"/>
      <c r="B40" s="298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91"/>
      <c r="B41" s="298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91"/>
      <c r="B42" s="298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91"/>
      <c r="B43" s="298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91"/>
      <c r="B44" s="298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91"/>
      <c r="B46" s="298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91"/>
      <c r="B47" s="298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91"/>
      <c r="B49" s="298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91"/>
      <c r="B50" s="298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91"/>
      <c r="B52" s="298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91"/>
      <c r="B53" s="298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91"/>
      <c r="B54" s="298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91"/>
      <c r="B55" s="299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I16:K16"/>
    <mergeCell ref="C14:E14"/>
    <mergeCell ref="F14:H14"/>
    <mergeCell ref="I14:K14"/>
    <mergeCell ref="A11:A14"/>
    <mergeCell ref="B13:B14"/>
    <mergeCell ref="C13:E13"/>
    <mergeCell ref="F13:H13"/>
    <mergeCell ref="A9:A10"/>
    <mergeCell ref="C9:E9"/>
    <mergeCell ref="F9:H9"/>
    <mergeCell ref="I9:K9"/>
    <mergeCell ref="C10:E10"/>
    <mergeCell ref="F10:H10"/>
    <mergeCell ref="I10:K10"/>
    <mergeCell ref="A28:B30"/>
    <mergeCell ref="C28:E30"/>
    <mergeCell ref="F28:H30"/>
    <mergeCell ref="A25:A27"/>
    <mergeCell ref="C26:E26"/>
    <mergeCell ref="F26:H26"/>
    <mergeCell ref="C25:E25"/>
    <mergeCell ref="F25:H25"/>
    <mergeCell ref="I26:K26"/>
    <mergeCell ref="C27:E27"/>
    <mergeCell ref="F27:H27"/>
    <mergeCell ref="I27:K27"/>
    <mergeCell ref="I28:K30"/>
    <mergeCell ref="F23:H23"/>
    <mergeCell ref="I23:K23"/>
    <mergeCell ref="C24:E24"/>
    <mergeCell ref="F24:H24"/>
    <mergeCell ref="I24:K24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A1:K1"/>
    <mergeCell ref="A2:B3"/>
    <mergeCell ref="C2:E2"/>
    <mergeCell ref="F2:H2"/>
    <mergeCell ref="I2:K2"/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112</v>
      </c>
      <c r="D2" s="244"/>
      <c r="E2" s="244"/>
      <c r="F2" s="245" t="s">
        <v>116</v>
      </c>
      <c r="G2" s="245"/>
      <c r="H2" s="245"/>
      <c r="I2" s="246" t="s">
        <v>121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4250</v>
      </c>
      <c r="D4" s="247"/>
      <c r="E4" s="247"/>
      <c r="F4" s="247">
        <v>5060</v>
      </c>
      <c r="G4" s="247"/>
      <c r="H4" s="247"/>
      <c r="I4" s="247">
        <v>5880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6117</v>
      </c>
      <c r="D5" s="247"/>
      <c r="E5" s="247"/>
      <c r="F5" s="247">
        <v>6975</v>
      </c>
      <c r="G5" s="247"/>
      <c r="H5" s="247"/>
      <c r="I5" s="247">
        <v>7850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C4-'2日'!I4</f>
        <v>750</v>
      </c>
      <c r="D6" s="303"/>
      <c r="E6" s="303"/>
      <c r="F6" s="304">
        <f>F4-C4</f>
        <v>810</v>
      </c>
      <c r="G6" s="305"/>
      <c r="H6" s="306"/>
      <c r="I6" s="304">
        <f>I4-F4</f>
        <v>820</v>
      </c>
      <c r="J6" s="305"/>
      <c r="K6" s="306"/>
      <c r="L6" s="309">
        <f>C6+F6+I6</f>
        <v>2380</v>
      </c>
      <c r="M6" s="309">
        <f>C7+F7+I7</f>
        <v>2550</v>
      </c>
    </row>
    <row r="7" spans="1:15" ht="21.95" customHeight="1">
      <c r="A7" s="238"/>
      <c r="B7" s="6" t="s">
        <v>16</v>
      </c>
      <c r="C7" s="303">
        <f>C5-'2日'!I5</f>
        <v>817</v>
      </c>
      <c r="D7" s="303"/>
      <c r="E7" s="303"/>
      <c r="F7" s="304">
        <f>F5-C5</f>
        <v>858</v>
      </c>
      <c r="G7" s="305"/>
      <c r="H7" s="306"/>
      <c r="I7" s="304">
        <f>I5-F5</f>
        <v>875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46</v>
      </c>
      <c r="G9" s="247"/>
      <c r="H9" s="247"/>
      <c r="I9" s="247">
        <v>46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46</v>
      </c>
      <c r="G10" s="247"/>
      <c r="H10" s="247"/>
      <c r="I10" s="247">
        <v>46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60" t="s">
        <v>92</v>
      </c>
      <c r="D11" s="60" t="s">
        <v>92</v>
      </c>
      <c r="E11" s="60" t="s">
        <v>92</v>
      </c>
      <c r="F11" s="62" t="s">
        <v>92</v>
      </c>
      <c r="G11" s="62" t="s">
        <v>92</v>
      </c>
      <c r="H11" s="62" t="s">
        <v>92</v>
      </c>
      <c r="I11" s="64" t="s">
        <v>92</v>
      </c>
      <c r="J11" s="64" t="s">
        <v>92</v>
      </c>
      <c r="K11" s="64" t="s">
        <v>92</v>
      </c>
    </row>
    <row r="12" spans="1:15" ht="21.95" customHeight="1">
      <c r="A12" s="283"/>
      <c r="B12" s="43" t="s">
        <v>23</v>
      </c>
      <c r="C12" s="60">
        <v>100</v>
      </c>
      <c r="D12" s="60">
        <v>100</v>
      </c>
      <c r="E12" s="60">
        <v>100</v>
      </c>
      <c r="F12" s="62">
        <v>100</v>
      </c>
      <c r="G12" s="62">
        <v>100</v>
      </c>
      <c r="H12" s="62">
        <v>100</v>
      </c>
      <c r="I12" s="64">
        <v>100</v>
      </c>
      <c r="J12" s="64">
        <v>100</v>
      </c>
      <c r="K12" s="64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480</v>
      </c>
      <c r="D15" s="41">
        <v>420</v>
      </c>
      <c r="E15" s="41">
        <v>370</v>
      </c>
      <c r="F15" s="61">
        <v>370</v>
      </c>
      <c r="G15" s="41">
        <v>540</v>
      </c>
      <c r="H15" s="41">
        <v>500</v>
      </c>
      <c r="I15" s="41">
        <v>500</v>
      </c>
      <c r="J15" s="41">
        <v>450</v>
      </c>
      <c r="K15" s="41">
        <v>400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118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59" t="s">
        <v>92</v>
      </c>
      <c r="D17" s="59" t="s">
        <v>92</v>
      </c>
      <c r="E17" s="59" t="s">
        <v>92</v>
      </c>
      <c r="F17" s="61" t="s">
        <v>92</v>
      </c>
      <c r="G17" s="61" t="s">
        <v>92</v>
      </c>
      <c r="H17" s="61" t="s">
        <v>92</v>
      </c>
      <c r="I17" s="63" t="s">
        <v>92</v>
      </c>
      <c r="J17" s="63" t="s">
        <v>92</v>
      </c>
      <c r="K17" s="63" t="s">
        <v>92</v>
      </c>
    </row>
    <row r="18" spans="1:11" ht="21.95" customHeight="1">
      <c r="A18" s="255"/>
      <c r="B18" s="42" t="s">
        <v>23</v>
      </c>
      <c r="C18" s="59">
        <v>85</v>
      </c>
      <c r="D18" s="59">
        <v>85</v>
      </c>
      <c r="E18" s="59">
        <v>85</v>
      </c>
      <c r="F18" s="61">
        <v>85</v>
      </c>
      <c r="G18" s="61">
        <v>85</v>
      </c>
      <c r="H18" s="61">
        <v>85</v>
      </c>
      <c r="I18" s="63">
        <v>85</v>
      </c>
      <c r="J18" s="63">
        <v>85</v>
      </c>
      <c r="K18" s="63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460</v>
      </c>
      <c r="D21" s="41">
        <v>370</v>
      </c>
      <c r="E21" s="41">
        <v>280</v>
      </c>
      <c r="F21" s="61">
        <v>280</v>
      </c>
      <c r="G21" s="41">
        <v>400</v>
      </c>
      <c r="H21" s="41">
        <v>380</v>
      </c>
      <c r="I21" s="41">
        <v>380</v>
      </c>
      <c r="J21" s="41">
        <v>280</v>
      </c>
      <c r="K21" s="41">
        <v>500</v>
      </c>
    </row>
    <row r="22" spans="1:11" ht="21.95" customHeight="1">
      <c r="A22" s="253"/>
      <c r="B22" s="9" t="s">
        <v>33</v>
      </c>
      <c r="C22" s="254" t="s">
        <v>34</v>
      </c>
      <c r="D22" s="254"/>
      <c r="E22" s="254"/>
      <c r="F22" s="254" t="s">
        <v>119</v>
      </c>
      <c r="G22" s="254"/>
      <c r="H22" s="254"/>
      <c r="I22" s="254" t="s">
        <v>124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1090</v>
      </c>
      <c r="D23" s="252"/>
      <c r="E23" s="252"/>
      <c r="F23" s="252">
        <v>1090</v>
      </c>
      <c r="G23" s="252"/>
      <c r="H23" s="252"/>
      <c r="I23" s="252">
        <v>1050</v>
      </c>
      <c r="J23" s="252"/>
      <c r="K23" s="252"/>
    </row>
    <row r="24" spans="1:11" ht="21.95" customHeight="1">
      <c r="A24" s="258"/>
      <c r="B24" s="10" t="s">
        <v>37</v>
      </c>
      <c r="C24" s="252">
        <v>1220</v>
      </c>
      <c r="D24" s="252"/>
      <c r="E24" s="252"/>
      <c r="F24" s="252">
        <v>1220</v>
      </c>
      <c r="G24" s="252"/>
      <c r="H24" s="252"/>
      <c r="I24" s="252">
        <v>1100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53</v>
      </c>
      <c r="D25" s="252"/>
      <c r="E25" s="252"/>
      <c r="F25" s="252">
        <v>52</v>
      </c>
      <c r="G25" s="252"/>
      <c r="H25" s="252"/>
      <c r="I25" s="252">
        <v>52</v>
      </c>
      <c r="J25" s="252"/>
      <c r="K25" s="252"/>
    </row>
    <row r="26" spans="1:11" ht="21.95" customHeight="1">
      <c r="A26" s="257"/>
      <c r="B26" s="8" t="s">
        <v>40</v>
      </c>
      <c r="C26" s="252">
        <v>473</v>
      </c>
      <c r="D26" s="252"/>
      <c r="E26" s="252"/>
      <c r="F26" s="252">
        <v>471</v>
      </c>
      <c r="G26" s="252"/>
      <c r="H26" s="252"/>
      <c r="I26" s="252">
        <v>469</v>
      </c>
      <c r="J26" s="252"/>
      <c r="K26" s="252"/>
    </row>
    <row r="27" spans="1:11" ht="21.95" customHeight="1">
      <c r="A27" s="257"/>
      <c r="B27" s="8" t="s">
        <v>41</v>
      </c>
      <c r="C27" s="252">
        <v>28</v>
      </c>
      <c r="D27" s="252"/>
      <c r="E27" s="252"/>
      <c r="F27" s="252">
        <v>28</v>
      </c>
      <c r="G27" s="252"/>
      <c r="H27" s="252"/>
      <c r="I27" s="252">
        <v>27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139</v>
      </c>
      <c r="D28" s="269"/>
      <c r="E28" s="270"/>
      <c r="F28" s="268" t="s">
        <v>120</v>
      </c>
      <c r="G28" s="269"/>
      <c r="H28" s="270"/>
      <c r="I28" s="268" t="s">
        <v>126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114</v>
      </c>
      <c r="D31" s="280"/>
      <c r="E31" s="281"/>
      <c r="F31" s="279" t="s">
        <v>117</v>
      </c>
      <c r="G31" s="280"/>
      <c r="H31" s="281"/>
      <c r="I31" s="279" t="s">
        <v>122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9.23</v>
      </c>
      <c r="F35" s="44">
        <v>9.25</v>
      </c>
      <c r="G35" s="44">
        <v>9.42</v>
      </c>
      <c r="H35" s="41">
        <v>9.42</v>
      </c>
      <c r="I35" s="44">
        <v>9.41</v>
      </c>
      <c r="J35" s="21">
        <v>9.23</v>
      </c>
    </row>
    <row r="36" spans="1:10" ht="15.75">
      <c r="A36" s="291"/>
      <c r="B36" s="298"/>
      <c r="C36" s="12" t="s">
        <v>56</v>
      </c>
      <c r="D36" s="12" t="s">
        <v>57</v>
      </c>
      <c r="E36" s="44">
        <v>7.07</v>
      </c>
      <c r="F36" s="44">
        <v>6.83</v>
      </c>
      <c r="G36" s="44">
        <v>5.92</v>
      </c>
      <c r="H36" s="41">
        <v>6.3</v>
      </c>
      <c r="I36" s="44">
        <v>3.8</v>
      </c>
      <c r="J36" s="21">
        <v>6.38</v>
      </c>
    </row>
    <row r="37" spans="1:10" ht="18.75">
      <c r="A37" s="291"/>
      <c r="B37" s="298"/>
      <c r="C37" s="13" t="s">
        <v>58</v>
      </c>
      <c r="D37" s="12" t="s">
        <v>59</v>
      </c>
      <c r="E37" s="44">
        <v>18.7</v>
      </c>
      <c r="F37" s="44">
        <v>19.2</v>
      </c>
      <c r="G37" s="35">
        <v>22</v>
      </c>
      <c r="H37" s="41">
        <v>20.7</v>
      </c>
      <c r="I37" s="44">
        <v>20.399999999999999</v>
      </c>
      <c r="J37" s="21">
        <v>20.8</v>
      </c>
    </row>
    <row r="38" spans="1:10" ht="16.5">
      <c r="A38" s="291"/>
      <c r="B38" s="298"/>
      <c r="C38" s="14" t="s">
        <v>60</v>
      </c>
      <c r="D38" s="12" t="s">
        <v>61</v>
      </c>
      <c r="E38" s="35">
        <v>4.68</v>
      </c>
      <c r="F38" s="35">
        <v>5.52</v>
      </c>
      <c r="G38" s="35">
        <v>3.88</v>
      </c>
      <c r="H38" s="37">
        <v>3.2</v>
      </c>
      <c r="I38" s="44">
        <v>0.9</v>
      </c>
      <c r="J38" s="21">
        <v>7.3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0.7</v>
      </c>
      <c r="F39" s="44">
        <v>0.8</v>
      </c>
      <c r="G39" s="44">
        <v>0.2</v>
      </c>
      <c r="H39" s="41">
        <v>0.2</v>
      </c>
      <c r="I39" s="44">
        <v>0.8</v>
      </c>
      <c r="J39" s="21">
        <v>0.8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10.220000000000001</v>
      </c>
      <c r="F40" s="44">
        <v>10.17</v>
      </c>
      <c r="G40" s="44">
        <v>10.45</v>
      </c>
      <c r="H40" s="41">
        <v>10.37</v>
      </c>
      <c r="I40" s="44">
        <v>10.02</v>
      </c>
      <c r="J40" s="21">
        <v>10.08</v>
      </c>
    </row>
    <row r="41" spans="1:10" ht="15.75">
      <c r="A41" s="291"/>
      <c r="B41" s="298"/>
      <c r="C41" s="12" t="s">
        <v>56</v>
      </c>
      <c r="D41" s="12" t="s">
        <v>64</v>
      </c>
      <c r="E41" s="44">
        <v>22.5</v>
      </c>
      <c r="F41" s="44">
        <v>23.6</v>
      </c>
      <c r="G41" s="44">
        <v>19.850000000000001</v>
      </c>
      <c r="H41" s="41">
        <v>22.4</v>
      </c>
      <c r="I41" s="44">
        <v>25.8</v>
      </c>
      <c r="J41" s="21">
        <v>23.7</v>
      </c>
    </row>
    <row r="42" spans="1:10" ht="15.75">
      <c r="A42" s="291"/>
      <c r="B42" s="298"/>
      <c r="C42" s="15" t="s">
        <v>65</v>
      </c>
      <c r="D42" s="16" t="s">
        <v>66</v>
      </c>
      <c r="E42" s="44">
        <v>6.3</v>
      </c>
      <c r="F42" s="44">
        <v>5.96</v>
      </c>
      <c r="G42" s="44">
        <v>5.7</v>
      </c>
      <c r="H42" s="41">
        <v>4.3600000000000003</v>
      </c>
      <c r="I42" s="44">
        <v>3.82</v>
      </c>
      <c r="J42" s="21">
        <v>3.67</v>
      </c>
    </row>
    <row r="43" spans="1:10" ht="16.5">
      <c r="A43" s="291"/>
      <c r="B43" s="298"/>
      <c r="C43" s="15" t="s">
        <v>67</v>
      </c>
      <c r="D43" s="17" t="s">
        <v>68</v>
      </c>
      <c r="E43" s="44">
        <v>4.63</v>
      </c>
      <c r="F43" s="44">
        <v>6.29</v>
      </c>
      <c r="G43" s="44">
        <v>6.82</v>
      </c>
      <c r="H43" s="41">
        <v>5.19</v>
      </c>
      <c r="I43" s="44">
        <v>4.07</v>
      </c>
      <c r="J43" s="21">
        <v>3.38</v>
      </c>
    </row>
    <row r="44" spans="1:10" ht="18.75">
      <c r="A44" s="291"/>
      <c r="B44" s="298"/>
      <c r="C44" s="13" t="s">
        <v>58</v>
      </c>
      <c r="D44" s="12" t="s">
        <v>69</v>
      </c>
      <c r="E44" s="44">
        <v>390</v>
      </c>
      <c r="F44" s="44">
        <v>4.3</v>
      </c>
      <c r="G44" s="44">
        <v>590</v>
      </c>
      <c r="H44" s="41">
        <v>464</v>
      </c>
      <c r="I44" s="44">
        <v>392</v>
      </c>
      <c r="J44" s="21">
        <v>443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6.87</v>
      </c>
      <c r="F45" s="44">
        <v>6.96</v>
      </c>
      <c r="G45" s="44">
        <v>5.74</v>
      </c>
      <c r="H45" s="41">
        <v>6.4</v>
      </c>
      <c r="I45" s="44">
        <v>6.4</v>
      </c>
      <c r="J45" s="21">
        <v>4.7</v>
      </c>
    </row>
    <row r="46" spans="1:10" ht="18.75">
      <c r="A46" s="291"/>
      <c r="B46" s="298"/>
      <c r="C46" s="13" t="s">
        <v>58</v>
      </c>
      <c r="D46" s="12" t="s">
        <v>59</v>
      </c>
      <c r="E46" s="44">
        <v>17.600000000000001</v>
      </c>
      <c r="F46" s="44">
        <v>19.8</v>
      </c>
      <c r="G46" s="44">
        <v>31.1</v>
      </c>
      <c r="H46" s="41">
        <v>26.9</v>
      </c>
      <c r="I46" s="44">
        <v>24.7</v>
      </c>
      <c r="J46" s="21">
        <v>25.4</v>
      </c>
    </row>
    <row r="47" spans="1:10" ht="16.5">
      <c r="A47" s="291"/>
      <c r="B47" s="298"/>
      <c r="C47" s="14" t="s">
        <v>60</v>
      </c>
      <c r="D47" s="12" t="s">
        <v>72</v>
      </c>
      <c r="E47" s="44">
        <v>4.63</v>
      </c>
      <c r="F47" s="44">
        <v>5.64</v>
      </c>
      <c r="G47" s="44">
        <v>8.6999999999999993</v>
      </c>
      <c r="H47" s="41">
        <v>5.3</v>
      </c>
      <c r="I47" s="44">
        <v>1.95</v>
      </c>
      <c r="J47" s="21">
        <v>8.7100000000000009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6.52</v>
      </c>
      <c r="F48" s="44">
        <v>6.81</v>
      </c>
      <c r="G48" s="44">
        <v>5.59</v>
      </c>
      <c r="H48" s="41">
        <v>6.3</v>
      </c>
      <c r="I48" s="44">
        <v>5.7</v>
      </c>
      <c r="J48" s="21">
        <v>6.17</v>
      </c>
    </row>
    <row r="49" spans="1:13" ht="18.75">
      <c r="A49" s="291"/>
      <c r="B49" s="298"/>
      <c r="C49" s="13" t="s">
        <v>58</v>
      </c>
      <c r="D49" s="12" t="s">
        <v>59</v>
      </c>
      <c r="E49" s="44">
        <v>19.2</v>
      </c>
      <c r="F49" s="44">
        <v>19.8</v>
      </c>
      <c r="G49" s="44">
        <v>25.6</v>
      </c>
      <c r="H49" s="41">
        <v>34.799999999999997</v>
      </c>
      <c r="I49" s="44">
        <v>30.5</v>
      </c>
      <c r="J49" s="21">
        <v>28.6</v>
      </c>
    </row>
    <row r="50" spans="1:13" ht="16.5">
      <c r="A50" s="291"/>
      <c r="B50" s="298"/>
      <c r="C50" s="14" t="s">
        <v>60</v>
      </c>
      <c r="D50" s="12" t="s">
        <v>72</v>
      </c>
      <c r="E50" s="44">
        <v>4.04</v>
      </c>
      <c r="F50" s="44">
        <v>7.62</v>
      </c>
      <c r="G50" s="44">
        <v>2.04</v>
      </c>
      <c r="H50" s="41">
        <v>3.4</v>
      </c>
      <c r="I50" s="44">
        <v>0.57999999999999996</v>
      </c>
      <c r="J50" s="21">
        <v>8.44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9.26</v>
      </c>
      <c r="F52" s="44">
        <v>9.2899999999999991</v>
      </c>
      <c r="G52" s="44">
        <v>9.36</v>
      </c>
      <c r="H52" s="41">
        <v>9.4</v>
      </c>
      <c r="I52" s="44">
        <v>9.1999999999999993</v>
      </c>
      <c r="J52" s="21">
        <v>9.2899999999999991</v>
      </c>
    </row>
    <row r="53" spans="1:13" ht="15.75">
      <c r="A53" s="291"/>
      <c r="B53" s="298"/>
      <c r="C53" s="12" t="s">
        <v>56</v>
      </c>
      <c r="D53" s="12" t="s">
        <v>57</v>
      </c>
      <c r="E53" s="44">
        <v>7.26</v>
      </c>
      <c r="F53" s="44">
        <v>7.56</v>
      </c>
      <c r="G53" s="44">
        <v>6.28</v>
      </c>
      <c r="H53" s="41">
        <v>6.1</v>
      </c>
      <c r="I53" s="44">
        <v>3.5</v>
      </c>
      <c r="J53" s="21">
        <v>5.62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8.4</v>
      </c>
      <c r="F54" s="44">
        <v>8</v>
      </c>
      <c r="G54" s="44">
        <v>13.2</v>
      </c>
      <c r="H54" s="41">
        <v>12.7</v>
      </c>
      <c r="I54" s="44">
        <v>13.4</v>
      </c>
      <c r="J54" s="21">
        <v>10.8</v>
      </c>
    </row>
    <row r="55" spans="1:13" ht="16.5">
      <c r="A55" s="291"/>
      <c r="B55" s="299"/>
      <c r="C55" s="18" t="s">
        <v>60</v>
      </c>
      <c r="D55" s="12" t="s">
        <v>77</v>
      </c>
      <c r="E55" s="19">
        <v>7.63</v>
      </c>
      <c r="F55" s="19">
        <v>8.5299999999999994</v>
      </c>
      <c r="G55" s="19">
        <v>2.2400000000000002</v>
      </c>
      <c r="H55" s="41">
        <v>1.3</v>
      </c>
      <c r="I55" s="44">
        <v>0.2</v>
      </c>
      <c r="J55" s="21">
        <v>7.94</v>
      </c>
    </row>
    <row r="56" spans="1:13" ht="14.25">
      <c r="A56" s="22" t="s">
        <v>78</v>
      </c>
      <c r="B56" s="22" t="s">
        <v>79</v>
      </c>
      <c r="C56" s="23">
        <v>8.1999999999999993</v>
      </c>
      <c r="D56" s="22" t="s">
        <v>80</v>
      </c>
      <c r="E56" s="23">
        <v>78</v>
      </c>
      <c r="F56" s="22" t="s">
        <v>81</v>
      </c>
      <c r="G56" s="23">
        <v>73.099999999999994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7.64</v>
      </c>
      <c r="C59" s="30"/>
      <c r="D59" s="33">
        <v>20.7</v>
      </c>
      <c r="E59" s="30"/>
      <c r="F59" s="30">
        <v>33.5</v>
      </c>
      <c r="G59" s="34"/>
      <c r="H59" s="30">
        <v>26.2</v>
      </c>
      <c r="I59" s="30"/>
      <c r="J59" s="21">
        <v>33.299999999999997</v>
      </c>
      <c r="K59" s="21"/>
      <c r="L59" s="21">
        <v>102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25.6</v>
      </c>
      <c r="C61" s="30"/>
      <c r="D61" s="33">
        <v>23.5</v>
      </c>
      <c r="E61" s="30"/>
      <c r="F61" s="30">
        <v>44.4</v>
      </c>
      <c r="G61" s="34"/>
      <c r="H61" s="30">
        <v>29.6</v>
      </c>
      <c r="I61" s="30"/>
      <c r="J61" s="21">
        <v>40.6</v>
      </c>
      <c r="K61" s="21"/>
      <c r="L61" s="21">
        <v>42.3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13.8</v>
      </c>
    </row>
    <row r="64" spans="1:13" ht="18.75">
      <c r="A64" s="31" t="s">
        <v>3</v>
      </c>
      <c r="B64" s="30"/>
      <c r="C64" s="30">
        <v>12.6</v>
      </c>
      <c r="D64" s="33"/>
      <c r="E64" s="30">
        <v>11.2</v>
      </c>
      <c r="F64" s="30"/>
      <c r="G64" s="38">
        <v>13.3</v>
      </c>
      <c r="H64" s="30"/>
      <c r="I64" s="30">
        <v>13.9</v>
      </c>
      <c r="J64" s="21"/>
      <c r="K64" s="21">
        <v>13.2</v>
      </c>
      <c r="L64" s="21"/>
      <c r="M64" s="21">
        <v>13.33</v>
      </c>
    </row>
    <row r="65" spans="1:13" ht="18.75">
      <c r="A65" s="31" t="s">
        <v>4</v>
      </c>
      <c r="B65" s="30"/>
      <c r="C65" s="30">
        <v>36.5</v>
      </c>
      <c r="D65" s="33"/>
      <c r="E65" s="30">
        <v>35.1</v>
      </c>
      <c r="F65" s="30"/>
      <c r="G65" s="34">
        <v>39</v>
      </c>
      <c r="H65" s="30"/>
      <c r="I65" s="30">
        <v>39.1</v>
      </c>
      <c r="J65" s="21"/>
      <c r="K65" s="21">
        <v>39.44</v>
      </c>
      <c r="M65" s="21"/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7.88</v>
      </c>
      <c r="C67" s="30">
        <v>11.4</v>
      </c>
      <c r="D67" s="33">
        <v>7.23</v>
      </c>
      <c r="E67" s="30">
        <v>10.8</v>
      </c>
      <c r="F67" s="30">
        <v>4.91</v>
      </c>
      <c r="G67" s="34">
        <v>11.9</v>
      </c>
      <c r="H67" s="30">
        <v>6.2</v>
      </c>
      <c r="I67" s="30">
        <v>11.7</v>
      </c>
      <c r="J67" s="21">
        <v>1.6</v>
      </c>
      <c r="K67" s="21">
        <v>11.58</v>
      </c>
      <c r="L67" s="21">
        <v>2.81</v>
      </c>
      <c r="M67" s="21">
        <v>11.96</v>
      </c>
    </row>
    <row r="68" spans="1:13" ht="18.75">
      <c r="A68" s="32" t="s">
        <v>5</v>
      </c>
      <c r="B68" s="36">
        <v>6.93</v>
      </c>
      <c r="C68" s="30">
        <v>10.6</v>
      </c>
      <c r="D68" s="33">
        <v>5.91</v>
      </c>
      <c r="E68" s="30">
        <v>9.8000000000000007</v>
      </c>
      <c r="F68" s="30">
        <v>10.4</v>
      </c>
      <c r="G68" s="34">
        <v>9.6999999999999993</v>
      </c>
      <c r="H68" s="30">
        <v>7.3</v>
      </c>
      <c r="I68" s="30">
        <v>9.8000000000000007</v>
      </c>
      <c r="J68" s="21">
        <v>11</v>
      </c>
      <c r="K68" s="21">
        <v>9.36</v>
      </c>
      <c r="L68" s="21">
        <v>10.5</v>
      </c>
      <c r="M68" s="21">
        <v>9.31</v>
      </c>
    </row>
    <row r="69" spans="1:13" ht="18.75">
      <c r="A69" s="32" t="s">
        <v>6</v>
      </c>
      <c r="B69" s="36">
        <v>4.82</v>
      </c>
      <c r="C69" s="30">
        <v>9.8000000000000007</v>
      </c>
      <c r="D69" s="33">
        <v>4.63</v>
      </c>
      <c r="E69" s="30">
        <v>9.1999999999999993</v>
      </c>
      <c r="F69" s="30">
        <v>5.27</v>
      </c>
      <c r="G69" s="34">
        <v>9.3000000000000007</v>
      </c>
      <c r="H69" s="30">
        <v>6.6</v>
      </c>
      <c r="I69" s="30">
        <v>8.5</v>
      </c>
      <c r="J69" s="21">
        <v>1.45</v>
      </c>
      <c r="K69" s="21">
        <v>10</v>
      </c>
      <c r="L69" s="21">
        <v>11.9</v>
      </c>
      <c r="M69" s="21">
        <v>10.81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E44" sqref="E44:F4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127</v>
      </c>
      <c r="D2" s="244"/>
      <c r="E2" s="244"/>
      <c r="F2" s="245" t="s">
        <v>133</v>
      </c>
      <c r="G2" s="245"/>
      <c r="H2" s="245"/>
      <c r="I2" s="246" t="s">
        <v>136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6750</v>
      </c>
      <c r="D4" s="247"/>
      <c r="E4" s="247"/>
      <c r="F4" s="247">
        <v>7710</v>
      </c>
      <c r="G4" s="247"/>
      <c r="H4" s="247"/>
      <c r="I4" s="247">
        <v>8610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8700</v>
      </c>
      <c r="D5" s="247"/>
      <c r="E5" s="247"/>
      <c r="F5" s="247">
        <v>9610</v>
      </c>
      <c r="G5" s="247"/>
      <c r="H5" s="247"/>
      <c r="I5" s="247">
        <v>10810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C4-'3日'!I4</f>
        <v>870</v>
      </c>
      <c r="D6" s="303"/>
      <c r="E6" s="303"/>
      <c r="F6" s="304">
        <f>F4-C4</f>
        <v>960</v>
      </c>
      <c r="G6" s="305"/>
      <c r="H6" s="306"/>
      <c r="I6" s="304">
        <f>I4-F4</f>
        <v>900</v>
      </c>
      <c r="J6" s="305"/>
      <c r="K6" s="306"/>
      <c r="L6" s="309">
        <f>C6+F6+I6</f>
        <v>2730</v>
      </c>
      <c r="M6" s="309">
        <f>C7+F7+I7</f>
        <v>2960</v>
      </c>
    </row>
    <row r="7" spans="1:15" ht="21.95" customHeight="1">
      <c r="A7" s="238"/>
      <c r="B7" s="6" t="s">
        <v>16</v>
      </c>
      <c r="C7" s="303">
        <f>C5-'3日'!I5</f>
        <v>850</v>
      </c>
      <c r="D7" s="303"/>
      <c r="E7" s="303"/>
      <c r="F7" s="304">
        <f>F5-C5</f>
        <v>910</v>
      </c>
      <c r="G7" s="305"/>
      <c r="H7" s="306"/>
      <c r="I7" s="304">
        <f>I5-F5</f>
        <v>1200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48</v>
      </c>
      <c r="G9" s="247"/>
      <c r="H9" s="247"/>
      <c r="I9" s="247">
        <v>44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48</v>
      </c>
      <c r="G10" s="247"/>
      <c r="H10" s="247"/>
      <c r="I10" s="247">
        <v>44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66" t="s">
        <v>92</v>
      </c>
      <c r="D11" s="66" t="s">
        <v>92</v>
      </c>
      <c r="E11" s="66" t="s">
        <v>92</v>
      </c>
      <c r="F11" s="68" t="s">
        <v>92</v>
      </c>
      <c r="G11" s="68" t="s">
        <v>92</v>
      </c>
      <c r="H11" s="68" t="s">
        <v>92</v>
      </c>
      <c r="I11" s="70" t="s">
        <v>92</v>
      </c>
      <c r="J11" s="70" t="s">
        <v>92</v>
      </c>
      <c r="K11" s="70" t="s">
        <v>92</v>
      </c>
    </row>
    <row r="12" spans="1:15" ht="21.95" customHeight="1">
      <c r="A12" s="283"/>
      <c r="B12" s="43" t="s">
        <v>23</v>
      </c>
      <c r="C12" s="66">
        <v>100</v>
      </c>
      <c r="D12" s="66">
        <v>100</v>
      </c>
      <c r="E12" s="66">
        <v>100</v>
      </c>
      <c r="F12" s="68">
        <v>100</v>
      </c>
      <c r="G12" s="68">
        <v>100</v>
      </c>
      <c r="H12" s="68">
        <v>100</v>
      </c>
      <c r="I12" s="70">
        <v>100</v>
      </c>
      <c r="J12" s="70">
        <v>100</v>
      </c>
      <c r="K12" s="70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65">
        <v>400</v>
      </c>
      <c r="D15" s="65">
        <v>350</v>
      </c>
      <c r="E15" s="65">
        <v>300</v>
      </c>
      <c r="F15" s="41">
        <v>300</v>
      </c>
      <c r="G15" s="41">
        <v>200</v>
      </c>
      <c r="H15" s="41">
        <v>500</v>
      </c>
      <c r="I15" s="69">
        <v>500</v>
      </c>
      <c r="J15" s="69">
        <v>450</v>
      </c>
      <c r="K15" s="69">
        <v>400</v>
      </c>
    </row>
    <row r="16" spans="1:15" ht="46.5" customHeight="1">
      <c r="A16" s="257"/>
      <c r="B16" s="9" t="s">
        <v>28</v>
      </c>
      <c r="C16" s="254" t="s">
        <v>29</v>
      </c>
      <c r="D16" s="254"/>
      <c r="E16" s="254"/>
      <c r="F16" s="254" t="s">
        <v>129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65" t="s">
        <v>92</v>
      </c>
      <c r="D17" s="65" t="s">
        <v>92</v>
      </c>
      <c r="E17" s="65" t="s">
        <v>92</v>
      </c>
      <c r="F17" s="67" t="s">
        <v>92</v>
      </c>
      <c r="G17" s="67" t="s">
        <v>92</v>
      </c>
      <c r="H17" s="67" t="s">
        <v>92</v>
      </c>
      <c r="I17" s="69" t="s">
        <v>92</v>
      </c>
      <c r="J17" s="69" t="s">
        <v>92</v>
      </c>
      <c r="K17" s="69" t="s">
        <v>92</v>
      </c>
    </row>
    <row r="18" spans="1:11" ht="21.95" customHeight="1">
      <c r="A18" s="255"/>
      <c r="B18" s="42" t="s">
        <v>23</v>
      </c>
      <c r="C18" s="65">
        <v>85</v>
      </c>
      <c r="D18" s="65">
        <v>85</v>
      </c>
      <c r="E18" s="65">
        <v>85</v>
      </c>
      <c r="F18" s="67">
        <v>85</v>
      </c>
      <c r="G18" s="67">
        <v>85</v>
      </c>
      <c r="H18" s="67">
        <v>85</v>
      </c>
      <c r="I18" s="69">
        <v>85</v>
      </c>
      <c r="J18" s="69">
        <v>85</v>
      </c>
      <c r="K18" s="69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65">
        <v>500</v>
      </c>
      <c r="D21" s="65">
        <v>430</v>
      </c>
      <c r="E21" s="65">
        <v>350</v>
      </c>
      <c r="F21" s="41">
        <v>350</v>
      </c>
      <c r="G21" s="41">
        <v>550</v>
      </c>
      <c r="H21" s="41">
        <v>420</v>
      </c>
      <c r="I21" s="69">
        <v>420</v>
      </c>
      <c r="J21" s="69">
        <v>330</v>
      </c>
      <c r="K21" s="69">
        <v>500</v>
      </c>
    </row>
    <row r="22" spans="1:11" ht="35.25" customHeight="1">
      <c r="A22" s="253"/>
      <c r="B22" s="9" t="s">
        <v>33</v>
      </c>
      <c r="C22" s="254" t="s">
        <v>34</v>
      </c>
      <c r="D22" s="254"/>
      <c r="E22" s="254"/>
      <c r="F22" s="254" t="s">
        <v>130</v>
      </c>
      <c r="G22" s="254"/>
      <c r="H22" s="254"/>
      <c r="I22" s="254" t="s">
        <v>134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930</v>
      </c>
      <c r="D23" s="252"/>
      <c r="E23" s="252"/>
      <c r="F23" s="252">
        <v>930</v>
      </c>
      <c r="G23" s="252"/>
      <c r="H23" s="252"/>
      <c r="I23" s="252">
        <v>800</v>
      </c>
      <c r="J23" s="252"/>
      <c r="K23" s="252"/>
    </row>
    <row r="24" spans="1:11" ht="21.95" customHeight="1">
      <c r="A24" s="258"/>
      <c r="B24" s="10" t="s">
        <v>37</v>
      </c>
      <c r="C24" s="252">
        <v>1100</v>
      </c>
      <c r="D24" s="252"/>
      <c r="E24" s="252"/>
      <c r="F24" s="252">
        <v>1100</v>
      </c>
      <c r="G24" s="252"/>
      <c r="H24" s="252"/>
      <c r="I24" s="252">
        <v>2850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52</v>
      </c>
      <c r="D25" s="252"/>
      <c r="E25" s="252"/>
      <c r="F25" s="252">
        <v>51</v>
      </c>
      <c r="G25" s="252"/>
      <c r="H25" s="252"/>
      <c r="I25" s="252">
        <v>51</v>
      </c>
      <c r="J25" s="252"/>
      <c r="K25" s="252"/>
    </row>
    <row r="26" spans="1:11" ht="21.95" customHeight="1">
      <c r="A26" s="257"/>
      <c r="B26" s="8" t="s">
        <v>40</v>
      </c>
      <c r="C26" s="252">
        <v>469</v>
      </c>
      <c r="D26" s="252"/>
      <c r="E26" s="252"/>
      <c r="F26" s="252">
        <v>466</v>
      </c>
      <c r="G26" s="252"/>
      <c r="H26" s="252"/>
      <c r="I26" s="252">
        <v>464</v>
      </c>
      <c r="J26" s="252"/>
      <c r="K26" s="252"/>
    </row>
    <row r="27" spans="1:11" ht="21.95" customHeight="1">
      <c r="A27" s="257"/>
      <c r="B27" s="8" t="s">
        <v>41</v>
      </c>
      <c r="C27" s="252">
        <v>27</v>
      </c>
      <c r="D27" s="252"/>
      <c r="E27" s="252"/>
      <c r="F27" s="252">
        <v>27</v>
      </c>
      <c r="G27" s="252"/>
      <c r="H27" s="252"/>
      <c r="I27" s="252">
        <v>27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128</v>
      </c>
      <c r="D28" s="269"/>
      <c r="E28" s="270"/>
      <c r="F28" s="268" t="s">
        <v>131</v>
      </c>
      <c r="G28" s="269"/>
      <c r="H28" s="270"/>
      <c r="I28" s="268" t="s">
        <v>167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 ht="13.5" customHeight="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125</v>
      </c>
      <c r="D31" s="280"/>
      <c r="E31" s="281"/>
      <c r="F31" s="279" t="s">
        <v>132</v>
      </c>
      <c r="G31" s="280"/>
      <c r="H31" s="281"/>
      <c r="I31" s="279" t="s">
        <v>135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66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66">
        <v>9.2899999999999991</v>
      </c>
      <c r="F35" s="66">
        <v>9.35</v>
      </c>
      <c r="G35" s="44">
        <v>9.3780000000000001</v>
      </c>
      <c r="H35" s="41">
        <v>9.35</v>
      </c>
      <c r="I35" s="44">
        <v>9.3800000000000008</v>
      </c>
      <c r="J35" s="21">
        <v>9.3699999999999992</v>
      </c>
    </row>
    <row r="36" spans="1:10" ht="15.75">
      <c r="A36" s="291"/>
      <c r="B36" s="298"/>
      <c r="C36" s="12" t="s">
        <v>56</v>
      </c>
      <c r="D36" s="12" t="s">
        <v>57</v>
      </c>
      <c r="E36" s="66">
        <v>4.5999999999999996</v>
      </c>
      <c r="F36" s="66">
        <v>5.31</v>
      </c>
      <c r="G36" s="44">
        <v>5.31</v>
      </c>
      <c r="H36" s="41">
        <v>5.74</v>
      </c>
      <c r="I36" s="44">
        <v>5.64</v>
      </c>
      <c r="J36" s="21">
        <v>6.03</v>
      </c>
    </row>
    <row r="37" spans="1:10" ht="18.75">
      <c r="A37" s="291"/>
      <c r="B37" s="298"/>
      <c r="C37" s="13" t="s">
        <v>58</v>
      </c>
      <c r="D37" s="12" t="s">
        <v>59</v>
      </c>
      <c r="E37" s="66">
        <v>20.5</v>
      </c>
      <c r="F37" s="66">
        <v>23.6</v>
      </c>
      <c r="G37" s="35">
        <v>22.3</v>
      </c>
      <c r="H37" s="67">
        <v>21.2</v>
      </c>
      <c r="I37" s="44">
        <v>20.2</v>
      </c>
      <c r="J37" s="21">
        <v>21.3</v>
      </c>
    </row>
    <row r="38" spans="1:10" ht="16.5">
      <c r="A38" s="291"/>
      <c r="B38" s="298"/>
      <c r="C38" s="14" t="s">
        <v>60</v>
      </c>
      <c r="D38" s="12" t="s">
        <v>61</v>
      </c>
      <c r="E38" s="66">
        <v>3.14</v>
      </c>
      <c r="F38" s="66">
        <v>1.89</v>
      </c>
      <c r="G38" s="35">
        <v>7.47</v>
      </c>
      <c r="H38" s="37">
        <v>8.61</v>
      </c>
      <c r="I38" s="44">
        <v>5.66</v>
      </c>
      <c r="J38" s="21">
        <v>6.32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66">
        <v>0.5</v>
      </c>
      <c r="F39" s="66">
        <v>0.5</v>
      </c>
      <c r="G39" s="44">
        <v>0.8</v>
      </c>
      <c r="H39" s="41">
        <v>0.8</v>
      </c>
      <c r="I39" s="44">
        <v>0.6</v>
      </c>
      <c r="J39" s="21">
        <v>0.6</v>
      </c>
    </row>
    <row r="40" spans="1:10" ht="15.75">
      <c r="A40" s="291"/>
      <c r="B40" s="298"/>
      <c r="C40" s="13" t="s">
        <v>54</v>
      </c>
      <c r="D40" s="13" t="s">
        <v>63</v>
      </c>
      <c r="E40" s="66">
        <v>9.94</v>
      </c>
      <c r="F40" s="66">
        <v>9.9499999999999993</v>
      </c>
      <c r="G40" s="44">
        <v>10.07</v>
      </c>
      <c r="H40" s="41">
        <v>10.1</v>
      </c>
      <c r="I40" s="44">
        <v>10</v>
      </c>
      <c r="J40" s="21">
        <v>10</v>
      </c>
    </row>
    <row r="41" spans="1:10" ht="15.75">
      <c r="A41" s="291"/>
      <c r="B41" s="298"/>
      <c r="C41" s="12" t="s">
        <v>56</v>
      </c>
      <c r="D41" s="12" t="s">
        <v>64</v>
      </c>
      <c r="E41" s="66">
        <v>24.6</v>
      </c>
      <c r="F41" s="66">
        <v>26.7</v>
      </c>
      <c r="G41" s="44">
        <v>23.6</v>
      </c>
      <c r="H41" s="41">
        <v>22.5</v>
      </c>
      <c r="I41" s="44">
        <v>16.7</v>
      </c>
      <c r="J41" s="21">
        <v>18.899999999999999</v>
      </c>
    </row>
    <row r="42" spans="1:10" ht="15.75">
      <c r="A42" s="291"/>
      <c r="B42" s="298"/>
      <c r="C42" s="15" t="s">
        <v>65</v>
      </c>
      <c r="D42" s="16" t="s">
        <v>66</v>
      </c>
      <c r="E42" s="66">
        <v>3.58</v>
      </c>
      <c r="F42" s="66">
        <v>3.05</v>
      </c>
      <c r="G42" s="44">
        <v>2.85</v>
      </c>
      <c r="H42" s="41">
        <v>3.14</v>
      </c>
      <c r="I42" s="44">
        <v>3.57</v>
      </c>
      <c r="J42" s="21">
        <v>3.6</v>
      </c>
    </row>
    <row r="43" spans="1:10" ht="16.5">
      <c r="A43" s="291"/>
      <c r="B43" s="298"/>
      <c r="C43" s="15" t="s">
        <v>67</v>
      </c>
      <c r="D43" s="17" t="s">
        <v>68</v>
      </c>
      <c r="E43" s="66">
        <v>3.77</v>
      </c>
      <c r="F43" s="66">
        <v>4.6100000000000003</v>
      </c>
      <c r="G43" s="44">
        <v>4.25</v>
      </c>
      <c r="H43" s="41">
        <v>3.96</v>
      </c>
      <c r="I43" s="44">
        <v>5.38</v>
      </c>
      <c r="J43" s="21">
        <v>6.44</v>
      </c>
    </row>
    <row r="44" spans="1:10" ht="18.75">
      <c r="A44" s="291"/>
      <c r="B44" s="298"/>
      <c r="C44" s="13" t="s">
        <v>58</v>
      </c>
      <c r="D44" s="12" t="s">
        <v>69</v>
      </c>
      <c r="E44" s="66">
        <v>458</v>
      </c>
      <c r="F44" s="66">
        <v>364</v>
      </c>
      <c r="G44" s="44">
        <v>347</v>
      </c>
      <c r="H44" s="41">
        <v>317</v>
      </c>
      <c r="I44" s="44">
        <v>286</v>
      </c>
      <c r="J44" s="21">
        <v>287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66">
        <v>4.32</v>
      </c>
      <c r="F45" s="66">
        <v>5.09</v>
      </c>
      <c r="G45" s="44">
        <v>5.43</v>
      </c>
      <c r="H45" s="41">
        <v>5.58</v>
      </c>
      <c r="I45" s="44">
        <v>5.04</v>
      </c>
      <c r="J45" s="21">
        <v>5.57</v>
      </c>
    </row>
    <row r="46" spans="1:10" ht="18.75">
      <c r="A46" s="291"/>
      <c r="B46" s="298"/>
      <c r="C46" s="13" t="s">
        <v>58</v>
      </c>
      <c r="D46" s="12" t="s">
        <v>59</v>
      </c>
      <c r="E46" s="66">
        <v>25.5</v>
      </c>
      <c r="F46" s="66">
        <v>26.9</v>
      </c>
      <c r="G46" s="44">
        <v>24.3</v>
      </c>
      <c r="H46" s="41">
        <v>23.1</v>
      </c>
      <c r="I46" s="44">
        <v>21.1</v>
      </c>
      <c r="J46" s="21">
        <v>20.8</v>
      </c>
    </row>
    <row r="47" spans="1:10" ht="16.5">
      <c r="A47" s="291"/>
      <c r="B47" s="298"/>
      <c r="C47" s="14" t="s">
        <v>60</v>
      </c>
      <c r="D47" s="12" t="s">
        <v>72</v>
      </c>
      <c r="E47" s="66">
        <v>3.6</v>
      </c>
      <c r="F47" s="66">
        <v>4.1100000000000003</v>
      </c>
      <c r="G47" s="44">
        <v>8.36</v>
      </c>
      <c r="H47" s="41">
        <v>6.59</v>
      </c>
      <c r="I47" s="44">
        <v>2.3199999999999998</v>
      </c>
      <c r="J47" s="21">
        <v>3.01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66">
        <v>4.91</v>
      </c>
      <c r="F48" s="66">
        <v>4.3600000000000003</v>
      </c>
      <c r="G48" s="44">
        <v>5.56</v>
      </c>
      <c r="H48" s="41">
        <v>5.21</v>
      </c>
      <c r="I48" s="44">
        <v>6.04</v>
      </c>
      <c r="J48" s="21">
        <v>6.33</v>
      </c>
    </row>
    <row r="49" spans="1:13" ht="18.75">
      <c r="A49" s="291"/>
      <c r="B49" s="298"/>
      <c r="C49" s="13" t="s">
        <v>58</v>
      </c>
      <c r="D49" s="12" t="s">
        <v>59</v>
      </c>
      <c r="E49" s="66">
        <v>32.5</v>
      </c>
      <c r="F49" s="66">
        <v>25.7</v>
      </c>
      <c r="G49" s="44">
        <v>28.5</v>
      </c>
      <c r="H49" s="41">
        <v>26.7</v>
      </c>
      <c r="I49" s="44">
        <v>22.3</v>
      </c>
      <c r="J49" s="21">
        <v>23</v>
      </c>
    </row>
    <row r="50" spans="1:13" ht="16.5">
      <c r="A50" s="291"/>
      <c r="B50" s="298"/>
      <c r="C50" s="14" t="s">
        <v>60</v>
      </c>
      <c r="D50" s="12" t="s">
        <v>72</v>
      </c>
      <c r="E50" s="66">
        <v>4.9000000000000004</v>
      </c>
      <c r="F50" s="66">
        <v>5.0599999999999996</v>
      </c>
      <c r="G50" s="44">
        <v>7.5</v>
      </c>
      <c r="H50" s="41">
        <v>4.16</v>
      </c>
      <c r="I50" s="44">
        <v>4.28</v>
      </c>
      <c r="J50" s="21">
        <v>4.51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66">
        <v>0</v>
      </c>
      <c r="F51" s="66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66">
        <v>9.2799999999999994</v>
      </c>
      <c r="F52" s="66">
        <v>9.32</v>
      </c>
      <c r="G52" s="44">
        <v>9.16</v>
      </c>
      <c r="H52" s="41">
        <v>9.08</v>
      </c>
      <c r="I52" s="44">
        <v>9.02</v>
      </c>
      <c r="J52" s="21">
        <v>9.06</v>
      </c>
    </row>
    <row r="53" spans="1:13" ht="15.75">
      <c r="A53" s="291"/>
      <c r="B53" s="298"/>
      <c r="C53" s="12" t="s">
        <v>56</v>
      </c>
      <c r="D53" s="12" t="s">
        <v>57</v>
      </c>
      <c r="E53" s="66">
        <v>6.31</v>
      </c>
      <c r="F53" s="66">
        <v>6.17</v>
      </c>
      <c r="G53" s="44">
        <v>5.97</v>
      </c>
      <c r="H53" s="41">
        <v>5.63</v>
      </c>
      <c r="I53" s="44">
        <v>6.03</v>
      </c>
      <c r="J53" s="21">
        <v>5.89</v>
      </c>
    </row>
    <row r="54" spans="1:13" ht="18.75">
      <c r="A54" s="291"/>
      <c r="B54" s="298"/>
      <c r="C54" s="13" t="s">
        <v>58</v>
      </c>
      <c r="D54" s="12" t="s">
        <v>59</v>
      </c>
      <c r="E54" s="66">
        <v>11.6</v>
      </c>
      <c r="F54" s="66">
        <v>12.5</v>
      </c>
      <c r="G54" s="44">
        <v>13.2</v>
      </c>
      <c r="H54" s="41">
        <v>11.8</v>
      </c>
      <c r="I54" s="44">
        <v>14.2</v>
      </c>
      <c r="J54" s="21">
        <v>12.3</v>
      </c>
    </row>
    <row r="55" spans="1:13" ht="16.5">
      <c r="A55" s="291"/>
      <c r="B55" s="299"/>
      <c r="C55" s="18" t="s">
        <v>60</v>
      </c>
      <c r="D55" s="12" t="s">
        <v>77</v>
      </c>
      <c r="E55" s="66">
        <v>4.2</v>
      </c>
      <c r="F55" s="66">
        <v>2.9</v>
      </c>
      <c r="G55" s="19">
        <v>8.6199999999999992</v>
      </c>
      <c r="H55" s="41">
        <v>7.1</v>
      </c>
      <c r="I55" s="44">
        <v>3.62</v>
      </c>
      <c r="J55" s="21">
        <v>6.32</v>
      </c>
    </row>
    <row r="56" spans="1:13" ht="14.25">
      <c r="A56" s="22" t="s">
        <v>78</v>
      </c>
      <c r="B56" s="22" t="s">
        <v>79</v>
      </c>
      <c r="C56" s="23">
        <v>7.98</v>
      </c>
      <c r="D56" s="22" t="s">
        <v>80</v>
      </c>
      <c r="E56" s="23">
        <v>80</v>
      </c>
      <c r="F56" s="22" t="s">
        <v>81</v>
      </c>
      <c r="G56" s="23">
        <v>76</v>
      </c>
      <c r="H56" s="22" t="s">
        <v>82</v>
      </c>
      <c r="I56" s="23">
        <v>0.02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9"/>
      <c r="D59" s="29"/>
      <c r="E59" s="29"/>
      <c r="F59" s="29"/>
      <c r="G59" s="29"/>
      <c r="H59" s="29"/>
      <c r="I59" s="30"/>
      <c r="J59" s="21">
        <v>14.24</v>
      </c>
      <c r="K59" s="21"/>
      <c r="L59" s="21">
        <v>20.3</v>
      </c>
      <c r="M59" s="21"/>
    </row>
    <row r="60" spans="1:13" ht="18.75">
      <c r="A60" s="28" t="s">
        <v>1</v>
      </c>
      <c r="B60" s="29">
        <v>34.4</v>
      </c>
      <c r="C60" s="29"/>
      <c r="D60" s="29">
        <v>21.11</v>
      </c>
      <c r="E60" s="29"/>
      <c r="F60" s="29">
        <v>14.6</v>
      </c>
      <c r="G60" s="29"/>
      <c r="H60" s="29">
        <v>12.9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31.99</v>
      </c>
      <c r="C61" s="29"/>
      <c r="D61" s="29">
        <v>33.39</v>
      </c>
      <c r="E61" s="29"/>
      <c r="F61" s="29">
        <v>39.700000000000003</v>
      </c>
      <c r="G61" s="29"/>
      <c r="H61" s="29">
        <v>36.799999999999997</v>
      </c>
      <c r="I61" s="30"/>
      <c r="J61" s="21">
        <v>33.33</v>
      </c>
      <c r="K61" s="21"/>
      <c r="L61" s="21">
        <v>46.2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14.22</v>
      </c>
      <c r="D63" s="30"/>
      <c r="E63" s="30">
        <v>13.92</v>
      </c>
      <c r="F63" s="30"/>
      <c r="G63" s="30">
        <v>13.74</v>
      </c>
      <c r="H63" s="30"/>
      <c r="I63" s="30">
        <v>14.04</v>
      </c>
      <c r="J63" s="21"/>
      <c r="K63" s="21">
        <v>13.31</v>
      </c>
      <c r="M63" s="21">
        <v>13.6</v>
      </c>
    </row>
    <row r="64" spans="1:13" ht="18.75">
      <c r="A64" s="31" t="s">
        <v>3</v>
      </c>
      <c r="B64" s="30"/>
      <c r="C64" s="30">
        <v>13.58</v>
      </c>
      <c r="D64" s="30"/>
      <c r="E64" s="30">
        <v>13.68</v>
      </c>
      <c r="F64" s="30"/>
      <c r="G64" s="30">
        <v>12.81</v>
      </c>
      <c r="H64" s="30"/>
      <c r="I64" s="30">
        <v>13.03</v>
      </c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0"/>
      <c r="E65" s="30"/>
      <c r="F65" s="30"/>
      <c r="G65" s="30"/>
      <c r="H65" s="30"/>
      <c r="I65" s="30"/>
      <c r="J65" s="21"/>
      <c r="K65" s="21">
        <v>43.4</v>
      </c>
      <c r="M65" s="21">
        <v>44.56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2.7</v>
      </c>
      <c r="C67" s="30">
        <v>12.26</v>
      </c>
      <c r="D67" s="30">
        <v>2.6</v>
      </c>
      <c r="E67" s="30">
        <v>12.34</v>
      </c>
      <c r="F67" s="30">
        <v>8.25</v>
      </c>
      <c r="G67" s="30">
        <v>12.43</v>
      </c>
      <c r="H67" s="30">
        <v>4.58</v>
      </c>
      <c r="I67" s="30">
        <v>12.06</v>
      </c>
      <c r="J67" s="21">
        <v>5.31</v>
      </c>
      <c r="K67" s="21">
        <v>11.6</v>
      </c>
      <c r="L67" s="21">
        <v>5.55</v>
      </c>
      <c r="M67" s="21">
        <v>10.85</v>
      </c>
    </row>
    <row r="68" spans="1:13" ht="18.75">
      <c r="A68" s="32" t="s">
        <v>5</v>
      </c>
      <c r="B68" s="30">
        <v>9.8000000000000007</v>
      </c>
      <c r="C68" s="30">
        <v>9.31</v>
      </c>
      <c r="D68" s="30">
        <v>6.71</v>
      </c>
      <c r="E68" s="30">
        <v>9.31</v>
      </c>
      <c r="F68" s="30">
        <v>2.84</v>
      </c>
      <c r="G68" s="30">
        <v>9.31</v>
      </c>
      <c r="H68" s="30">
        <v>3.11</v>
      </c>
      <c r="I68" s="30">
        <v>10.36</v>
      </c>
      <c r="J68" s="21">
        <v>11.8</v>
      </c>
      <c r="K68" s="21">
        <v>10.5</v>
      </c>
      <c r="L68" s="21">
        <v>2.91</v>
      </c>
      <c r="M68" s="21">
        <v>10.1</v>
      </c>
    </row>
    <row r="69" spans="1:13" ht="18.75">
      <c r="A69" s="32" t="s">
        <v>6</v>
      </c>
      <c r="B69" s="30">
        <v>7.6</v>
      </c>
      <c r="C69" s="30">
        <v>10.09</v>
      </c>
      <c r="D69" s="30"/>
      <c r="E69" s="30"/>
      <c r="F69" s="30"/>
      <c r="G69" s="30"/>
      <c r="H69" s="30"/>
      <c r="I69" s="30"/>
      <c r="J69" s="21">
        <v>6.83</v>
      </c>
      <c r="K69" s="21">
        <v>10.85</v>
      </c>
      <c r="L69" s="21">
        <v>6.27</v>
      </c>
      <c r="M69" s="21">
        <v>9.58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M43" sqref="M43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137</v>
      </c>
      <c r="D2" s="244"/>
      <c r="E2" s="244"/>
      <c r="F2" s="245" t="s">
        <v>142</v>
      </c>
      <c r="G2" s="245"/>
      <c r="H2" s="245"/>
      <c r="I2" s="246" t="s">
        <v>146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9450</v>
      </c>
      <c r="D4" s="247"/>
      <c r="E4" s="247"/>
      <c r="F4" s="247">
        <v>10250</v>
      </c>
      <c r="G4" s="247"/>
      <c r="H4" s="247"/>
      <c r="I4" s="247">
        <v>10950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11850</v>
      </c>
      <c r="D5" s="247"/>
      <c r="E5" s="247"/>
      <c r="F5" s="247">
        <v>12900</v>
      </c>
      <c r="G5" s="247"/>
      <c r="H5" s="247"/>
      <c r="I5" s="247">
        <v>13700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C4-'4日'!I4</f>
        <v>840</v>
      </c>
      <c r="D6" s="303"/>
      <c r="E6" s="303"/>
      <c r="F6" s="304">
        <f>F4-C4</f>
        <v>800</v>
      </c>
      <c r="G6" s="305"/>
      <c r="H6" s="306"/>
      <c r="I6" s="304">
        <f>I4-F4</f>
        <v>700</v>
      </c>
      <c r="J6" s="305"/>
      <c r="K6" s="306"/>
      <c r="L6" s="309">
        <f>C6+F6+I6</f>
        <v>2340</v>
      </c>
      <c r="M6" s="309">
        <f>C7+F7+I7</f>
        <v>2890</v>
      </c>
    </row>
    <row r="7" spans="1:15" ht="21.95" customHeight="1">
      <c r="A7" s="238"/>
      <c r="B7" s="6" t="s">
        <v>16</v>
      </c>
      <c r="C7" s="303">
        <f>C5-'4日'!I5</f>
        <v>1040</v>
      </c>
      <c r="D7" s="303"/>
      <c r="E7" s="303"/>
      <c r="F7" s="304">
        <f>F5-C5</f>
        <v>1050</v>
      </c>
      <c r="G7" s="305"/>
      <c r="H7" s="306"/>
      <c r="I7" s="304">
        <f>I5-F5</f>
        <v>800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47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47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72" t="s">
        <v>92</v>
      </c>
      <c r="D11" s="72" t="s">
        <v>92</v>
      </c>
      <c r="E11" s="72" t="s">
        <v>92</v>
      </c>
      <c r="F11" s="74" t="s">
        <v>92</v>
      </c>
      <c r="G11" s="74" t="s">
        <v>92</v>
      </c>
      <c r="H11" s="74" t="s">
        <v>92</v>
      </c>
      <c r="I11" s="76" t="s">
        <v>92</v>
      </c>
      <c r="J11" s="76" t="s">
        <v>92</v>
      </c>
      <c r="K11" s="76" t="s">
        <v>92</v>
      </c>
    </row>
    <row r="12" spans="1:15" ht="21.95" customHeight="1">
      <c r="A12" s="283"/>
      <c r="B12" s="43" t="s">
        <v>23</v>
      </c>
      <c r="C12" s="72">
        <v>100</v>
      </c>
      <c r="D12" s="72">
        <v>100</v>
      </c>
      <c r="E12" s="72">
        <v>100</v>
      </c>
      <c r="F12" s="74">
        <v>100</v>
      </c>
      <c r="G12" s="74">
        <v>100</v>
      </c>
      <c r="H12" s="74">
        <v>100</v>
      </c>
      <c r="I12" s="76">
        <v>100</v>
      </c>
      <c r="J12" s="76">
        <v>100</v>
      </c>
      <c r="K12" s="76">
        <v>100</v>
      </c>
    </row>
    <row r="13" spans="1:15" ht="21.95" customHeight="1">
      <c r="A13" s="283"/>
      <c r="B13" s="284" t="s">
        <v>24</v>
      </c>
      <c r="C13" s="252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71">
        <v>400</v>
      </c>
      <c r="D15" s="71">
        <v>350</v>
      </c>
      <c r="E15" s="71">
        <v>300</v>
      </c>
      <c r="F15" s="73">
        <v>300</v>
      </c>
      <c r="G15" s="41">
        <v>500</v>
      </c>
      <c r="H15" s="41">
        <v>470</v>
      </c>
      <c r="I15" s="75">
        <v>470</v>
      </c>
      <c r="J15" s="41">
        <v>420</v>
      </c>
      <c r="K15" s="41">
        <v>370</v>
      </c>
    </row>
    <row r="16" spans="1:15" ht="21.95" customHeight="1">
      <c r="A16" s="257"/>
      <c r="B16" s="9" t="s">
        <v>28</v>
      </c>
      <c r="C16" s="254" t="s">
        <v>29</v>
      </c>
      <c r="D16" s="254"/>
      <c r="E16" s="254"/>
      <c r="F16" s="254" t="s">
        <v>141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71" t="s">
        <v>92</v>
      </c>
      <c r="D17" s="71" t="s">
        <v>92</v>
      </c>
      <c r="E17" s="71" t="s">
        <v>92</v>
      </c>
      <c r="F17" s="73" t="s">
        <v>92</v>
      </c>
      <c r="G17" s="73" t="s">
        <v>92</v>
      </c>
      <c r="H17" s="73" t="s">
        <v>92</v>
      </c>
      <c r="I17" s="75" t="s">
        <v>92</v>
      </c>
      <c r="J17" s="75" t="s">
        <v>92</v>
      </c>
      <c r="K17" s="75" t="s">
        <v>92</v>
      </c>
    </row>
    <row r="18" spans="1:11" ht="21.95" customHeight="1">
      <c r="A18" s="255"/>
      <c r="B18" s="42" t="s">
        <v>23</v>
      </c>
      <c r="C18" s="71">
        <v>85</v>
      </c>
      <c r="D18" s="71">
        <v>85</v>
      </c>
      <c r="E18" s="71">
        <v>85</v>
      </c>
      <c r="F18" s="73">
        <v>85</v>
      </c>
      <c r="G18" s="73">
        <v>85</v>
      </c>
      <c r="H18" s="73">
        <v>85</v>
      </c>
      <c r="I18" s="75">
        <v>85</v>
      </c>
      <c r="J18" s="75">
        <v>85</v>
      </c>
      <c r="K18" s="75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71">
        <v>500</v>
      </c>
      <c r="D21" s="71">
        <v>400</v>
      </c>
      <c r="E21" s="71">
        <v>300</v>
      </c>
      <c r="F21" s="73">
        <v>300</v>
      </c>
      <c r="G21" s="41">
        <v>500</v>
      </c>
      <c r="H21" s="41">
        <v>420</v>
      </c>
      <c r="I21" s="75">
        <v>420</v>
      </c>
      <c r="J21" s="41">
        <v>320</v>
      </c>
      <c r="K21" s="41">
        <v>550</v>
      </c>
    </row>
    <row r="22" spans="1:11" ht="32.25" customHeight="1">
      <c r="A22" s="253"/>
      <c r="B22" s="9" t="s">
        <v>33</v>
      </c>
      <c r="C22" s="254" t="s">
        <v>34</v>
      </c>
      <c r="D22" s="254"/>
      <c r="E22" s="254"/>
      <c r="F22" s="254" t="s">
        <v>140</v>
      </c>
      <c r="G22" s="254"/>
      <c r="H22" s="254"/>
      <c r="I22" s="254" t="s">
        <v>147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v>800</v>
      </c>
      <c r="D23" s="252"/>
      <c r="E23" s="252"/>
      <c r="F23" s="252">
        <f>1360+1400</f>
        <v>2760</v>
      </c>
      <c r="G23" s="252"/>
      <c r="H23" s="252"/>
      <c r="I23" s="252">
        <f>1260+1210</f>
        <v>2470</v>
      </c>
      <c r="J23" s="252"/>
      <c r="K23" s="252"/>
    </row>
    <row r="24" spans="1:11" ht="21.95" customHeight="1">
      <c r="A24" s="258"/>
      <c r="B24" s="10" t="s">
        <v>37</v>
      </c>
      <c r="C24" s="252">
        <v>2850</v>
      </c>
      <c r="D24" s="252"/>
      <c r="E24" s="252"/>
      <c r="F24" s="252">
        <f>1400+1350</f>
        <v>2750</v>
      </c>
      <c r="G24" s="252"/>
      <c r="H24" s="252"/>
      <c r="I24" s="252">
        <f>1300+1320</f>
        <v>2620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51</v>
      </c>
      <c r="D25" s="252"/>
      <c r="E25" s="252"/>
      <c r="F25" s="252">
        <v>50</v>
      </c>
      <c r="G25" s="252"/>
      <c r="H25" s="252"/>
      <c r="I25" s="252">
        <v>50</v>
      </c>
      <c r="J25" s="252"/>
      <c r="K25" s="252"/>
    </row>
    <row r="26" spans="1:11" ht="21.95" customHeight="1">
      <c r="A26" s="257"/>
      <c r="B26" s="8" t="s">
        <v>40</v>
      </c>
      <c r="C26" s="252">
        <v>464</v>
      </c>
      <c r="D26" s="252"/>
      <c r="E26" s="252"/>
      <c r="F26" s="252">
        <v>461</v>
      </c>
      <c r="G26" s="252"/>
      <c r="H26" s="252"/>
      <c r="I26" s="252">
        <v>458</v>
      </c>
      <c r="J26" s="252"/>
      <c r="K26" s="252"/>
    </row>
    <row r="27" spans="1:11" ht="21.95" customHeight="1">
      <c r="A27" s="257"/>
      <c r="B27" s="8" t="s">
        <v>41</v>
      </c>
      <c r="C27" s="252">
        <v>27</v>
      </c>
      <c r="D27" s="252"/>
      <c r="E27" s="252"/>
      <c r="F27" s="252">
        <v>27</v>
      </c>
      <c r="G27" s="252"/>
      <c r="H27" s="252"/>
      <c r="I27" s="252">
        <v>27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151</v>
      </c>
      <c r="D28" s="269"/>
      <c r="E28" s="270"/>
      <c r="F28" s="268" t="s">
        <v>148</v>
      </c>
      <c r="G28" s="269"/>
      <c r="H28" s="270"/>
      <c r="I28" s="268" t="s">
        <v>163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138</v>
      </c>
      <c r="D31" s="280"/>
      <c r="E31" s="281"/>
      <c r="F31" s="279" t="s">
        <v>143</v>
      </c>
      <c r="G31" s="280"/>
      <c r="H31" s="281"/>
      <c r="I31" s="279" t="s">
        <v>145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72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72">
        <v>9.48</v>
      </c>
      <c r="F35" s="72">
        <v>9.44</v>
      </c>
      <c r="G35" s="44">
        <v>9.4600000000000009</v>
      </c>
      <c r="H35" s="41">
        <v>9.41</v>
      </c>
      <c r="I35" s="44">
        <v>9.39</v>
      </c>
      <c r="J35" s="21">
        <v>9.3800000000000008</v>
      </c>
    </row>
    <row r="36" spans="1:10" ht="15.75">
      <c r="A36" s="291"/>
      <c r="B36" s="298"/>
      <c r="C36" s="12" t="s">
        <v>56</v>
      </c>
      <c r="D36" s="12" t="s">
        <v>57</v>
      </c>
      <c r="E36" s="72">
        <v>5.4</v>
      </c>
      <c r="F36" s="72">
        <v>4.7</v>
      </c>
      <c r="G36" s="44">
        <v>5.87</v>
      </c>
      <c r="H36" s="41">
        <v>5.53</v>
      </c>
      <c r="I36" s="44">
        <v>6.59</v>
      </c>
      <c r="J36" s="21">
        <v>7.17</v>
      </c>
    </row>
    <row r="37" spans="1:10" ht="18.75">
      <c r="A37" s="291"/>
      <c r="B37" s="298"/>
      <c r="C37" s="13" t="s">
        <v>58</v>
      </c>
      <c r="D37" s="12" t="s">
        <v>59</v>
      </c>
      <c r="E37" s="72">
        <v>20.7</v>
      </c>
      <c r="F37" s="72">
        <v>21.6</v>
      </c>
      <c r="G37" s="35">
        <v>22.2</v>
      </c>
      <c r="H37" s="41">
        <v>21.5</v>
      </c>
      <c r="I37" s="44">
        <v>19.8</v>
      </c>
      <c r="J37" s="21">
        <v>19.899999999999999</v>
      </c>
    </row>
    <row r="38" spans="1:10" ht="16.5">
      <c r="A38" s="291"/>
      <c r="B38" s="298"/>
      <c r="C38" s="14" t="s">
        <v>60</v>
      </c>
      <c r="D38" s="12" t="s">
        <v>61</v>
      </c>
      <c r="E38" s="72">
        <v>2.42</v>
      </c>
      <c r="F38" s="72">
        <v>2.16</v>
      </c>
      <c r="G38" s="35">
        <v>8.93</v>
      </c>
      <c r="H38" s="37">
        <v>5.73</v>
      </c>
      <c r="I38" s="44">
        <v>6.24</v>
      </c>
      <c r="J38" s="21">
        <v>6.11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72">
        <v>0.6</v>
      </c>
      <c r="F39" s="72">
        <v>0.6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91"/>
      <c r="B40" s="298"/>
      <c r="C40" s="13" t="s">
        <v>54</v>
      </c>
      <c r="D40" s="13" t="s">
        <v>63</v>
      </c>
      <c r="E40" s="72">
        <v>10.210000000000001</v>
      </c>
      <c r="F40" s="72">
        <v>10.31</v>
      </c>
      <c r="G40" s="44">
        <v>10.34</v>
      </c>
      <c r="H40" s="41">
        <v>10.3</v>
      </c>
      <c r="I40" s="44">
        <v>10.27</v>
      </c>
      <c r="J40" s="21">
        <v>10.3</v>
      </c>
    </row>
    <row r="41" spans="1:10" ht="15.75">
      <c r="A41" s="291"/>
      <c r="B41" s="298"/>
      <c r="C41" s="12" t="s">
        <v>56</v>
      </c>
      <c r="D41" s="12" t="s">
        <v>64</v>
      </c>
      <c r="E41" s="72">
        <v>26.3</v>
      </c>
      <c r="F41" s="72">
        <v>24.31</v>
      </c>
      <c r="G41" s="44">
        <v>21.4</v>
      </c>
      <c r="H41" s="41">
        <v>20.8</v>
      </c>
      <c r="I41" s="44">
        <v>20.98</v>
      </c>
      <c r="J41" s="21">
        <v>21.22</v>
      </c>
    </row>
    <row r="42" spans="1:10" ht="15.75">
      <c r="A42" s="291"/>
      <c r="B42" s="298"/>
      <c r="C42" s="15" t="s">
        <v>65</v>
      </c>
      <c r="D42" s="16" t="s">
        <v>66</v>
      </c>
      <c r="E42" s="72">
        <v>3.55</v>
      </c>
      <c r="F42" s="72">
        <v>5.48</v>
      </c>
      <c r="G42" s="44">
        <v>5.64</v>
      </c>
      <c r="H42" s="41">
        <v>5.91</v>
      </c>
      <c r="I42" s="44">
        <v>5.43</v>
      </c>
      <c r="J42" s="21">
        <v>4.9400000000000004</v>
      </c>
    </row>
    <row r="43" spans="1:10" ht="16.5">
      <c r="A43" s="291"/>
      <c r="B43" s="298"/>
      <c r="C43" s="15" t="s">
        <v>67</v>
      </c>
      <c r="D43" s="17" t="s">
        <v>68</v>
      </c>
      <c r="E43" s="72">
        <v>6.71</v>
      </c>
      <c r="F43" s="72">
        <v>5.44</v>
      </c>
      <c r="G43" s="44">
        <v>5.96</v>
      </c>
      <c r="H43" s="41">
        <v>6.19</v>
      </c>
      <c r="I43" s="44">
        <v>6.09</v>
      </c>
      <c r="J43" s="21">
        <v>5.78</v>
      </c>
    </row>
    <row r="44" spans="1:10" ht="18.75">
      <c r="A44" s="291"/>
      <c r="B44" s="298"/>
      <c r="C44" s="13" t="s">
        <v>58</v>
      </c>
      <c r="D44" s="12" t="s">
        <v>69</v>
      </c>
      <c r="E44" s="72">
        <v>286</v>
      </c>
      <c r="F44" s="72">
        <v>388</v>
      </c>
      <c r="G44" s="44">
        <v>422</v>
      </c>
      <c r="H44" s="41">
        <v>450</v>
      </c>
      <c r="I44" s="44">
        <v>436</v>
      </c>
      <c r="J44" s="21">
        <v>384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72">
        <v>5.0599999999999996</v>
      </c>
      <c r="F45" s="72">
        <v>5.0599999999999996</v>
      </c>
      <c r="G45" s="44">
        <v>5.21</v>
      </c>
      <c r="H45" s="41">
        <v>5.43</v>
      </c>
      <c r="I45" s="44">
        <v>6.29</v>
      </c>
      <c r="J45" s="21">
        <v>5.52</v>
      </c>
    </row>
    <row r="46" spans="1:10" ht="18.75">
      <c r="A46" s="291"/>
      <c r="B46" s="298"/>
      <c r="C46" s="13" t="s">
        <v>58</v>
      </c>
      <c r="D46" s="12" t="s">
        <v>59</v>
      </c>
      <c r="E46" s="72">
        <v>21.4</v>
      </c>
      <c r="F46" s="72">
        <v>23.9</v>
      </c>
      <c r="G46" s="44">
        <v>26.2</v>
      </c>
      <c r="H46" s="41">
        <v>24.3</v>
      </c>
      <c r="I46" s="44">
        <v>24.8</v>
      </c>
      <c r="J46" s="21">
        <v>25.5</v>
      </c>
    </row>
    <row r="47" spans="1:10" ht="16.5">
      <c r="A47" s="291"/>
      <c r="B47" s="298"/>
      <c r="C47" s="14" t="s">
        <v>60</v>
      </c>
      <c r="D47" s="12" t="s">
        <v>72</v>
      </c>
      <c r="E47" s="72">
        <v>3.71</v>
      </c>
      <c r="F47" s="72">
        <v>4.17</v>
      </c>
      <c r="G47" s="44">
        <v>6.71</v>
      </c>
      <c r="H47" s="41">
        <v>8.67</v>
      </c>
      <c r="I47" s="44">
        <v>5.96</v>
      </c>
      <c r="J47" s="21">
        <v>7.15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72">
        <v>4.3099999999999996</v>
      </c>
      <c r="F48" s="72">
        <v>5.1100000000000003</v>
      </c>
      <c r="G48" s="44">
        <v>5.37</v>
      </c>
      <c r="H48" s="41">
        <v>5.6</v>
      </c>
      <c r="I48" s="44">
        <v>5.15</v>
      </c>
      <c r="J48" s="21">
        <v>7.24</v>
      </c>
    </row>
    <row r="49" spans="1:13" ht="18.75">
      <c r="A49" s="291"/>
      <c r="B49" s="298"/>
      <c r="C49" s="13" t="s">
        <v>58</v>
      </c>
      <c r="D49" s="12" t="s">
        <v>59</v>
      </c>
      <c r="E49" s="72">
        <v>27.9</v>
      </c>
      <c r="F49" s="72">
        <v>25.7</v>
      </c>
      <c r="G49" s="44">
        <v>28.7</v>
      </c>
      <c r="H49" s="41">
        <v>25.6</v>
      </c>
      <c r="I49" s="44">
        <v>27.5</v>
      </c>
      <c r="J49" s="21">
        <v>26.8</v>
      </c>
    </row>
    <row r="50" spans="1:13" ht="16.5">
      <c r="A50" s="291"/>
      <c r="B50" s="298"/>
      <c r="C50" s="14" t="s">
        <v>60</v>
      </c>
      <c r="D50" s="12" t="s">
        <v>72</v>
      </c>
      <c r="E50" s="72">
        <v>4.0599999999999996</v>
      </c>
      <c r="F50" s="72">
        <v>4.6500000000000004</v>
      </c>
      <c r="G50" s="44">
        <v>4.92</v>
      </c>
      <c r="H50" s="41">
        <v>6.83</v>
      </c>
      <c r="I50" s="44">
        <v>4.1399999999999997</v>
      </c>
      <c r="J50" s="21">
        <v>6.46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72">
        <v>0</v>
      </c>
      <c r="F51" s="72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72">
        <v>9.39</v>
      </c>
      <c r="F52" s="72">
        <v>9.36</v>
      </c>
      <c r="G52" s="44">
        <v>9.1999999999999993</v>
      </c>
      <c r="H52" s="41">
        <v>9.2100000000000009</v>
      </c>
      <c r="I52" s="44">
        <v>9.1300000000000008</v>
      </c>
      <c r="J52" s="21">
        <v>9.16</v>
      </c>
    </row>
    <row r="53" spans="1:13" ht="15.75">
      <c r="A53" s="291"/>
      <c r="B53" s="298"/>
      <c r="C53" s="12" t="s">
        <v>56</v>
      </c>
      <c r="D53" s="12" t="s">
        <v>57</v>
      </c>
      <c r="E53" s="72">
        <v>4.37</v>
      </c>
      <c r="F53" s="72">
        <v>4.3899999999999997</v>
      </c>
      <c r="G53" s="44">
        <v>5.19</v>
      </c>
      <c r="H53" s="41">
        <v>5.3</v>
      </c>
      <c r="I53" s="44">
        <v>7.24</v>
      </c>
      <c r="J53" s="21">
        <v>6.78</v>
      </c>
    </row>
    <row r="54" spans="1:13" ht="18.75">
      <c r="A54" s="291"/>
      <c r="B54" s="298"/>
      <c r="C54" s="13" t="s">
        <v>58</v>
      </c>
      <c r="D54" s="12" t="s">
        <v>59</v>
      </c>
      <c r="E54" s="72">
        <v>10.09</v>
      </c>
      <c r="F54" s="72">
        <v>10.56</v>
      </c>
      <c r="G54" s="44">
        <v>11.3</v>
      </c>
      <c r="H54" s="41">
        <v>10.9</v>
      </c>
      <c r="I54" s="44">
        <v>10.5</v>
      </c>
      <c r="J54" s="21">
        <v>9.9600000000000009</v>
      </c>
    </row>
    <row r="55" spans="1:13" ht="16.5">
      <c r="A55" s="291"/>
      <c r="B55" s="299"/>
      <c r="C55" s="18" t="s">
        <v>60</v>
      </c>
      <c r="D55" s="12" t="s">
        <v>77</v>
      </c>
      <c r="E55" s="72">
        <v>4.2</v>
      </c>
      <c r="F55" s="72">
        <v>3.6</v>
      </c>
      <c r="G55" s="19">
        <v>7.03</v>
      </c>
      <c r="H55" s="41">
        <v>8.7100000000000009</v>
      </c>
      <c r="I55" s="44">
        <v>6.29</v>
      </c>
      <c r="J55" s="21">
        <v>5.96</v>
      </c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78</v>
      </c>
      <c r="F56" s="22" t="s">
        <v>81</v>
      </c>
      <c r="G56" s="23">
        <v>73</v>
      </c>
      <c r="H56" s="22" t="s">
        <v>82</v>
      </c>
      <c r="I56" s="23">
        <v>0.02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20.03</v>
      </c>
      <c r="C59" s="29"/>
      <c r="D59" s="29">
        <v>25.9</v>
      </c>
      <c r="E59" s="29"/>
      <c r="F59" s="30">
        <v>23.8</v>
      </c>
      <c r="G59" s="34"/>
      <c r="H59" s="30">
        <v>46.5</v>
      </c>
      <c r="I59" s="30"/>
      <c r="J59" s="21"/>
      <c r="K59" s="21"/>
      <c r="L59" s="21">
        <v>6.12</v>
      </c>
      <c r="M59" s="21"/>
    </row>
    <row r="60" spans="1:13" ht="18.75">
      <c r="A60" s="28" t="s">
        <v>1</v>
      </c>
      <c r="B60" s="29"/>
      <c r="C60" s="29"/>
      <c r="D60" s="29"/>
      <c r="E60" s="29"/>
      <c r="F60" s="30"/>
      <c r="G60" s="34"/>
      <c r="H60" s="30"/>
      <c r="I60" s="30"/>
      <c r="J60" s="21">
        <v>35.49</v>
      </c>
      <c r="K60" s="21"/>
      <c r="L60" s="21">
        <v>21.03</v>
      </c>
      <c r="M60" s="21"/>
    </row>
    <row r="61" spans="1:13" ht="18.75">
      <c r="A61" s="28" t="s">
        <v>2</v>
      </c>
      <c r="B61" s="29">
        <v>32.58</v>
      </c>
      <c r="C61" s="29"/>
      <c r="D61" s="29">
        <v>34.130000000000003</v>
      </c>
      <c r="E61" s="29"/>
      <c r="F61" s="30">
        <v>38.799999999999997</v>
      </c>
      <c r="G61" s="34"/>
      <c r="H61" s="30">
        <v>41.3</v>
      </c>
      <c r="I61" s="30"/>
      <c r="J61" s="21">
        <v>51.97</v>
      </c>
      <c r="K61" s="21"/>
      <c r="L61" s="21"/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12.8</v>
      </c>
      <c r="D63" s="30"/>
      <c r="E63" s="30">
        <v>13.21</v>
      </c>
      <c r="F63" s="30"/>
      <c r="G63" s="34">
        <v>12.98</v>
      </c>
      <c r="H63" s="30"/>
      <c r="I63" s="30">
        <v>12.85</v>
      </c>
      <c r="J63" s="21"/>
      <c r="K63" s="21">
        <v>13.36</v>
      </c>
      <c r="M63" s="21">
        <v>12.73</v>
      </c>
    </row>
    <row r="64" spans="1:13" ht="18.75">
      <c r="A64" s="31" t="s">
        <v>3</v>
      </c>
      <c r="B64" s="30"/>
      <c r="C64" s="30"/>
      <c r="D64" s="30"/>
      <c r="E64" s="30"/>
      <c r="F64" s="30"/>
      <c r="G64" s="38"/>
      <c r="H64" s="30"/>
      <c r="I64" s="30"/>
      <c r="J64" s="21"/>
      <c r="K64" s="21"/>
      <c r="L64" s="21"/>
      <c r="M64" s="21">
        <v>12.17</v>
      </c>
    </row>
    <row r="65" spans="1:13" ht="18.75">
      <c r="A65" s="31" t="s">
        <v>4</v>
      </c>
      <c r="B65" s="30"/>
      <c r="C65" s="30">
        <v>42.31</v>
      </c>
      <c r="D65" s="30"/>
      <c r="E65" s="30">
        <v>44.66</v>
      </c>
      <c r="F65" s="30"/>
      <c r="G65" s="34">
        <v>45.3</v>
      </c>
      <c r="H65" s="30"/>
      <c r="I65" s="30">
        <v>44.46</v>
      </c>
      <c r="J65" s="21"/>
      <c r="K65" s="21">
        <v>43.73</v>
      </c>
      <c r="M65" s="21"/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5.69</v>
      </c>
      <c r="C67" s="30">
        <v>11.8</v>
      </c>
      <c r="D67" s="30">
        <v>2.71</v>
      </c>
      <c r="E67" s="30">
        <v>12.49</v>
      </c>
      <c r="F67" s="30">
        <v>8.3800000000000008</v>
      </c>
      <c r="G67" s="30">
        <v>12.12</v>
      </c>
      <c r="H67" s="30">
        <v>5.27</v>
      </c>
      <c r="I67" s="30">
        <v>12.34</v>
      </c>
      <c r="J67" s="30">
        <v>6.49</v>
      </c>
      <c r="K67" s="30">
        <v>12.06</v>
      </c>
      <c r="L67" s="30">
        <v>4.9800000000000004</v>
      </c>
      <c r="M67" s="30">
        <v>11.56</v>
      </c>
    </row>
    <row r="68" spans="1:13" ht="18.75">
      <c r="A68" s="32" t="s">
        <v>5</v>
      </c>
      <c r="B68" s="30">
        <v>2.8</v>
      </c>
      <c r="C68" s="30">
        <v>8.61</v>
      </c>
      <c r="D68" s="30">
        <v>4.59</v>
      </c>
      <c r="E68" s="30">
        <v>7.36</v>
      </c>
      <c r="F68" s="30">
        <v>5.8</v>
      </c>
      <c r="G68" s="30">
        <v>8.02</v>
      </c>
      <c r="H68" s="30">
        <v>4.91</v>
      </c>
      <c r="I68" s="30">
        <v>8.33</v>
      </c>
      <c r="J68" s="30">
        <v>5.24</v>
      </c>
      <c r="K68" s="30">
        <v>11.89</v>
      </c>
      <c r="L68" s="30">
        <v>3.15</v>
      </c>
      <c r="M68" s="30">
        <v>10.89</v>
      </c>
    </row>
    <row r="69" spans="1:13" ht="18.75">
      <c r="A69" s="32" t="s">
        <v>6</v>
      </c>
      <c r="B69" s="30">
        <v>6.38</v>
      </c>
      <c r="C69" s="30">
        <v>9.4499999999999993</v>
      </c>
      <c r="D69" s="30">
        <v>4.72</v>
      </c>
      <c r="E69" s="30">
        <v>9.75</v>
      </c>
      <c r="F69" s="30">
        <v>6.64</v>
      </c>
      <c r="G69" s="30">
        <v>9.9700000000000006</v>
      </c>
      <c r="H69" s="30">
        <v>4.72</v>
      </c>
      <c r="I69" s="30">
        <v>9.42</v>
      </c>
      <c r="J69" s="30">
        <v>7.76</v>
      </c>
      <c r="K69" s="30">
        <v>10.19</v>
      </c>
      <c r="L69" s="30"/>
      <c r="M69" s="30"/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N28" sqref="N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149</v>
      </c>
      <c r="D2" s="244"/>
      <c r="E2" s="244"/>
      <c r="F2" s="245" t="s">
        <v>154</v>
      </c>
      <c r="G2" s="245"/>
      <c r="H2" s="245"/>
      <c r="I2" s="246" t="s">
        <v>158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11850</v>
      </c>
      <c r="D4" s="247"/>
      <c r="E4" s="247"/>
      <c r="F4" s="247">
        <v>12680</v>
      </c>
      <c r="G4" s="247"/>
      <c r="H4" s="247"/>
      <c r="I4" s="247">
        <v>13500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14850</v>
      </c>
      <c r="D5" s="247"/>
      <c r="E5" s="247"/>
      <c r="F5" s="247">
        <v>15920</v>
      </c>
      <c r="G5" s="247"/>
      <c r="H5" s="247"/>
      <c r="I5" s="247">
        <v>17250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C4-'5日'!I4</f>
        <v>900</v>
      </c>
      <c r="D6" s="303"/>
      <c r="E6" s="303"/>
      <c r="F6" s="304">
        <f>F4-C4</f>
        <v>830</v>
      </c>
      <c r="G6" s="305"/>
      <c r="H6" s="306"/>
      <c r="I6" s="304">
        <f>I4-F4</f>
        <v>820</v>
      </c>
      <c r="J6" s="305"/>
      <c r="K6" s="306"/>
      <c r="L6" s="309">
        <f>C6+F6+I6</f>
        <v>2550</v>
      </c>
      <c r="M6" s="309">
        <f>C7+F7+I7</f>
        <v>3550</v>
      </c>
    </row>
    <row r="7" spans="1:15" ht="21.95" customHeight="1">
      <c r="A7" s="238"/>
      <c r="B7" s="6" t="s">
        <v>16</v>
      </c>
      <c r="C7" s="303">
        <f>C5-'5日'!I5</f>
        <v>1150</v>
      </c>
      <c r="D7" s="303"/>
      <c r="E7" s="303"/>
      <c r="F7" s="304">
        <f>F5-C5</f>
        <v>1070</v>
      </c>
      <c r="G7" s="305"/>
      <c r="H7" s="306"/>
      <c r="I7" s="304">
        <f>I5-F5</f>
        <v>1330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43</v>
      </c>
      <c r="D9" s="247"/>
      <c r="E9" s="247"/>
      <c r="F9" s="247">
        <v>48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43</v>
      </c>
      <c r="D10" s="247"/>
      <c r="E10" s="247"/>
      <c r="F10" s="247">
        <v>48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78" t="s">
        <v>92</v>
      </c>
      <c r="D11" s="78" t="s">
        <v>92</v>
      </c>
      <c r="E11" s="78" t="s">
        <v>92</v>
      </c>
      <c r="F11" s="80" t="s">
        <v>92</v>
      </c>
      <c r="G11" s="80" t="s">
        <v>92</v>
      </c>
      <c r="H11" s="80" t="s">
        <v>92</v>
      </c>
      <c r="I11" s="82" t="s">
        <v>92</v>
      </c>
      <c r="J11" s="82" t="s">
        <v>92</v>
      </c>
      <c r="K11" s="82" t="s">
        <v>92</v>
      </c>
    </row>
    <row r="12" spans="1:15" ht="21.95" customHeight="1">
      <c r="A12" s="283"/>
      <c r="B12" s="43" t="s">
        <v>23</v>
      </c>
      <c r="C12" s="78">
        <v>100</v>
      </c>
      <c r="D12" s="78">
        <v>100</v>
      </c>
      <c r="E12" s="78">
        <v>100</v>
      </c>
      <c r="F12" s="80">
        <v>100</v>
      </c>
      <c r="G12" s="80">
        <v>100</v>
      </c>
      <c r="H12" s="80">
        <v>100</v>
      </c>
      <c r="I12" s="82">
        <v>100</v>
      </c>
      <c r="J12" s="82">
        <v>100</v>
      </c>
      <c r="K12" s="82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41">
        <v>370</v>
      </c>
      <c r="D15" s="41">
        <v>300</v>
      </c>
      <c r="E15" s="41">
        <v>520</v>
      </c>
      <c r="F15" s="41">
        <v>510</v>
      </c>
      <c r="G15" s="41">
        <v>460</v>
      </c>
      <c r="H15" s="41">
        <v>430</v>
      </c>
      <c r="I15" s="81">
        <v>430</v>
      </c>
      <c r="J15" s="41">
        <v>360</v>
      </c>
      <c r="K15" s="41">
        <v>320</v>
      </c>
    </row>
    <row r="16" spans="1:15" ht="21.95" customHeight="1">
      <c r="A16" s="257"/>
      <c r="B16" s="9" t="s">
        <v>28</v>
      </c>
      <c r="C16" s="254" t="s">
        <v>153</v>
      </c>
      <c r="D16" s="254"/>
      <c r="E16" s="254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77" t="s">
        <v>92</v>
      </c>
      <c r="D17" s="77" t="s">
        <v>92</v>
      </c>
      <c r="E17" s="77" t="s">
        <v>92</v>
      </c>
      <c r="F17" s="79" t="s">
        <v>92</v>
      </c>
      <c r="G17" s="79" t="s">
        <v>92</v>
      </c>
      <c r="H17" s="79" t="s">
        <v>92</v>
      </c>
      <c r="I17" s="81" t="s">
        <v>92</v>
      </c>
      <c r="J17" s="81" t="s">
        <v>92</v>
      </c>
      <c r="K17" s="81" t="s">
        <v>92</v>
      </c>
    </row>
    <row r="18" spans="1:11" ht="21.95" customHeight="1">
      <c r="A18" s="255"/>
      <c r="B18" s="42" t="s">
        <v>23</v>
      </c>
      <c r="C18" s="77">
        <v>85</v>
      </c>
      <c r="D18" s="77">
        <v>85</v>
      </c>
      <c r="E18" s="77">
        <v>85</v>
      </c>
      <c r="F18" s="79">
        <v>85</v>
      </c>
      <c r="G18" s="79">
        <v>85</v>
      </c>
      <c r="H18" s="79">
        <v>85</v>
      </c>
      <c r="I18" s="81">
        <v>85</v>
      </c>
      <c r="J18" s="81">
        <v>85</v>
      </c>
      <c r="K18" s="81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41">
        <v>550</v>
      </c>
      <c r="D21" s="41">
        <v>450</v>
      </c>
      <c r="E21" s="41">
        <v>380</v>
      </c>
      <c r="F21" s="41">
        <v>370</v>
      </c>
      <c r="G21" s="41">
        <v>300</v>
      </c>
      <c r="H21" s="41">
        <v>490</v>
      </c>
      <c r="I21" s="81">
        <v>490</v>
      </c>
      <c r="J21" s="41">
        <v>410</v>
      </c>
      <c r="K21" s="41">
        <v>300</v>
      </c>
    </row>
    <row r="22" spans="1:11" ht="34.5" customHeight="1">
      <c r="A22" s="253"/>
      <c r="B22" s="9" t="s">
        <v>33</v>
      </c>
      <c r="C22" s="254" t="s">
        <v>34</v>
      </c>
      <c r="D22" s="254"/>
      <c r="E22" s="254"/>
      <c r="F22" s="254" t="s">
        <v>156</v>
      </c>
      <c r="G22" s="254"/>
      <c r="H22" s="254"/>
      <c r="I22" s="254" t="s">
        <v>34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252">
        <f>1260+1210</f>
        <v>2470</v>
      </c>
      <c r="D23" s="252"/>
      <c r="E23" s="252"/>
      <c r="F23" s="252">
        <v>2350</v>
      </c>
      <c r="G23" s="252"/>
      <c r="H23" s="252"/>
      <c r="I23" s="252">
        <v>2350</v>
      </c>
      <c r="J23" s="252"/>
      <c r="K23" s="252"/>
    </row>
    <row r="24" spans="1:11" ht="21.95" customHeight="1">
      <c r="A24" s="258"/>
      <c r="B24" s="10" t="s">
        <v>37</v>
      </c>
      <c r="C24" s="252">
        <f>1300+1320</f>
        <v>2620</v>
      </c>
      <c r="D24" s="252"/>
      <c r="E24" s="252"/>
      <c r="F24" s="252">
        <f>1300+1320</f>
        <v>2620</v>
      </c>
      <c r="G24" s="252"/>
      <c r="H24" s="252"/>
      <c r="I24" s="252">
        <f>1220+1250</f>
        <v>2470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252">
        <v>49</v>
      </c>
      <c r="D25" s="252"/>
      <c r="E25" s="252"/>
      <c r="F25" s="252">
        <v>49</v>
      </c>
      <c r="G25" s="252"/>
      <c r="H25" s="252"/>
      <c r="I25" s="252">
        <v>49</v>
      </c>
      <c r="J25" s="252"/>
      <c r="K25" s="252"/>
    </row>
    <row r="26" spans="1:11" ht="21.95" customHeight="1">
      <c r="A26" s="257"/>
      <c r="B26" s="8" t="s">
        <v>40</v>
      </c>
      <c r="C26" s="252">
        <v>458</v>
      </c>
      <c r="D26" s="252"/>
      <c r="E26" s="252"/>
      <c r="F26" s="252">
        <v>455</v>
      </c>
      <c r="G26" s="252"/>
      <c r="H26" s="252"/>
      <c r="I26" s="252">
        <v>455</v>
      </c>
      <c r="J26" s="252"/>
      <c r="K26" s="252"/>
    </row>
    <row r="27" spans="1:11" ht="21.95" customHeight="1">
      <c r="A27" s="257"/>
      <c r="B27" s="8" t="s">
        <v>41</v>
      </c>
      <c r="C27" s="252">
        <v>27</v>
      </c>
      <c r="D27" s="252"/>
      <c r="E27" s="252"/>
      <c r="F27" s="252">
        <v>27</v>
      </c>
      <c r="G27" s="252"/>
      <c r="H27" s="252"/>
      <c r="I27" s="252">
        <v>27</v>
      </c>
      <c r="J27" s="252"/>
      <c r="K27" s="252"/>
    </row>
    <row r="28" spans="1:11" ht="76.5" customHeight="1">
      <c r="A28" s="262" t="s" ph="1">
        <v>42</v>
      </c>
      <c r="B28" s="263" ph="1"/>
      <c r="C28" s="268" t="s">
        <v>152</v>
      </c>
      <c r="D28" s="269"/>
      <c r="E28" s="270"/>
      <c r="F28" s="268" t="s">
        <v>160</v>
      </c>
      <c r="G28" s="269"/>
      <c r="H28" s="270"/>
      <c r="I28" s="268" t="s">
        <v>157</v>
      </c>
      <c r="J28" s="269"/>
      <c r="K28" s="270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271"/>
      <c r="J29" s="272"/>
      <c r="K29" s="273"/>
    </row>
    <row r="30" spans="1:11">
      <c r="A30" s="266" ph="1"/>
      <c r="B30" s="267" ph="1"/>
      <c r="C30" s="274"/>
      <c r="D30" s="275"/>
      <c r="E30" s="276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150</v>
      </c>
      <c r="D31" s="280"/>
      <c r="E31" s="281"/>
      <c r="F31" s="279" t="s">
        <v>155</v>
      </c>
      <c r="G31" s="280"/>
      <c r="H31" s="281"/>
      <c r="I31" s="279" t="s">
        <v>159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9.32</v>
      </c>
      <c r="F35" s="44">
        <v>9.27</v>
      </c>
      <c r="G35" s="44">
        <v>9.33</v>
      </c>
      <c r="H35" s="41">
        <v>9.4</v>
      </c>
      <c r="I35" s="44">
        <v>9.36</v>
      </c>
      <c r="J35" s="21">
        <v>9.35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6.11</v>
      </c>
      <c r="F36" s="44">
        <v>5.37</v>
      </c>
      <c r="G36" s="44">
        <v>6.13</v>
      </c>
      <c r="H36" s="41">
        <v>5.84</v>
      </c>
      <c r="I36" s="44">
        <v>5.93</v>
      </c>
      <c r="J36" s="21">
        <v>5.8</v>
      </c>
    </row>
    <row r="37" spans="1:10" ht="18.75">
      <c r="A37" s="291"/>
      <c r="B37" s="298"/>
      <c r="C37" s="13" t="s">
        <v>58</v>
      </c>
      <c r="D37" s="12" t="s">
        <v>59</v>
      </c>
      <c r="E37" s="44">
        <v>22.3</v>
      </c>
      <c r="F37" s="44">
        <v>22.5</v>
      </c>
      <c r="G37" s="35">
        <v>22</v>
      </c>
      <c r="H37" s="41">
        <v>21</v>
      </c>
      <c r="I37" s="44">
        <v>21.7</v>
      </c>
      <c r="J37" s="21">
        <v>21.6</v>
      </c>
    </row>
    <row r="38" spans="1:10" ht="16.5">
      <c r="A38" s="291"/>
      <c r="B38" s="298"/>
      <c r="C38" s="14" t="s">
        <v>60</v>
      </c>
      <c r="D38" s="12" t="s">
        <v>61</v>
      </c>
      <c r="E38" s="35">
        <v>8.91</v>
      </c>
      <c r="F38" s="35">
        <v>5.77</v>
      </c>
      <c r="G38" s="35">
        <v>5.2</v>
      </c>
      <c r="H38" s="37">
        <v>6.22</v>
      </c>
      <c r="I38" s="44">
        <v>8.36</v>
      </c>
      <c r="J38" s="21">
        <v>7.67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0.3</v>
      </c>
      <c r="F39" s="44">
        <v>0.3</v>
      </c>
      <c r="G39" s="44">
        <v>0.5</v>
      </c>
      <c r="H39" s="41">
        <v>0.5</v>
      </c>
      <c r="I39" s="44">
        <v>0</v>
      </c>
      <c r="J39" s="21">
        <v>0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10.27</v>
      </c>
      <c r="F40" s="44">
        <v>10.18</v>
      </c>
      <c r="G40" s="44">
        <v>10.16</v>
      </c>
      <c r="H40" s="41">
        <v>10.25</v>
      </c>
      <c r="I40" s="44">
        <v>10.47</v>
      </c>
      <c r="J40" s="21">
        <v>10.39</v>
      </c>
    </row>
    <row r="41" spans="1:10" ht="15.75">
      <c r="A41" s="291"/>
      <c r="B41" s="298"/>
      <c r="C41" s="12" t="s">
        <v>56</v>
      </c>
      <c r="D41" s="12" t="s">
        <v>64</v>
      </c>
      <c r="E41" s="44">
        <v>21.3</v>
      </c>
      <c r="F41" s="44">
        <v>22.7</v>
      </c>
      <c r="G41" s="44">
        <v>22.5</v>
      </c>
      <c r="H41" s="41">
        <v>21.3</v>
      </c>
      <c r="I41" s="44">
        <v>20.8</v>
      </c>
      <c r="J41" s="21">
        <v>21.1</v>
      </c>
    </row>
    <row r="42" spans="1:10" ht="15.75">
      <c r="A42" s="291"/>
      <c r="B42" s="298"/>
      <c r="C42" s="15" t="s">
        <v>65</v>
      </c>
      <c r="D42" s="16" t="s">
        <v>66</v>
      </c>
      <c r="E42" s="44">
        <v>4.3499999999999996</v>
      </c>
      <c r="F42" s="44">
        <v>4.53</v>
      </c>
      <c r="G42" s="44">
        <v>4.46</v>
      </c>
      <c r="H42" s="41">
        <v>5.25</v>
      </c>
      <c r="I42" s="44">
        <v>6.54</v>
      </c>
      <c r="J42" s="21">
        <v>7.43</v>
      </c>
    </row>
    <row r="43" spans="1:10" ht="16.5">
      <c r="A43" s="291"/>
      <c r="B43" s="298"/>
      <c r="C43" s="15" t="s">
        <v>67</v>
      </c>
      <c r="D43" s="17" t="s">
        <v>68</v>
      </c>
      <c r="E43" s="44">
        <v>4.62</v>
      </c>
      <c r="F43" s="44">
        <v>4.78</v>
      </c>
      <c r="G43" s="44">
        <v>4.4000000000000004</v>
      </c>
      <c r="H43" s="41">
        <v>5.14</v>
      </c>
      <c r="I43" s="44">
        <v>7.18</v>
      </c>
      <c r="J43" s="21">
        <v>8.4</v>
      </c>
    </row>
    <row r="44" spans="1:10" ht="18.75">
      <c r="A44" s="291"/>
      <c r="B44" s="298"/>
      <c r="C44" s="13" t="s">
        <v>58</v>
      </c>
      <c r="D44" s="12" t="s">
        <v>69</v>
      </c>
      <c r="E44" s="44">
        <v>369</v>
      </c>
      <c r="F44" s="44">
        <v>345</v>
      </c>
      <c r="G44" s="44">
        <v>390</v>
      </c>
      <c r="H44" s="41">
        <v>400</v>
      </c>
      <c r="I44" s="44">
        <v>318</v>
      </c>
      <c r="J44" s="21">
        <v>350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5.63</v>
      </c>
      <c r="F45" s="44">
        <v>5.56</v>
      </c>
      <c r="G45" s="44">
        <v>5.87</v>
      </c>
      <c r="H45" s="41">
        <v>5.27</v>
      </c>
      <c r="I45" s="44">
        <v>5.76</v>
      </c>
      <c r="J45" s="21">
        <v>5.41</v>
      </c>
    </row>
    <row r="46" spans="1:10" ht="18.75">
      <c r="A46" s="291"/>
      <c r="B46" s="298"/>
      <c r="C46" s="13" t="s">
        <v>58</v>
      </c>
      <c r="D46" s="12" t="s">
        <v>59</v>
      </c>
      <c r="E46" s="44">
        <v>25.1</v>
      </c>
      <c r="F46" s="44">
        <v>24.2</v>
      </c>
      <c r="G46" s="44">
        <v>22.7</v>
      </c>
      <c r="H46" s="41">
        <v>21.7</v>
      </c>
      <c r="I46" s="44">
        <v>22.3</v>
      </c>
      <c r="J46" s="21">
        <v>21.7</v>
      </c>
    </row>
    <row r="47" spans="1:10" ht="16.5">
      <c r="A47" s="291"/>
      <c r="B47" s="298"/>
      <c r="C47" s="14" t="s">
        <v>60</v>
      </c>
      <c r="D47" s="12" t="s">
        <v>72</v>
      </c>
      <c r="E47" s="44">
        <v>1.98</v>
      </c>
      <c r="F47" s="44">
        <v>5.45</v>
      </c>
      <c r="G47" s="44">
        <v>7.73</v>
      </c>
      <c r="H47" s="41">
        <v>6.65</v>
      </c>
      <c r="I47" s="44">
        <v>8.7799999999999994</v>
      </c>
      <c r="J47" s="21">
        <v>7.06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4.72</v>
      </c>
      <c r="F48" s="44">
        <v>6.09</v>
      </c>
      <c r="G48" s="44">
        <v>5.46</v>
      </c>
      <c r="H48" s="41">
        <v>5.27</v>
      </c>
      <c r="I48" s="44">
        <v>5.47</v>
      </c>
      <c r="J48" s="21">
        <v>5.6</v>
      </c>
    </row>
    <row r="49" spans="1:13" ht="18.75">
      <c r="A49" s="291"/>
      <c r="B49" s="298"/>
      <c r="C49" s="13" t="s">
        <v>58</v>
      </c>
      <c r="D49" s="12" t="s">
        <v>59</v>
      </c>
      <c r="E49" s="44">
        <v>29</v>
      </c>
      <c r="F49" s="44">
        <v>22.4</v>
      </c>
      <c r="G49" s="44">
        <v>22.6</v>
      </c>
      <c r="H49" s="41">
        <v>21.7</v>
      </c>
      <c r="I49" s="44">
        <v>22.3</v>
      </c>
      <c r="J49" s="21">
        <v>21.4</v>
      </c>
    </row>
    <row r="50" spans="1:13" ht="16.5">
      <c r="A50" s="291"/>
      <c r="B50" s="298"/>
      <c r="C50" s="14" t="s">
        <v>60</v>
      </c>
      <c r="D50" s="12" t="s">
        <v>72</v>
      </c>
      <c r="E50" s="44">
        <v>6.63</v>
      </c>
      <c r="F50" s="44">
        <v>1.76</v>
      </c>
      <c r="G50" s="44">
        <v>1.44</v>
      </c>
      <c r="H50" s="41">
        <v>1.79</v>
      </c>
      <c r="I50" s="44">
        <v>7.3</v>
      </c>
      <c r="J50" s="21">
        <v>8.41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9.4600000000000009</v>
      </c>
      <c r="F52" s="44">
        <v>9.2100000000000009</v>
      </c>
      <c r="G52" s="44">
        <v>9.1300000000000008</v>
      </c>
      <c r="H52" s="41">
        <v>9.1999999999999993</v>
      </c>
      <c r="I52" s="44">
        <v>9.15</v>
      </c>
      <c r="J52" s="21">
        <v>9.06</v>
      </c>
    </row>
    <row r="53" spans="1:13" ht="15.75">
      <c r="A53" s="291"/>
      <c r="B53" s="298"/>
      <c r="C53" s="12" t="s">
        <v>56</v>
      </c>
      <c r="D53" s="12" t="s">
        <v>57</v>
      </c>
      <c r="E53" s="44">
        <v>6.26</v>
      </c>
      <c r="F53" s="44">
        <v>5.63</v>
      </c>
      <c r="G53" s="44">
        <v>6.45</v>
      </c>
      <c r="H53" s="41">
        <v>5.9</v>
      </c>
      <c r="I53" s="44">
        <v>6.3</v>
      </c>
      <c r="J53" s="21">
        <v>5.91</v>
      </c>
    </row>
    <row r="54" spans="1:13" ht="18.75">
      <c r="A54" s="291"/>
      <c r="B54" s="298"/>
      <c r="C54" s="13" t="s">
        <v>58</v>
      </c>
      <c r="D54" s="12" t="s">
        <v>59</v>
      </c>
      <c r="E54" s="44">
        <v>8.81</v>
      </c>
      <c r="F54" s="44">
        <v>12.6</v>
      </c>
      <c r="G54" s="44">
        <v>14.2</v>
      </c>
      <c r="H54" s="41">
        <v>12.7</v>
      </c>
      <c r="I54" s="44">
        <v>13.6</v>
      </c>
      <c r="J54" s="21">
        <v>12.3</v>
      </c>
    </row>
    <row r="55" spans="1:13" ht="16.5">
      <c r="A55" s="291"/>
      <c r="B55" s="299"/>
      <c r="C55" s="18" t="s">
        <v>60</v>
      </c>
      <c r="D55" s="12" t="s">
        <v>77</v>
      </c>
      <c r="E55" s="19">
        <v>1.27</v>
      </c>
      <c r="F55" s="19">
        <v>7.98</v>
      </c>
      <c r="G55" s="19">
        <v>2.36</v>
      </c>
      <c r="H55" s="41">
        <v>2.83</v>
      </c>
      <c r="I55" s="44">
        <v>8.1999999999999993</v>
      </c>
      <c r="J55" s="21">
        <v>5.6</v>
      </c>
    </row>
    <row r="56" spans="1:13" ht="14.25">
      <c r="A56" s="22" t="s">
        <v>78</v>
      </c>
      <c r="B56" s="22" t="s">
        <v>79</v>
      </c>
      <c r="C56" s="23">
        <v>8.0500000000000007</v>
      </c>
      <c r="D56" s="22" t="s">
        <v>80</v>
      </c>
      <c r="E56" s="23">
        <v>83</v>
      </c>
      <c r="F56" s="22" t="s">
        <v>81</v>
      </c>
      <c r="G56" s="23">
        <v>75.260000000000005</v>
      </c>
      <c r="H56" s="22" t="s">
        <v>82</v>
      </c>
      <c r="I56" s="23">
        <v>0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11.9</v>
      </c>
      <c r="C59" s="30"/>
      <c r="D59" s="33">
        <v>20.100000000000001</v>
      </c>
      <c r="E59" s="30"/>
      <c r="F59" s="30">
        <v>12.6</v>
      </c>
      <c r="G59" s="34"/>
      <c r="H59" s="30">
        <v>19.2</v>
      </c>
      <c r="I59" s="30"/>
      <c r="J59" s="21">
        <v>20.5</v>
      </c>
      <c r="K59" s="21"/>
      <c r="L59" s="21">
        <v>18.5</v>
      </c>
      <c r="M59" s="21"/>
    </row>
    <row r="60" spans="1:13" ht="18.75">
      <c r="A60" s="28" t="s">
        <v>1</v>
      </c>
      <c r="B60" s="29">
        <v>61.9</v>
      </c>
      <c r="C60" s="30"/>
      <c r="D60" s="33">
        <v>60.5</v>
      </c>
      <c r="E60" s="30"/>
      <c r="F60" s="30">
        <v>26.5</v>
      </c>
      <c r="G60" s="34"/>
      <c r="H60" s="30">
        <v>22.4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>
        <v>12.6</v>
      </c>
      <c r="K61" s="21"/>
      <c r="L61" s="21">
        <v>10.6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13.26</v>
      </c>
      <c r="D63" s="33"/>
      <c r="E63" s="30">
        <v>12.1</v>
      </c>
      <c r="F63" s="30"/>
      <c r="G63" s="34">
        <v>11.5</v>
      </c>
      <c r="H63" s="30"/>
      <c r="I63" s="30">
        <v>11.9</v>
      </c>
      <c r="J63" s="21"/>
      <c r="K63" s="21">
        <v>12.02</v>
      </c>
      <c r="M63" s="21">
        <v>11.42</v>
      </c>
    </row>
    <row r="64" spans="1:13" ht="18.75">
      <c r="A64" s="31" t="s">
        <v>3</v>
      </c>
      <c r="B64" s="30"/>
      <c r="C64" s="30">
        <v>12.71</v>
      </c>
      <c r="D64" s="33"/>
      <c r="E64" s="30">
        <v>12.5</v>
      </c>
      <c r="F64" s="30"/>
      <c r="G64" s="38">
        <v>12.3</v>
      </c>
      <c r="H64" s="30"/>
      <c r="I64" s="30">
        <v>11.7</v>
      </c>
      <c r="J64" s="21"/>
      <c r="K64" s="21">
        <v>12.72</v>
      </c>
      <c r="L64" s="21"/>
      <c r="M64" s="21">
        <v>12.05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2.3199999999999998</v>
      </c>
      <c r="C67" s="30">
        <v>12.7</v>
      </c>
      <c r="D67" s="33">
        <v>1.83</v>
      </c>
      <c r="E67" s="30">
        <v>12.31</v>
      </c>
      <c r="F67" s="30">
        <v>2.2000000000000002</v>
      </c>
      <c r="G67" s="34">
        <v>11.8</v>
      </c>
      <c r="H67" s="30">
        <v>3.26</v>
      </c>
      <c r="I67" s="30">
        <v>11.3</v>
      </c>
      <c r="J67" s="21">
        <v>4.32</v>
      </c>
      <c r="K67" s="21">
        <v>12.19</v>
      </c>
      <c r="L67" s="21">
        <v>7.55</v>
      </c>
      <c r="M67" s="21">
        <v>12.07</v>
      </c>
    </row>
    <row r="68" spans="1:13" ht="18.75">
      <c r="A68" s="32" t="s">
        <v>5</v>
      </c>
      <c r="B68" s="36">
        <v>15.1</v>
      </c>
      <c r="C68" s="30">
        <v>9.99</v>
      </c>
      <c r="D68" s="33">
        <v>14.2</v>
      </c>
      <c r="E68" s="30">
        <v>9.85</v>
      </c>
      <c r="F68" s="30">
        <v>6.81</v>
      </c>
      <c r="G68" s="34">
        <v>10.199999999999999</v>
      </c>
      <c r="H68" s="30">
        <v>10.54</v>
      </c>
      <c r="I68" s="30">
        <v>12</v>
      </c>
      <c r="J68" s="21">
        <v>5.98</v>
      </c>
      <c r="K68" s="21">
        <v>13.03</v>
      </c>
      <c r="L68" s="21">
        <v>4.87</v>
      </c>
      <c r="M68" s="21">
        <v>11.81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7" workbookViewId="0">
      <selection activeCell="O24" sqref="O2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162</v>
      </c>
      <c r="D2" s="244"/>
      <c r="E2" s="244"/>
      <c r="F2" s="245" t="s">
        <v>168</v>
      </c>
      <c r="G2" s="245"/>
      <c r="H2" s="245"/>
      <c r="I2" s="315" t="s">
        <v>170</v>
      </c>
      <c r="J2" s="316"/>
      <c r="K2" s="317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14440</v>
      </c>
      <c r="D4" s="247"/>
      <c r="E4" s="247"/>
      <c r="F4" s="247">
        <v>15110</v>
      </c>
      <c r="G4" s="247"/>
      <c r="H4" s="247"/>
      <c r="I4" s="312">
        <v>16050</v>
      </c>
      <c r="J4" s="313"/>
      <c r="K4" s="314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18220</v>
      </c>
      <c r="D5" s="247"/>
      <c r="E5" s="247"/>
      <c r="F5" s="247">
        <v>19200</v>
      </c>
      <c r="G5" s="247"/>
      <c r="H5" s="247"/>
      <c r="I5" s="312">
        <v>20250</v>
      </c>
      <c r="J5" s="313"/>
      <c r="K5" s="314"/>
      <c r="L5" s="308"/>
      <c r="M5" s="308"/>
    </row>
    <row r="6" spans="1:15" ht="21.95" customHeight="1">
      <c r="A6" s="238"/>
      <c r="B6" s="6" t="s">
        <v>15</v>
      </c>
      <c r="C6" s="303">
        <f>C4-'6日'!I4</f>
        <v>940</v>
      </c>
      <c r="D6" s="303"/>
      <c r="E6" s="303"/>
      <c r="F6" s="304">
        <f>F4-C4</f>
        <v>670</v>
      </c>
      <c r="G6" s="305"/>
      <c r="H6" s="306"/>
      <c r="I6" s="304">
        <v>940</v>
      </c>
      <c r="J6" s="305"/>
      <c r="K6" s="306"/>
      <c r="L6" s="309">
        <f>C6+F6+I6</f>
        <v>2550</v>
      </c>
      <c r="M6" s="309">
        <f>C7+F7+I7</f>
        <v>3000</v>
      </c>
    </row>
    <row r="7" spans="1:15" ht="21.95" customHeight="1">
      <c r="A7" s="238"/>
      <c r="B7" s="6" t="s">
        <v>16</v>
      </c>
      <c r="C7" s="303">
        <f>C5-'6日'!I5</f>
        <v>970</v>
      </c>
      <c r="D7" s="303"/>
      <c r="E7" s="303"/>
      <c r="F7" s="304">
        <f>F5-C5</f>
        <v>980</v>
      </c>
      <c r="G7" s="305"/>
      <c r="H7" s="306"/>
      <c r="I7" s="304">
        <v>1050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312">
        <v>0</v>
      </c>
      <c r="J8" s="313"/>
      <c r="K8" s="314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43</v>
      </c>
      <c r="G9" s="247"/>
      <c r="H9" s="247"/>
      <c r="I9" s="312">
        <v>49</v>
      </c>
      <c r="J9" s="313"/>
      <c r="K9" s="314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43</v>
      </c>
      <c r="G10" s="247"/>
      <c r="H10" s="247"/>
      <c r="I10" s="312">
        <v>49</v>
      </c>
      <c r="J10" s="313"/>
      <c r="K10" s="314"/>
    </row>
    <row r="11" spans="1:15" ht="21.95" customHeight="1">
      <c r="A11" s="283" t="s">
        <v>21</v>
      </c>
      <c r="B11" s="43" t="s">
        <v>22</v>
      </c>
      <c r="C11" s="84" t="s">
        <v>92</v>
      </c>
      <c r="D11" s="84" t="s">
        <v>92</v>
      </c>
      <c r="E11" s="84" t="s">
        <v>92</v>
      </c>
      <c r="F11" s="86" t="s">
        <v>92</v>
      </c>
      <c r="G11" s="86" t="s">
        <v>92</v>
      </c>
      <c r="H11" s="86" t="s">
        <v>92</v>
      </c>
      <c r="I11" s="91" t="s">
        <v>92</v>
      </c>
      <c r="J11" s="91" t="s">
        <v>92</v>
      </c>
      <c r="K11" s="91" t="s">
        <v>92</v>
      </c>
    </row>
    <row r="12" spans="1:15" ht="21.95" customHeight="1">
      <c r="A12" s="283"/>
      <c r="B12" s="43" t="s">
        <v>23</v>
      </c>
      <c r="C12" s="84">
        <v>100</v>
      </c>
      <c r="D12" s="84">
        <v>100</v>
      </c>
      <c r="E12" s="84">
        <v>100</v>
      </c>
      <c r="F12" s="86">
        <v>100</v>
      </c>
      <c r="G12" s="86">
        <v>100</v>
      </c>
      <c r="H12" s="86">
        <v>100</v>
      </c>
      <c r="I12" s="91">
        <v>100</v>
      </c>
      <c r="J12" s="91">
        <v>100</v>
      </c>
      <c r="K12" s="91">
        <v>100</v>
      </c>
    </row>
    <row r="13" spans="1:15" ht="21.95" customHeight="1">
      <c r="A13" s="283"/>
      <c r="B13" s="284" t="s">
        <v>24</v>
      </c>
      <c r="C13" s="285" t="s">
        <v>25</v>
      </c>
      <c r="D13" s="252"/>
      <c r="E13" s="252"/>
      <c r="F13" s="252" t="s">
        <v>25</v>
      </c>
      <c r="G13" s="252"/>
      <c r="H13" s="252"/>
      <c r="I13" s="318" t="s">
        <v>171</v>
      </c>
      <c r="J13" s="319"/>
      <c r="K13" s="320"/>
    </row>
    <row r="14" spans="1:15" ht="28.5" customHeight="1">
      <c r="A14" s="283"/>
      <c r="B14" s="284"/>
      <c r="C14" s="252" t="s">
        <v>25</v>
      </c>
      <c r="D14" s="252"/>
      <c r="E14" s="252"/>
      <c r="F14" s="252" t="s">
        <v>25</v>
      </c>
      <c r="G14" s="252"/>
      <c r="H14" s="252"/>
      <c r="I14" s="318" t="s">
        <v>171</v>
      </c>
      <c r="J14" s="319"/>
      <c r="K14" s="320"/>
    </row>
    <row r="15" spans="1:15" ht="21.95" customHeight="1">
      <c r="A15" s="257" t="s">
        <v>26</v>
      </c>
      <c r="B15" s="8" t="s">
        <v>27</v>
      </c>
      <c r="C15" s="41">
        <v>320</v>
      </c>
      <c r="D15" s="41">
        <v>280</v>
      </c>
      <c r="E15" s="41">
        <v>500</v>
      </c>
      <c r="F15" s="41">
        <v>490</v>
      </c>
      <c r="G15" s="41">
        <v>450</v>
      </c>
      <c r="H15" s="41">
        <v>400</v>
      </c>
      <c r="I15" s="90">
        <v>400</v>
      </c>
      <c r="J15" s="90">
        <v>340</v>
      </c>
      <c r="K15" s="90">
        <v>280</v>
      </c>
    </row>
    <row r="16" spans="1:15" ht="21.95" customHeight="1">
      <c r="A16" s="257"/>
      <c r="B16" s="9" t="s">
        <v>28</v>
      </c>
      <c r="C16" s="254" t="s">
        <v>164</v>
      </c>
      <c r="D16" s="254"/>
      <c r="E16" s="254"/>
      <c r="F16" s="254" t="s">
        <v>29</v>
      </c>
      <c r="G16" s="254"/>
      <c r="H16" s="254"/>
      <c r="I16" s="321" t="s">
        <v>172</v>
      </c>
      <c r="J16" s="322"/>
      <c r="K16" s="323"/>
    </row>
    <row r="17" spans="1:11" ht="21.95" customHeight="1">
      <c r="A17" s="255" t="s">
        <v>30</v>
      </c>
      <c r="B17" s="42" t="s">
        <v>22</v>
      </c>
      <c r="C17" s="83" t="s">
        <v>92</v>
      </c>
      <c r="D17" s="83" t="s">
        <v>92</v>
      </c>
      <c r="E17" s="83" t="s">
        <v>92</v>
      </c>
      <c r="F17" s="85" t="s">
        <v>92</v>
      </c>
      <c r="G17" s="85" t="s">
        <v>92</v>
      </c>
      <c r="H17" s="85" t="s">
        <v>92</v>
      </c>
      <c r="I17" s="90" t="s">
        <v>92</v>
      </c>
      <c r="J17" s="90" t="s">
        <v>92</v>
      </c>
      <c r="K17" s="90" t="s">
        <v>92</v>
      </c>
    </row>
    <row r="18" spans="1:11" ht="21.95" customHeight="1">
      <c r="A18" s="255"/>
      <c r="B18" s="42" t="s">
        <v>23</v>
      </c>
      <c r="C18" s="83">
        <v>85</v>
      </c>
      <c r="D18" s="83">
        <v>85</v>
      </c>
      <c r="E18" s="83">
        <v>85</v>
      </c>
      <c r="F18" s="85">
        <v>85</v>
      </c>
      <c r="G18" s="85">
        <v>85</v>
      </c>
      <c r="H18" s="85">
        <v>85</v>
      </c>
      <c r="I18" s="90">
        <v>85</v>
      </c>
      <c r="J18" s="90">
        <v>85</v>
      </c>
      <c r="K18" s="90">
        <v>85</v>
      </c>
    </row>
    <row r="19" spans="1:11" ht="21.95" customHeight="1">
      <c r="A19" s="255"/>
      <c r="B19" s="256" t="s">
        <v>24</v>
      </c>
      <c r="C19" s="252" t="s">
        <v>25</v>
      </c>
      <c r="D19" s="252"/>
      <c r="E19" s="252"/>
      <c r="F19" s="252" t="s">
        <v>25</v>
      </c>
      <c r="G19" s="252"/>
      <c r="H19" s="252"/>
      <c r="I19" s="318" t="s">
        <v>171</v>
      </c>
      <c r="J19" s="319"/>
      <c r="K19" s="320"/>
    </row>
    <row r="20" spans="1:11" ht="28.5" customHeight="1">
      <c r="A20" s="255"/>
      <c r="B20" s="256"/>
      <c r="C20" s="252" t="s">
        <v>25</v>
      </c>
      <c r="D20" s="252"/>
      <c r="E20" s="252"/>
      <c r="F20" s="252" t="s">
        <v>25</v>
      </c>
      <c r="G20" s="252"/>
      <c r="H20" s="252"/>
      <c r="I20" s="318" t="s">
        <v>171</v>
      </c>
      <c r="J20" s="319"/>
      <c r="K20" s="320"/>
    </row>
    <row r="21" spans="1:11" ht="21.95" customHeight="1">
      <c r="A21" s="253" t="s">
        <v>31</v>
      </c>
      <c r="B21" s="8" t="s">
        <v>32</v>
      </c>
      <c r="C21" s="41">
        <v>300</v>
      </c>
      <c r="D21" s="41">
        <v>490</v>
      </c>
      <c r="E21" s="41">
        <v>410</v>
      </c>
      <c r="F21" s="41">
        <v>400</v>
      </c>
      <c r="G21" s="41">
        <v>320</v>
      </c>
      <c r="H21" s="41">
        <v>500</v>
      </c>
      <c r="I21" s="90">
        <v>500</v>
      </c>
      <c r="J21" s="90">
        <v>420</v>
      </c>
      <c r="K21" s="90">
        <v>320</v>
      </c>
    </row>
    <row r="22" spans="1:11" ht="34.5" customHeight="1">
      <c r="A22" s="253"/>
      <c r="B22" s="9" t="s">
        <v>33</v>
      </c>
      <c r="C22" s="254" t="s">
        <v>165</v>
      </c>
      <c r="D22" s="254"/>
      <c r="E22" s="254"/>
      <c r="F22" s="254" t="s">
        <v>169</v>
      </c>
      <c r="G22" s="254"/>
      <c r="H22" s="254"/>
      <c r="I22" s="321" t="s">
        <v>173</v>
      </c>
      <c r="J22" s="322"/>
      <c r="K22" s="323"/>
    </row>
    <row r="23" spans="1:11" ht="21.95" customHeight="1">
      <c r="A23" s="258" t="s">
        <v>35</v>
      </c>
      <c r="B23" s="10" t="s">
        <v>36</v>
      </c>
      <c r="C23" s="252">
        <v>2250</v>
      </c>
      <c r="D23" s="252"/>
      <c r="E23" s="252"/>
      <c r="F23" s="252">
        <v>2200</v>
      </c>
      <c r="G23" s="252"/>
      <c r="H23" s="252"/>
      <c r="I23" s="318">
        <v>2100</v>
      </c>
      <c r="J23" s="319"/>
      <c r="K23" s="320"/>
    </row>
    <row r="24" spans="1:11" ht="21.95" customHeight="1">
      <c r="A24" s="258"/>
      <c r="B24" s="10" t="s">
        <v>37</v>
      </c>
      <c r="C24" s="252">
        <f>1220+1250</f>
        <v>2470</v>
      </c>
      <c r="D24" s="252"/>
      <c r="E24" s="252"/>
      <c r="F24" s="252">
        <v>2350</v>
      </c>
      <c r="G24" s="252"/>
      <c r="H24" s="252"/>
      <c r="I24" s="318">
        <v>2350</v>
      </c>
      <c r="J24" s="319"/>
      <c r="K24" s="320"/>
    </row>
    <row r="25" spans="1:11" ht="21.95" customHeight="1">
      <c r="A25" s="257" t="s">
        <v>38</v>
      </c>
      <c r="B25" s="8" t="s">
        <v>39</v>
      </c>
      <c r="C25" s="252">
        <v>48</v>
      </c>
      <c r="D25" s="252"/>
      <c r="E25" s="252"/>
      <c r="F25" s="252">
        <v>48</v>
      </c>
      <c r="G25" s="252"/>
      <c r="H25" s="252"/>
      <c r="I25" s="318">
        <v>48</v>
      </c>
      <c r="J25" s="319"/>
      <c r="K25" s="320"/>
    </row>
    <row r="26" spans="1:11" ht="21.95" customHeight="1">
      <c r="A26" s="257"/>
      <c r="B26" s="8" t="s">
        <v>40</v>
      </c>
      <c r="C26" s="252">
        <v>453</v>
      </c>
      <c r="D26" s="252"/>
      <c r="E26" s="252"/>
      <c r="F26" s="252">
        <v>450</v>
      </c>
      <c r="G26" s="252"/>
      <c r="H26" s="252"/>
      <c r="I26" s="318">
        <v>450</v>
      </c>
      <c r="J26" s="319"/>
      <c r="K26" s="320"/>
    </row>
    <row r="27" spans="1:11" ht="21.95" customHeight="1">
      <c r="A27" s="257"/>
      <c r="B27" s="8" t="s">
        <v>41</v>
      </c>
      <c r="C27" s="252">
        <v>27</v>
      </c>
      <c r="D27" s="252"/>
      <c r="E27" s="252"/>
      <c r="F27" s="252">
        <v>27</v>
      </c>
      <c r="G27" s="252"/>
      <c r="H27" s="252"/>
      <c r="I27" s="318">
        <v>27</v>
      </c>
      <c r="J27" s="319"/>
      <c r="K27" s="320"/>
    </row>
    <row r="28" spans="1:11" ht="76.5" customHeight="1">
      <c r="A28" s="262" t="s" ph="1">
        <v>42</v>
      </c>
      <c r="B28" s="263" ph="1"/>
      <c r="C28" s="268" t="s">
        <v>211</v>
      </c>
      <c r="D28" s="269"/>
      <c r="E28" s="270"/>
      <c r="F28" s="268" t="s">
        <v>181</v>
      </c>
      <c r="G28" s="269"/>
      <c r="H28" s="270"/>
      <c r="I28" s="324" t="s">
        <v>180</v>
      </c>
      <c r="J28" s="325"/>
      <c r="K28" s="326"/>
    </row>
    <row r="29" spans="1:11" ht="24" customHeight="1">
      <c r="A29" s="264" ph="1"/>
      <c r="B29" s="265" ph="1"/>
      <c r="C29" s="271"/>
      <c r="D29" s="272"/>
      <c r="E29" s="273"/>
      <c r="F29" s="271"/>
      <c r="G29" s="272"/>
      <c r="H29" s="273"/>
      <c r="I29" s="327"/>
      <c r="J29" s="328"/>
      <c r="K29" s="329"/>
    </row>
    <row r="30" spans="1:11" ht="13.5" customHeight="1">
      <c r="A30" s="266" ph="1"/>
      <c r="B30" s="267" ph="1"/>
      <c r="C30" s="274"/>
      <c r="D30" s="275"/>
      <c r="E30" s="276"/>
      <c r="F30" s="274"/>
      <c r="G30" s="275"/>
      <c r="H30" s="276"/>
      <c r="I30" s="330"/>
      <c r="J30" s="331"/>
      <c r="K30" s="332"/>
    </row>
    <row r="31" spans="1:11" ht="14.25">
      <c r="A31" s="277" t="s">
        <v>43</v>
      </c>
      <c r="B31" s="278"/>
      <c r="C31" s="279" t="s">
        <v>161</v>
      </c>
      <c r="D31" s="280"/>
      <c r="E31" s="281"/>
      <c r="F31" s="279" t="s">
        <v>166</v>
      </c>
      <c r="G31" s="280"/>
      <c r="H31" s="281"/>
      <c r="I31" s="87" t="s">
        <v>174</v>
      </c>
      <c r="J31" s="88"/>
      <c r="K31" s="89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92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9.36</v>
      </c>
      <c r="F35" s="44">
        <v>9.3800000000000008</v>
      </c>
      <c r="G35" s="44">
        <v>9.36</v>
      </c>
      <c r="H35" s="41">
        <v>9.41</v>
      </c>
      <c r="I35" s="92">
        <v>9.3800000000000008</v>
      </c>
      <c r="J35" s="21">
        <v>9.4</v>
      </c>
    </row>
    <row r="36" spans="1:10" ht="15.75">
      <c r="A36" s="291"/>
      <c r="B36" s="298"/>
      <c r="C36" s="12" t="s">
        <v>56</v>
      </c>
      <c r="D36" s="12" t="s">
        <v>57</v>
      </c>
      <c r="E36" s="44">
        <v>6.7</v>
      </c>
      <c r="F36" s="44">
        <v>5.37</v>
      </c>
      <c r="G36" s="44">
        <v>5.74</v>
      </c>
      <c r="H36" s="41">
        <v>6.15</v>
      </c>
      <c r="I36" s="92">
        <v>6.23</v>
      </c>
      <c r="J36" s="21">
        <v>6.15</v>
      </c>
    </row>
    <row r="37" spans="1:10" ht="18.75">
      <c r="A37" s="291"/>
      <c r="B37" s="298"/>
      <c r="C37" s="13" t="s">
        <v>58</v>
      </c>
      <c r="D37" s="12" t="s">
        <v>59</v>
      </c>
      <c r="E37" s="44">
        <v>23</v>
      </c>
      <c r="F37" s="44">
        <v>22.5</v>
      </c>
      <c r="G37" s="35">
        <v>15.2</v>
      </c>
      <c r="H37" s="41">
        <v>12.5</v>
      </c>
      <c r="I37" s="92">
        <v>9.26</v>
      </c>
      <c r="J37" s="21">
        <v>10.31</v>
      </c>
    </row>
    <row r="38" spans="1:10" ht="16.5">
      <c r="A38" s="291"/>
      <c r="B38" s="298"/>
      <c r="C38" s="14" t="s">
        <v>60</v>
      </c>
      <c r="D38" s="12" t="s">
        <v>61</v>
      </c>
      <c r="E38" s="35">
        <v>2.97</v>
      </c>
      <c r="F38" s="35">
        <v>3.66</v>
      </c>
      <c r="G38" s="35">
        <v>2.02</v>
      </c>
      <c r="H38" s="37">
        <v>1.6</v>
      </c>
      <c r="I38" s="92">
        <v>3.24</v>
      </c>
      <c r="J38" s="21">
        <v>5.45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0.4</v>
      </c>
      <c r="F39" s="44">
        <v>0.4</v>
      </c>
      <c r="G39" s="44">
        <v>0.5</v>
      </c>
      <c r="H39" s="41">
        <v>0.5</v>
      </c>
      <c r="I39" s="92">
        <v>0.2</v>
      </c>
      <c r="J39" s="21">
        <v>0.2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10.48</v>
      </c>
      <c r="F40" s="44">
        <v>10.41</v>
      </c>
      <c r="G40" s="44">
        <v>10.47</v>
      </c>
      <c r="H40" s="41">
        <v>10.45</v>
      </c>
      <c r="I40" s="92">
        <v>10.32</v>
      </c>
      <c r="J40" s="21">
        <v>10.43</v>
      </c>
    </row>
    <row r="41" spans="1:10" ht="15.75">
      <c r="A41" s="291"/>
      <c r="B41" s="298"/>
      <c r="C41" s="12" t="s">
        <v>56</v>
      </c>
      <c r="D41" s="12" t="s">
        <v>64</v>
      </c>
      <c r="E41" s="44">
        <v>23.7</v>
      </c>
      <c r="F41" s="44">
        <v>21.3</v>
      </c>
      <c r="G41" s="44">
        <v>21.6</v>
      </c>
      <c r="H41" s="41">
        <v>23.6</v>
      </c>
      <c r="I41" s="92">
        <v>22.7</v>
      </c>
      <c r="J41" s="21">
        <v>21.5</v>
      </c>
    </row>
    <row r="42" spans="1:10" ht="15.75">
      <c r="A42" s="291"/>
      <c r="B42" s="298"/>
      <c r="C42" s="15" t="s">
        <v>65</v>
      </c>
      <c r="D42" s="16" t="s">
        <v>66</v>
      </c>
      <c r="E42" s="44">
        <v>8.17</v>
      </c>
      <c r="F42" s="44">
        <v>7.1</v>
      </c>
      <c r="G42" s="44">
        <v>6.49</v>
      </c>
      <c r="H42" s="41">
        <v>6.26</v>
      </c>
      <c r="I42" s="92">
        <v>6.25</v>
      </c>
      <c r="J42" s="21">
        <v>7.11</v>
      </c>
    </row>
    <row r="43" spans="1:10" ht="16.5">
      <c r="A43" s="291"/>
      <c r="B43" s="298"/>
      <c r="C43" s="15" t="s">
        <v>67</v>
      </c>
      <c r="D43" s="17" t="s">
        <v>68</v>
      </c>
      <c r="E43" s="44">
        <v>8.3699999999999992</v>
      </c>
      <c r="F43" s="44">
        <v>8.43</v>
      </c>
      <c r="G43" s="44">
        <v>9.75</v>
      </c>
      <c r="H43" s="41">
        <v>8.9499999999999993</v>
      </c>
      <c r="I43" s="92">
        <v>7.88</v>
      </c>
      <c r="J43" s="21">
        <v>8.23</v>
      </c>
    </row>
    <row r="44" spans="1:10" ht="18.75">
      <c r="A44" s="291"/>
      <c r="B44" s="298"/>
      <c r="C44" s="13" t="s">
        <v>58</v>
      </c>
      <c r="D44" s="12" t="s">
        <v>69</v>
      </c>
      <c r="E44" s="44">
        <v>383</v>
      </c>
      <c r="F44" s="44">
        <v>367</v>
      </c>
      <c r="G44" s="44">
        <v>350</v>
      </c>
      <c r="H44" s="41">
        <v>380</v>
      </c>
      <c r="I44" s="92">
        <v>312</v>
      </c>
      <c r="J44" s="21">
        <v>338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5.81</v>
      </c>
      <c r="F45" s="44">
        <v>5.42</v>
      </c>
      <c r="G45" s="44">
        <v>5.44</v>
      </c>
      <c r="H45" s="41">
        <v>5.22</v>
      </c>
      <c r="I45" s="92">
        <v>5.34</v>
      </c>
      <c r="J45" s="21">
        <v>5.7</v>
      </c>
    </row>
    <row r="46" spans="1:10" ht="18.75">
      <c r="A46" s="291"/>
      <c r="B46" s="298"/>
      <c r="C46" s="13" t="s">
        <v>58</v>
      </c>
      <c r="D46" s="12" t="s">
        <v>59</v>
      </c>
      <c r="E46" s="44">
        <v>24</v>
      </c>
      <c r="F46" s="44">
        <v>24.5</v>
      </c>
      <c r="G46" s="44">
        <v>17.5</v>
      </c>
      <c r="H46" s="41">
        <v>8</v>
      </c>
      <c r="I46" s="92">
        <v>11.6</v>
      </c>
      <c r="J46" s="21">
        <v>13.6</v>
      </c>
    </row>
    <row r="47" spans="1:10" ht="16.5">
      <c r="A47" s="291"/>
      <c r="B47" s="298"/>
      <c r="C47" s="14" t="s">
        <v>60</v>
      </c>
      <c r="D47" s="12" t="s">
        <v>72</v>
      </c>
      <c r="E47" s="44">
        <v>4.95</v>
      </c>
      <c r="F47" s="44">
        <v>2.9</v>
      </c>
      <c r="G47" s="44">
        <v>7.78</v>
      </c>
      <c r="H47" s="41">
        <v>4.75</v>
      </c>
      <c r="I47" s="92">
        <v>6.02</v>
      </c>
      <c r="J47" s="21">
        <v>7.42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5.46</v>
      </c>
      <c r="F48" s="44">
        <v>5.12</v>
      </c>
      <c r="G48" s="44">
        <v>5.63</v>
      </c>
      <c r="H48" s="41">
        <v>5.58</v>
      </c>
      <c r="I48" s="92">
        <v>5.62</v>
      </c>
      <c r="J48" s="21">
        <v>5.37</v>
      </c>
    </row>
    <row r="49" spans="1:13" ht="18.75">
      <c r="A49" s="291"/>
      <c r="B49" s="298"/>
      <c r="C49" s="13" t="s">
        <v>58</v>
      </c>
      <c r="D49" s="12" t="s">
        <v>59</v>
      </c>
      <c r="E49" s="44">
        <v>22</v>
      </c>
      <c r="F49" s="44">
        <v>10.9</v>
      </c>
      <c r="G49" s="44">
        <v>18.899999999999999</v>
      </c>
      <c r="H49" s="41">
        <v>15.9</v>
      </c>
      <c r="I49" s="92">
        <v>18.899999999999999</v>
      </c>
      <c r="J49" s="21">
        <v>17.2</v>
      </c>
    </row>
    <row r="50" spans="1:13" ht="16.5">
      <c r="A50" s="291"/>
      <c r="B50" s="298"/>
      <c r="C50" s="14" t="s">
        <v>60</v>
      </c>
      <c r="D50" s="12" t="s">
        <v>72</v>
      </c>
      <c r="E50" s="44">
        <v>3.77</v>
      </c>
      <c r="F50" s="44">
        <v>9.5299999999999994</v>
      </c>
      <c r="G50" s="44">
        <v>1.49</v>
      </c>
      <c r="H50" s="41">
        <v>0.56000000000000005</v>
      </c>
      <c r="I50" s="92">
        <v>6.83</v>
      </c>
      <c r="J50" s="21">
        <v>8.31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92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44">
        <v>9.2200000000000006</v>
      </c>
      <c r="F52" s="44">
        <v>9.1999999999999993</v>
      </c>
      <c r="G52" s="44">
        <v>9.48</v>
      </c>
      <c r="H52" s="41">
        <v>9.2100000000000009</v>
      </c>
      <c r="I52" s="92">
        <v>9.18</v>
      </c>
      <c r="J52" s="21">
        <v>9.07</v>
      </c>
    </row>
    <row r="53" spans="1:13" ht="15.75">
      <c r="A53" s="291"/>
      <c r="B53" s="298"/>
      <c r="C53" s="12" t="s">
        <v>56</v>
      </c>
      <c r="D53" s="12" t="s">
        <v>57</v>
      </c>
      <c r="E53" s="44">
        <v>5.23</v>
      </c>
      <c r="F53" s="44">
        <v>5.71</v>
      </c>
      <c r="G53" s="44">
        <v>5.92</v>
      </c>
      <c r="H53" s="41">
        <v>6.34</v>
      </c>
      <c r="I53" s="92">
        <v>6.1</v>
      </c>
      <c r="J53" s="21">
        <v>5.83</v>
      </c>
    </row>
    <row r="54" spans="1:13" ht="18.75">
      <c r="A54" s="291"/>
      <c r="B54" s="298"/>
      <c r="C54" s="13" t="s">
        <v>58</v>
      </c>
      <c r="D54" s="12" t="s">
        <v>59</v>
      </c>
      <c r="E54" s="44">
        <v>13.7</v>
      </c>
      <c r="F54" s="44">
        <v>13.4</v>
      </c>
      <c r="G54" s="44">
        <v>15.6</v>
      </c>
      <c r="H54" s="41">
        <v>14.7</v>
      </c>
      <c r="I54" s="92">
        <v>14.2</v>
      </c>
      <c r="J54" s="21">
        <v>13.9</v>
      </c>
    </row>
    <row r="55" spans="1:13" ht="16.5">
      <c r="A55" s="291"/>
      <c r="B55" s="299"/>
      <c r="C55" s="18" t="s">
        <v>60</v>
      </c>
      <c r="D55" s="12" t="s">
        <v>77</v>
      </c>
      <c r="E55" s="19">
        <v>1.83</v>
      </c>
      <c r="F55" s="19">
        <v>2.95</v>
      </c>
      <c r="G55" s="19">
        <v>1.21</v>
      </c>
      <c r="H55" s="41">
        <v>5.35</v>
      </c>
      <c r="I55" s="92">
        <v>7.45</v>
      </c>
      <c r="J55" s="21">
        <v>8.1300000000000008</v>
      </c>
    </row>
    <row r="56" spans="1:13" ht="14.25">
      <c r="A56" s="22" t="s">
        <v>78</v>
      </c>
      <c r="B56" s="22" t="s">
        <v>79</v>
      </c>
      <c r="C56" s="23">
        <v>8.1</v>
      </c>
      <c r="D56" s="22" t="s">
        <v>80</v>
      </c>
      <c r="E56" s="23">
        <v>78</v>
      </c>
      <c r="F56" s="22" t="s">
        <v>81</v>
      </c>
      <c r="G56" s="23">
        <v>72.48</v>
      </c>
      <c r="H56" s="22" t="s">
        <v>82</v>
      </c>
      <c r="I56" s="23">
        <v>0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89</v>
      </c>
      <c r="C59" s="30"/>
      <c r="D59" s="33"/>
      <c r="E59" s="30"/>
      <c r="F59" s="30"/>
      <c r="G59" s="34"/>
      <c r="H59" s="30"/>
      <c r="I59" s="30"/>
      <c r="J59" s="21"/>
      <c r="K59" s="21"/>
      <c r="L59" s="21">
        <v>14.5</v>
      </c>
      <c r="M59" s="21"/>
    </row>
    <row r="60" spans="1:13" ht="18.75">
      <c r="A60" s="28" t="s">
        <v>1</v>
      </c>
      <c r="B60" s="29"/>
      <c r="C60" s="30"/>
      <c r="D60" s="33">
        <v>27.6</v>
      </c>
      <c r="E60" s="30"/>
      <c r="F60" s="30">
        <v>9.8699999999999992</v>
      </c>
      <c r="G60" s="34"/>
      <c r="H60" s="30">
        <v>13.8</v>
      </c>
      <c r="I60" s="30"/>
      <c r="J60" s="21">
        <v>26.7</v>
      </c>
      <c r="K60" s="21"/>
      <c r="L60" s="21"/>
      <c r="M60" s="21"/>
    </row>
    <row r="61" spans="1:13" ht="18.75">
      <c r="A61" s="28" t="s">
        <v>2</v>
      </c>
      <c r="B61" s="29">
        <v>10.8</v>
      </c>
      <c r="C61" s="30"/>
      <c r="D61" s="33">
        <v>8.74</v>
      </c>
      <c r="E61" s="30"/>
      <c r="F61" s="30">
        <v>15.6</v>
      </c>
      <c r="G61" s="34"/>
      <c r="H61" s="30">
        <v>17.2</v>
      </c>
      <c r="I61" s="30"/>
      <c r="J61" s="21">
        <v>18.79</v>
      </c>
      <c r="K61" s="21"/>
      <c r="L61" s="21">
        <v>7.58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12.03</v>
      </c>
      <c r="D63" s="33"/>
      <c r="E63" s="30">
        <v>11.6</v>
      </c>
      <c r="F63" s="30"/>
      <c r="G63" s="34">
        <v>12.4</v>
      </c>
      <c r="H63" s="30"/>
      <c r="I63" s="30">
        <v>11.5</v>
      </c>
      <c r="J63" s="21"/>
      <c r="K63" s="21">
        <v>11.08</v>
      </c>
      <c r="M63" s="21">
        <v>12.58</v>
      </c>
    </row>
    <row r="64" spans="1:13" ht="18.75">
      <c r="A64" s="31" t="s">
        <v>3</v>
      </c>
      <c r="B64" s="30"/>
      <c r="C64" s="30">
        <v>12.5</v>
      </c>
      <c r="D64" s="33"/>
      <c r="E64" s="30">
        <v>72.23</v>
      </c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>
        <v>26.5</v>
      </c>
      <c r="H65" s="30"/>
      <c r="I65" s="30">
        <v>24.4</v>
      </c>
      <c r="J65" s="21"/>
      <c r="K65" s="21">
        <v>25.79</v>
      </c>
      <c r="M65" s="21">
        <v>27.67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4.32</v>
      </c>
      <c r="C67" s="30">
        <v>12.33</v>
      </c>
      <c r="D67" s="33">
        <v>2.14</v>
      </c>
      <c r="E67" s="30">
        <v>12.4</v>
      </c>
      <c r="F67" s="30">
        <v>1.8939999999999999</v>
      </c>
      <c r="G67" s="34">
        <v>12.1</v>
      </c>
      <c r="H67" s="30">
        <v>2.34</v>
      </c>
      <c r="I67" s="30">
        <v>11.9</v>
      </c>
      <c r="J67" s="21">
        <v>5.75</v>
      </c>
      <c r="K67" s="21">
        <v>11.83</v>
      </c>
      <c r="L67" s="21">
        <v>1.07</v>
      </c>
      <c r="M67" s="21">
        <v>11.98</v>
      </c>
    </row>
    <row r="68" spans="1:13" ht="18.75">
      <c r="A68" s="32" t="s">
        <v>5</v>
      </c>
      <c r="B68" s="36">
        <v>16.899999999999999</v>
      </c>
      <c r="C68" s="30">
        <v>12.35</v>
      </c>
      <c r="D68" s="33">
        <v>15.4</v>
      </c>
      <c r="E68" s="30">
        <v>12.69</v>
      </c>
      <c r="F68" s="30">
        <v>13.2</v>
      </c>
      <c r="G68" s="34">
        <v>12.4</v>
      </c>
      <c r="H68" s="30">
        <v>15.8</v>
      </c>
      <c r="I68" s="30">
        <v>13</v>
      </c>
      <c r="J68" s="21">
        <v>15.32</v>
      </c>
      <c r="K68" s="21">
        <v>12.14</v>
      </c>
      <c r="L68" s="21">
        <v>13.6</v>
      </c>
      <c r="M68" s="21">
        <v>13.08</v>
      </c>
    </row>
    <row r="69" spans="1:13" ht="18.75">
      <c r="A69" s="32" t="s">
        <v>6</v>
      </c>
      <c r="B69" s="36"/>
      <c r="C69" s="30"/>
      <c r="D69" s="33"/>
      <c r="E69" s="30"/>
      <c r="F69" s="30">
        <v>2.87</v>
      </c>
      <c r="G69" s="34">
        <v>9.8000000000000007</v>
      </c>
      <c r="H69" s="30">
        <v>4.63</v>
      </c>
      <c r="I69" s="30">
        <v>10</v>
      </c>
      <c r="J69" s="21">
        <v>1.65</v>
      </c>
      <c r="K69" s="21">
        <v>9.3800000000000008</v>
      </c>
      <c r="L69" s="21">
        <v>2.67</v>
      </c>
      <c r="M69" s="21">
        <v>10.06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6">
    <mergeCell ref="L4:L5"/>
    <mergeCell ref="M4:M5"/>
    <mergeCell ref="L6:L7"/>
    <mergeCell ref="L9:O9"/>
    <mergeCell ref="A66:M66"/>
    <mergeCell ref="F31:H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1"/>
    </row>
    <row r="2" spans="1:15" ht="17.25" customHeight="1">
      <c r="A2" s="242" t="s">
        <v>8</v>
      </c>
      <c r="B2" s="242"/>
      <c r="C2" s="244" t="s">
        <v>93</v>
      </c>
      <c r="D2" s="244"/>
      <c r="E2" s="244"/>
      <c r="F2" s="245" t="s">
        <v>96</v>
      </c>
      <c r="G2" s="245"/>
      <c r="H2" s="245"/>
      <c r="I2" s="246" t="s">
        <v>102</v>
      </c>
      <c r="J2" s="246"/>
      <c r="K2" s="246"/>
    </row>
    <row r="3" spans="1:15" ht="20.25">
      <c r="A3" s="243"/>
      <c r="B3" s="243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38" t="s">
        <v>12</v>
      </c>
      <c r="B4" s="5" t="s">
        <v>13</v>
      </c>
      <c r="C4" s="247">
        <v>16989</v>
      </c>
      <c r="D4" s="247"/>
      <c r="E4" s="247"/>
      <c r="F4" s="247">
        <v>17790</v>
      </c>
      <c r="G4" s="247"/>
      <c r="H4" s="247"/>
      <c r="I4" s="247">
        <v>18580</v>
      </c>
      <c r="J4" s="247"/>
      <c r="K4" s="247"/>
      <c r="L4" s="307" t="s">
        <v>89</v>
      </c>
      <c r="M4" s="307" t="s">
        <v>90</v>
      </c>
    </row>
    <row r="5" spans="1:15" ht="21.95" customHeight="1">
      <c r="A5" s="238"/>
      <c r="B5" s="6" t="s">
        <v>14</v>
      </c>
      <c r="C5" s="247">
        <v>21259</v>
      </c>
      <c r="D5" s="247"/>
      <c r="E5" s="247"/>
      <c r="F5" s="247">
        <v>22430</v>
      </c>
      <c r="G5" s="247"/>
      <c r="H5" s="247"/>
      <c r="I5" s="247">
        <v>23500</v>
      </c>
      <c r="J5" s="247"/>
      <c r="K5" s="247"/>
      <c r="L5" s="308"/>
      <c r="M5" s="308"/>
    </row>
    <row r="6" spans="1:15" ht="21.95" customHeight="1">
      <c r="A6" s="238"/>
      <c r="B6" s="6" t="s">
        <v>15</v>
      </c>
      <c r="C6" s="303">
        <f>C4-'7日'!I4</f>
        <v>939</v>
      </c>
      <c r="D6" s="303"/>
      <c r="E6" s="303"/>
      <c r="F6" s="304">
        <f>F4-C4</f>
        <v>801</v>
      </c>
      <c r="G6" s="305"/>
      <c r="H6" s="306"/>
      <c r="I6" s="304">
        <f>I4-F4</f>
        <v>790</v>
      </c>
      <c r="J6" s="305"/>
      <c r="K6" s="306"/>
      <c r="L6" s="309">
        <f>C6+F6+I6</f>
        <v>2530</v>
      </c>
      <c r="M6" s="309">
        <f>C7+F7+I7</f>
        <v>3250</v>
      </c>
    </row>
    <row r="7" spans="1:15" ht="21.95" customHeight="1">
      <c r="A7" s="238"/>
      <c r="B7" s="6" t="s">
        <v>16</v>
      </c>
      <c r="C7" s="303">
        <f>C5-'7日'!I5</f>
        <v>1009</v>
      </c>
      <c r="D7" s="303"/>
      <c r="E7" s="303"/>
      <c r="F7" s="304">
        <f>F5-C5</f>
        <v>1171</v>
      </c>
      <c r="G7" s="305"/>
      <c r="H7" s="306"/>
      <c r="I7" s="304">
        <f>I5-F5</f>
        <v>1070</v>
      </c>
      <c r="J7" s="305"/>
      <c r="K7" s="306"/>
      <c r="L7" s="309"/>
      <c r="M7" s="309"/>
    </row>
    <row r="8" spans="1:15" ht="21.95" customHeight="1">
      <c r="A8" s="238"/>
      <c r="B8" s="6" t="s">
        <v>17</v>
      </c>
      <c r="C8" s="247">
        <v>0</v>
      </c>
      <c r="D8" s="247"/>
      <c r="E8" s="247"/>
      <c r="F8" s="247">
        <v>0</v>
      </c>
      <c r="G8" s="247"/>
      <c r="H8" s="247"/>
      <c r="I8" s="247">
        <v>0</v>
      </c>
      <c r="J8" s="247"/>
      <c r="K8" s="247"/>
    </row>
    <row r="9" spans="1:15" ht="21.95" customHeight="1">
      <c r="A9" s="282" t="s">
        <v>18</v>
      </c>
      <c r="B9" s="7" t="s">
        <v>19</v>
      </c>
      <c r="C9" s="247">
        <v>47</v>
      </c>
      <c r="D9" s="247"/>
      <c r="E9" s="247"/>
      <c r="F9" s="247">
        <v>44</v>
      </c>
      <c r="G9" s="247"/>
      <c r="H9" s="247"/>
      <c r="I9" s="247">
        <v>48</v>
      </c>
      <c r="J9" s="247"/>
      <c r="K9" s="247"/>
      <c r="L9" s="310" t="s">
        <v>91</v>
      </c>
      <c r="M9" s="311"/>
      <c r="N9" s="311"/>
      <c r="O9" s="311"/>
    </row>
    <row r="10" spans="1:15" ht="21.95" customHeight="1">
      <c r="A10" s="282"/>
      <c r="B10" s="7" t="s">
        <v>20</v>
      </c>
      <c r="C10" s="247">
        <v>47</v>
      </c>
      <c r="D10" s="247"/>
      <c r="E10" s="247"/>
      <c r="F10" s="247">
        <v>44</v>
      </c>
      <c r="G10" s="247"/>
      <c r="H10" s="247"/>
      <c r="I10" s="247">
        <v>48</v>
      </c>
      <c r="J10" s="247"/>
      <c r="K10" s="247"/>
    </row>
    <row r="11" spans="1:15" ht="21.95" customHeight="1">
      <c r="A11" s="283" t="s">
        <v>21</v>
      </c>
      <c r="B11" s="43" t="s">
        <v>22</v>
      </c>
      <c r="C11" s="94" t="s">
        <v>92</v>
      </c>
      <c r="D11" s="94" t="s">
        <v>92</v>
      </c>
      <c r="E11" s="94" t="s">
        <v>92</v>
      </c>
      <c r="F11" s="96" t="s">
        <v>92</v>
      </c>
      <c r="G11" s="96" t="s">
        <v>92</v>
      </c>
      <c r="H11" s="96" t="s">
        <v>92</v>
      </c>
      <c r="I11" s="100" t="s">
        <v>92</v>
      </c>
      <c r="J11" s="100" t="s">
        <v>92</v>
      </c>
      <c r="K11" s="100" t="s">
        <v>92</v>
      </c>
    </row>
    <row r="12" spans="1:15" ht="21.95" customHeight="1">
      <c r="A12" s="283"/>
      <c r="B12" s="43" t="s">
        <v>23</v>
      </c>
      <c r="C12" s="94">
        <v>100</v>
      </c>
      <c r="D12" s="94">
        <v>100</v>
      </c>
      <c r="E12" s="94">
        <v>100</v>
      </c>
      <c r="F12" s="96">
        <v>100</v>
      </c>
      <c r="G12" s="96">
        <v>100</v>
      </c>
      <c r="H12" s="96">
        <v>100</v>
      </c>
      <c r="I12" s="100">
        <v>100</v>
      </c>
      <c r="J12" s="100">
        <v>100</v>
      </c>
      <c r="K12" s="100">
        <v>100</v>
      </c>
    </row>
    <row r="13" spans="1:15" ht="21.95" customHeight="1">
      <c r="A13" s="283"/>
      <c r="B13" s="284" t="s">
        <v>24</v>
      </c>
      <c r="C13" s="318" t="s">
        <v>171</v>
      </c>
      <c r="D13" s="319"/>
      <c r="E13" s="320"/>
      <c r="F13" s="252" t="s">
        <v>25</v>
      </c>
      <c r="G13" s="252"/>
      <c r="H13" s="252"/>
      <c r="I13" s="252" t="s">
        <v>25</v>
      </c>
      <c r="J13" s="252"/>
      <c r="K13" s="252"/>
    </row>
    <row r="14" spans="1:15" ht="28.5" customHeight="1">
      <c r="A14" s="283"/>
      <c r="B14" s="284"/>
      <c r="C14" s="318" t="s">
        <v>171</v>
      </c>
      <c r="D14" s="319"/>
      <c r="E14" s="320"/>
      <c r="F14" s="252" t="s">
        <v>25</v>
      </c>
      <c r="G14" s="252"/>
      <c r="H14" s="252"/>
      <c r="I14" s="252" t="s">
        <v>25</v>
      </c>
      <c r="J14" s="252"/>
      <c r="K14" s="252"/>
    </row>
    <row r="15" spans="1:15" ht="21.95" customHeight="1">
      <c r="A15" s="257" t="s">
        <v>26</v>
      </c>
      <c r="B15" s="8" t="s">
        <v>27</v>
      </c>
      <c r="C15" s="93">
        <v>280</v>
      </c>
      <c r="D15" s="93">
        <v>230</v>
      </c>
      <c r="E15" s="93">
        <v>500</v>
      </c>
      <c r="F15" s="97">
        <v>500</v>
      </c>
      <c r="G15" s="41">
        <v>450</v>
      </c>
      <c r="H15" s="41">
        <v>410</v>
      </c>
      <c r="I15" s="99">
        <v>410</v>
      </c>
      <c r="J15" s="41">
        <v>350</v>
      </c>
      <c r="K15" s="41">
        <v>300</v>
      </c>
    </row>
    <row r="16" spans="1:15" ht="34.5" customHeight="1">
      <c r="A16" s="257"/>
      <c r="B16" s="9" t="s">
        <v>28</v>
      </c>
      <c r="C16" s="321" t="s">
        <v>177</v>
      </c>
      <c r="D16" s="322"/>
      <c r="E16" s="323"/>
      <c r="F16" s="254" t="s">
        <v>29</v>
      </c>
      <c r="G16" s="254"/>
      <c r="H16" s="254"/>
      <c r="I16" s="254" t="s">
        <v>29</v>
      </c>
      <c r="J16" s="254"/>
      <c r="K16" s="254"/>
    </row>
    <row r="17" spans="1:11" ht="21.95" customHeight="1">
      <c r="A17" s="255" t="s">
        <v>30</v>
      </c>
      <c r="B17" s="42" t="s">
        <v>22</v>
      </c>
      <c r="C17" s="93" t="s">
        <v>92</v>
      </c>
      <c r="D17" s="93" t="s">
        <v>92</v>
      </c>
      <c r="E17" s="93" t="s">
        <v>92</v>
      </c>
      <c r="F17" s="95" t="s">
        <v>92</v>
      </c>
      <c r="G17" s="95" t="s">
        <v>92</v>
      </c>
      <c r="H17" s="95" t="s">
        <v>92</v>
      </c>
      <c r="I17" s="99" t="s">
        <v>92</v>
      </c>
      <c r="J17" s="99" t="s">
        <v>92</v>
      </c>
      <c r="K17" s="99" t="s">
        <v>92</v>
      </c>
    </row>
    <row r="18" spans="1:11" ht="21.95" customHeight="1">
      <c r="A18" s="255"/>
      <c r="B18" s="42" t="s">
        <v>23</v>
      </c>
      <c r="C18" s="93">
        <v>85</v>
      </c>
      <c r="D18" s="93">
        <v>85</v>
      </c>
      <c r="E18" s="93">
        <v>85</v>
      </c>
      <c r="F18" s="95">
        <v>85</v>
      </c>
      <c r="G18" s="95">
        <v>85</v>
      </c>
      <c r="H18" s="95">
        <v>85</v>
      </c>
      <c r="I18" s="99">
        <v>85</v>
      </c>
      <c r="J18" s="99">
        <v>85</v>
      </c>
      <c r="K18" s="99">
        <v>85</v>
      </c>
    </row>
    <row r="19" spans="1:11" ht="21.95" customHeight="1">
      <c r="A19" s="255"/>
      <c r="B19" s="256" t="s">
        <v>24</v>
      </c>
      <c r="C19" s="318" t="s">
        <v>171</v>
      </c>
      <c r="D19" s="319"/>
      <c r="E19" s="320"/>
      <c r="F19" s="252" t="s">
        <v>25</v>
      </c>
      <c r="G19" s="252"/>
      <c r="H19" s="252"/>
      <c r="I19" s="252" t="s">
        <v>25</v>
      </c>
      <c r="J19" s="252"/>
      <c r="K19" s="252"/>
    </row>
    <row r="20" spans="1:11" ht="28.5" customHeight="1">
      <c r="A20" s="255"/>
      <c r="B20" s="256"/>
      <c r="C20" s="318" t="s">
        <v>171</v>
      </c>
      <c r="D20" s="319"/>
      <c r="E20" s="320"/>
      <c r="F20" s="252" t="s">
        <v>25</v>
      </c>
      <c r="G20" s="252"/>
      <c r="H20" s="252"/>
      <c r="I20" s="252" t="s">
        <v>25</v>
      </c>
      <c r="J20" s="252"/>
      <c r="K20" s="252"/>
    </row>
    <row r="21" spans="1:11" ht="21.95" customHeight="1">
      <c r="A21" s="253" t="s">
        <v>31</v>
      </c>
      <c r="B21" s="8" t="s">
        <v>32</v>
      </c>
      <c r="C21" s="93">
        <v>320</v>
      </c>
      <c r="D21" s="93">
        <v>550</v>
      </c>
      <c r="E21" s="93">
        <v>490</v>
      </c>
      <c r="F21" s="97">
        <v>490</v>
      </c>
      <c r="G21" s="41">
        <v>400</v>
      </c>
      <c r="H21" s="41">
        <v>320</v>
      </c>
      <c r="I21" s="99">
        <v>320</v>
      </c>
      <c r="J21" s="41">
        <v>510</v>
      </c>
      <c r="K21" s="41">
        <v>450</v>
      </c>
    </row>
    <row r="22" spans="1:11" ht="36" customHeight="1">
      <c r="A22" s="253"/>
      <c r="B22" s="9" t="s">
        <v>33</v>
      </c>
      <c r="C22" s="321" t="s">
        <v>178</v>
      </c>
      <c r="D22" s="322"/>
      <c r="E22" s="323"/>
      <c r="F22" s="254" t="s">
        <v>34</v>
      </c>
      <c r="G22" s="254"/>
      <c r="H22" s="254"/>
      <c r="I22" s="254" t="s">
        <v>182</v>
      </c>
      <c r="J22" s="254"/>
      <c r="K22" s="254"/>
    </row>
    <row r="23" spans="1:11" ht="21.95" customHeight="1">
      <c r="A23" s="258" t="s">
        <v>35</v>
      </c>
      <c r="B23" s="10" t="s">
        <v>36</v>
      </c>
      <c r="C23" s="318">
        <v>2100</v>
      </c>
      <c r="D23" s="319"/>
      <c r="E23" s="320"/>
      <c r="F23" s="252">
        <f>950+1000</f>
        <v>1950</v>
      </c>
      <c r="G23" s="252"/>
      <c r="H23" s="252"/>
      <c r="I23" s="252">
        <f>950+1000</f>
        <v>1950</v>
      </c>
      <c r="J23" s="252"/>
      <c r="K23" s="252"/>
    </row>
    <row r="24" spans="1:11" ht="21.95" customHeight="1">
      <c r="A24" s="258"/>
      <c r="B24" s="10" t="s">
        <v>37</v>
      </c>
      <c r="C24" s="318">
        <v>2350</v>
      </c>
      <c r="D24" s="319"/>
      <c r="E24" s="320"/>
      <c r="F24" s="252">
        <v>2250</v>
      </c>
      <c r="G24" s="252"/>
      <c r="H24" s="252"/>
      <c r="I24" s="252">
        <v>2170</v>
      </c>
      <c r="J24" s="252"/>
      <c r="K24" s="252"/>
    </row>
    <row r="25" spans="1:11" ht="21.95" customHeight="1">
      <c r="A25" s="257" t="s">
        <v>38</v>
      </c>
      <c r="B25" s="8" t="s">
        <v>39</v>
      </c>
      <c r="C25" s="318">
        <v>47</v>
      </c>
      <c r="D25" s="319"/>
      <c r="E25" s="320"/>
      <c r="F25" s="318">
        <v>47</v>
      </c>
      <c r="G25" s="319"/>
      <c r="H25" s="320"/>
      <c r="I25" s="318">
        <v>47</v>
      </c>
      <c r="J25" s="319"/>
      <c r="K25" s="320"/>
    </row>
    <row r="26" spans="1:11" ht="21.95" customHeight="1">
      <c r="A26" s="257"/>
      <c r="B26" s="8" t="s">
        <v>40</v>
      </c>
      <c r="C26" s="318">
        <v>448</v>
      </c>
      <c r="D26" s="319"/>
      <c r="E26" s="320"/>
      <c r="F26" s="318">
        <v>448</v>
      </c>
      <c r="G26" s="319"/>
      <c r="H26" s="320"/>
      <c r="I26" s="318">
        <v>447</v>
      </c>
      <c r="J26" s="319"/>
      <c r="K26" s="320"/>
    </row>
    <row r="27" spans="1:11" ht="21.95" customHeight="1">
      <c r="A27" s="257"/>
      <c r="B27" s="8" t="s">
        <v>41</v>
      </c>
      <c r="C27" s="318">
        <v>27</v>
      </c>
      <c r="D27" s="319"/>
      <c r="E27" s="320"/>
      <c r="F27" s="318">
        <v>27</v>
      </c>
      <c r="G27" s="319"/>
      <c r="H27" s="320"/>
      <c r="I27" s="318">
        <v>27</v>
      </c>
      <c r="J27" s="319"/>
      <c r="K27" s="320"/>
    </row>
    <row r="28" spans="1:11" ht="76.5" customHeight="1">
      <c r="A28" s="262" t="s" ph="1">
        <v>42</v>
      </c>
      <c r="B28" s="263" ph="1"/>
      <c r="C28" s="324" t="s">
        <v>175</v>
      </c>
      <c r="D28" s="325"/>
      <c r="E28" s="326"/>
      <c r="F28" s="268" t="s">
        <v>214</v>
      </c>
      <c r="G28" s="269"/>
      <c r="H28" s="270"/>
      <c r="I28" s="268" t="s">
        <v>190</v>
      </c>
      <c r="J28" s="269"/>
      <c r="K28" s="270"/>
    </row>
    <row r="29" spans="1:11" ht="24" customHeight="1">
      <c r="A29" s="264" ph="1"/>
      <c r="B29" s="265" ph="1"/>
      <c r="C29" s="327"/>
      <c r="D29" s="328"/>
      <c r="E29" s="329"/>
      <c r="F29" s="271"/>
      <c r="G29" s="272"/>
      <c r="H29" s="273"/>
      <c r="I29" s="271"/>
      <c r="J29" s="272"/>
      <c r="K29" s="273"/>
    </row>
    <row r="30" spans="1:11" ht="13.5" customHeight="1">
      <c r="A30" s="266" ph="1"/>
      <c r="B30" s="267" ph="1"/>
      <c r="C30" s="330"/>
      <c r="D30" s="331"/>
      <c r="E30" s="332"/>
      <c r="F30" s="274"/>
      <c r="G30" s="275"/>
      <c r="H30" s="276"/>
      <c r="I30" s="274"/>
      <c r="J30" s="275"/>
      <c r="K30" s="276"/>
    </row>
    <row r="31" spans="1:11" ht="14.25">
      <c r="A31" s="277" t="s">
        <v>43</v>
      </c>
      <c r="B31" s="278"/>
      <c r="C31" s="279" t="s">
        <v>176</v>
      </c>
      <c r="D31" s="280"/>
      <c r="E31" s="281"/>
      <c r="F31" s="279" t="s">
        <v>179</v>
      </c>
      <c r="G31" s="280"/>
      <c r="H31" s="281"/>
      <c r="I31" s="279" t="s">
        <v>138</v>
      </c>
      <c r="J31" s="280"/>
      <c r="K31" s="281"/>
    </row>
    <row r="32" spans="1:11" ht="18.75">
      <c r="B32" s="289" t="s">
        <v>45</v>
      </c>
      <c r="C32" s="289"/>
      <c r="D32" s="289"/>
      <c r="E32" s="289"/>
      <c r="F32" s="289"/>
      <c r="G32" s="289"/>
      <c r="H32" s="289"/>
      <c r="I32" s="289"/>
    </row>
    <row r="33" spans="1:10" ht="14.25">
      <c r="A33" s="290"/>
      <c r="B33" s="40" t="s">
        <v>8</v>
      </c>
      <c r="C33" s="20" t="s">
        <v>46</v>
      </c>
      <c r="D33" s="20" t="s">
        <v>47</v>
      </c>
      <c r="E33" s="292" t="s">
        <v>48</v>
      </c>
      <c r="F33" s="293"/>
      <c r="G33" s="294" t="s">
        <v>49</v>
      </c>
      <c r="H33" s="295"/>
      <c r="I33" s="296" t="s">
        <v>50</v>
      </c>
      <c r="J33" s="297"/>
    </row>
    <row r="34" spans="1:10" ht="15.75">
      <c r="A34" s="291"/>
      <c r="B34" s="298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91"/>
      <c r="B35" s="298"/>
      <c r="C35" s="13" t="s">
        <v>54</v>
      </c>
      <c r="D35" s="13" t="s">
        <v>55</v>
      </c>
      <c r="E35" s="44">
        <v>9.4600000000000009</v>
      </c>
      <c r="F35" s="44">
        <v>9.42</v>
      </c>
      <c r="G35" s="98">
        <v>9.61</v>
      </c>
      <c r="H35" s="41">
        <v>9.52</v>
      </c>
      <c r="I35" s="44">
        <v>9.25</v>
      </c>
      <c r="J35" s="21">
        <v>9.2899999999999991</v>
      </c>
    </row>
    <row r="36" spans="1:10" ht="15.75">
      <c r="A36" s="291"/>
      <c r="B36" s="298"/>
      <c r="C36" s="12" t="s">
        <v>56</v>
      </c>
      <c r="D36" s="12" t="s">
        <v>57</v>
      </c>
      <c r="E36" s="44">
        <v>7.03</v>
      </c>
      <c r="F36" s="44">
        <v>6.98</v>
      </c>
      <c r="G36" s="98">
        <v>7.9</v>
      </c>
      <c r="H36" s="41">
        <v>7.5</v>
      </c>
      <c r="I36" s="44">
        <v>6.82</v>
      </c>
      <c r="J36" s="21">
        <v>5.43</v>
      </c>
    </row>
    <row r="37" spans="1:10" ht="18.75">
      <c r="A37" s="291"/>
      <c r="B37" s="298"/>
      <c r="C37" s="13" t="s">
        <v>58</v>
      </c>
      <c r="D37" s="12" t="s">
        <v>59</v>
      </c>
      <c r="E37" s="44">
        <v>15.4</v>
      </c>
      <c r="F37" s="44">
        <v>15.2</v>
      </c>
      <c r="G37" s="98">
        <v>15.3</v>
      </c>
      <c r="H37" s="41">
        <v>10.199999999999999</v>
      </c>
      <c r="I37" s="44">
        <v>12.4</v>
      </c>
      <c r="J37" s="21">
        <v>6.08</v>
      </c>
    </row>
    <row r="38" spans="1:10" ht="16.5">
      <c r="A38" s="291"/>
      <c r="B38" s="298"/>
      <c r="C38" s="14" t="s">
        <v>60</v>
      </c>
      <c r="D38" s="12" t="s">
        <v>61</v>
      </c>
      <c r="E38" s="35">
        <v>4.34</v>
      </c>
      <c r="F38" s="35">
        <v>2.37</v>
      </c>
      <c r="G38" s="35">
        <v>2.1</v>
      </c>
      <c r="H38" s="37">
        <v>4.7</v>
      </c>
      <c r="I38" s="44">
        <v>7.97</v>
      </c>
      <c r="J38" s="21">
        <v>3.21</v>
      </c>
    </row>
    <row r="39" spans="1:10" ht="14.25">
      <c r="A39" s="291"/>
      <c r="B39" s="298" t="s">
        <v>62</v>
      </c>
      <c r="C39" s="12" t="s">
        <v>52</v>
      </c>
      <c r="D39" s="12" t="s">
        <v>61</v>
      </c>
      <c r="E39" s="44">
        <v>0.6</v>
      </c>
      <c r="F39" s="44">
        <v>0.6</v>
      </c>
      <c r="G39" s="44">
        <v>0.7</v>
      </c>
      <c r="H39" s="41">
        <v>0.7</v>
      </c>
      <c r="I39" s="44">
        <v>0.6</v>
      </c>
      <c r="J39" s="21">
        <v>0.6</v>
      </c>
    </row>
    <row r="40" spans="1:10" ht="15.75">
      <c r="A40" s="291"/>
      <c r="B40" s="298"/>
      <c r="C40" s="13" t="s">
        <v>54</v>
      </c>
      <c r="D40" s="13" t="s">
        <v>63</v>
      </c>
      <c r="E40" s="44">
        <v>10.53</v>
      </c>
      <c r="F40" s="94">
        <v>10.5</v>
      </c>
      <c r="G40" s="44">
        <v>0.45</v>
      </c>
      <c r="H40" s="41">
        <v>10.47</v>
      </c>
      <c r="I40" s="44">
        <v>10.29</v>
      </c>
      <c r="J40" s="21">
        <v>10.3</v>
      </c>
    </row>
    <row r="41" spans="1:10" ht="15.75">
      <c r="A41" s="291"/>
      <c r="B41" s="298"/>
      <c r="C41" s="12" t="s">
        <v>56</v>
      </c>
      <c r="D41" s="12" t="s">
        <v>64</v>
      </c>
      <c r="E41" s="44">
        <v>20.3</v>
      </c>
      <c r="F41" s="94">
        <v>21.42</v>
      </c>
      <c r="G41" s="44">
        <v>22.4</v>
      </c>
      <c r="H41" s="41">
        <v>21.7</v>
      </c>
      <c r="I41" s="44">
        <v>26.37</v>
      </c>
      <c r="J41" s="21">
        <v>21.62</v>
      </c>
    </row>
    <row r="42" spans="1:10" ht="15.75">
      <c r="A42" s="291"/>
      <c r="B42" s="298"/>
      <c r="C42" s="15" t="s">
        <v>65</v>
      </c>
      <c r="D42" s="16" t="s">
        <v>66</v>
      </c>
      <c r="E42" s="44">
        <v>8.0500000000000007</v>
      </c>
      <c r="F42" s="94">
        <v>7.83</v>
      </c>
      <c r="G42" s="44">
        <v>7.4</v>
      </c>
      <c r="H42" s="41">
        <v>7.01</v>
      </c>
      <c r="I42" s="44">
        <v>6.73</v>
      </c>
      <c r="J42" s="21">
        <v>6.52</v>
      </c>
    </row>
    <row r="43" spans="1:10" ht="16.5">
      <c r="A43" s="291"/>
      <c r="B43" s="298"/>
      <c r="C43" s="15" t="s">
        <v>67</v>
      </c>
      <c r="D43" s="17" t="s">
        <v>68</v>
      </c>
      <c r="E43" s="44">
        <v>7.57</v>
      </c>
      <c r="F43" s="94">
        <v>8.06</v>
      </c>
      <c r="G43" s="44">
        <v>7.14</v>
      </c>
      <c r="H43" s="41">
        <v>7.2</v>
      </c>
      <c r="I43" s="44">
        <v>4.49</v>
      </c>
      <c r="J43" s="21">
        <v>3.97</v>
      </c>
    </row>
    <row r="44" spans="1:10" ht="18.75">
      <c r="A44" s="291"/>
      <c r="B44" s="298"/>
      <c r="C44" s="13" t="s">
        <v>58</v>
      </c>
      <c r="D44" s="12" t="s">
        <v>69</v>
      </c>
      <c r="E44" s="44">
        <v>423</v>
      </c>
      <c r="F44" s="94">
        <v>397</v>
      </c>
      <c r="G44" s="44">
        <v>376</v>
      </c>
      <c r="H44" s="41">
        <v>355</v>
      </c>
      <c r="I44" s="44">
        <v>345</v>
      </c>
      <c r="J44" s="21">
        <v>345</v>
      </c>
    </row>
    <row r="45" spans="1:10" ht="15.75">
      <c r="A45" s="291"/>
      <c r="B45" s="298" t="s">
        <v>70</v>
      </c>
      <c r="C45" s="14" t="s">
        <v>0</v>
      </c>
      <c r="D45" s="12" t="s">
        <v>71</v>
      </c>
      <c r="E45" s="44">
        <v>6.04</v>
      </c>
      <c r="F45" s="94">
        <v>5.78</v>
      </c>
      <c r="G45" s="44">
        <v>5.0999999999999996</v>
      </c>
      <c r="H45" s="41">
        <v>6.3</v>
      </c>
      <c r="I45" s="44">
        <v>4.0199999999999996</v>
      </c>
      <c r="J45" s="21">
        <v>4.25</v>
      </c>
    </row>
    <row r="46" spans="1:10" ht="18.75">
      <c r="A46" s="291"/>
      <c r="B46" s="298"/>
      <c r="C46" s="13" t="s">
        <v>58</v>
      </c>
      <c r="D46" s="12" t="s">
        <v>59</v>
      </c>
      <c r="E46" s="44">
        <v>17.100000000000001</v>
      </c>
      <c r="F46" s="94">
        <v>18.5</v>
      </c>
      <c r="G46" s="44">
        <v>19</v>
      </c>
      <c r="H46" s="41">
        <v>16.8</v>
      </c>
      <c r="I46" s="44">
        <v>17.899999999999999</v>
      </c>
      <c r="J46" s="21">
        <v>13.2</v>
      </c>
    </row>
    <row r="47" spans="1:10" ht="16.5">
      <c r="A47" s="291"/>
      <c r="B47" s="298"/>
      <c r="C47" s="14" t="s">
        <v>60</v>
      </c>
      <c r="D47" s="12" t="s">
        <v>72</v>
      </c>
      <c r="E47" s="44">
        <v>3.37</v>
      </c>
      <c r="F47" s="94">
        <v>4.62</v>
      </c>
      <c r="G47" s="44">
        <v>0.9</v>
      </c>
      <c r="H47" s="41">
        <v>0.39</v>
      </c>
      <c r="I47" s="44">
        <v>2.29</v>
      </c>
      <c r="J47" s="21">
        <v>2.54</v>
      </c>
    </row>
    <row r="48" spans="1:10" ht="15.75">
      <c r="A48" s="291"/>
      <c r="B48" s="298" t="s">
        <v>73</v>
      </c>
      <c r="C48" s="14" t="s">
        <v>0</v>
      </c>
      <c r="D48" s="12" t="s">
        <v>71</v>
      </c>
      <c r="E48" s="44">
        <v>6.04</v>
      </c>
      <c r="F48" s="44">
        <v>6.67</v>
      </c>
      <c r="G48" s="44">
        <v>5.6</v>
      </c>
      <c r="H48" s="41">
        <v>7.4</v>
      </c>
      <c r="I48" s="44">
        <v>5.1100000000000003</v>
      </c>
      <c r="J48" s="21">
        <v>3.07</v>
      </c>
    </row>
    <row r="49" spans="1:13" ht="18.75">
      <c r="A49" s="291"/>
      <c r="B49" s="298"/>
      <c r="C49" s="13" t="s">
        <v>58</v>
      </c>
      <c r="D49" s="12" t="s">
        <v>59</v>
      </c>
      <c r="E49" s="44">
        <v>17.3</v>
      </c>
      <c r="F49" s="44">
        <v>18.600000000000001</v>
      </c>
      <c r="G49" s="44">
        <v>12.8</v>
      </c>
      <c r="H49" s="41">
        <v>14.2</v>
      </c>
      <c r="I49" s="44">
        <v>12.3</v>
      </c>
      <c r="J49" s="21">
        <v>11.3</v>
      </c>
    </row>
    <row r="50" spans="1:13" ht="16.5">
      <c r="A50" s="291"/>
      <c r="B50" s="298"/>
      <c r="C50" s="14" t="s">
        <v>60</v>
      </c>
      <c r="D50" s="12" t="s">
        <v>72</v>
      </c>
      <c r="E50" s="44">
        <v>3.84</v>
      </c>
      <c r="F50" s="44">
        <v>5.07</v>
      </c>
      <c r="G50" s="44">
        <v>0.48</v>
      </c>
      <c r="H50" s="41">
        <v>2.2999999999999998</v>
      </c>
      <c r="I50" s="44">
        <v>1.69</v>
      </c>
      <c r="J50" s="21">
        <v>1.82</v>
      </c>
    </row>
    <row r="51" spans="1:13" ht="14.25">
      <c r="A51" s="291"/>
      <c r="B51" s="298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91"/>
      <c r="B52" s="298"/>
      <c r="C52" s="13" t="s">
        <v>54</v>
      </c>
      <c r="D52" s="12" t="s">
        <v>76</v>
      </c>
      <c r="E52" s="94">
        <v>9.02</v>
      </c>
      <c r="F52" s="21">
        <v>9.06</v>
      </c>
      <c r="G52" s="44">
        <v>9.36</v>
      </c>
      <c r="H52" s="41">
        <v>9.3800000000000008</v>
      </c>
      <c r="I52" s="44">
        <v>9.1</v>
      </c>
      <c r="J52" s="21">
        <v>9.1199999999999992</v>
      </c>
    </row>
    <row r="53" spans="1:13" ht="15.75">
      <c r="A53" s="291"/>
      <c r="B53" s="298"/>
      <c r="C53" s="12" t="s">
        <v>56</v>
      </c>
      <c r="D53" s="12" t="s">
        <v>57</v>
      </c>
      <c r="E53" s="94">
        <v>6.03</v>
      </c>
      <c r="F53" s="21">
        <v>5.89</v>
      </c>
      <c r="G53" s="44">
        <v>6.2</v>
      </c>
      <c r="H53" s="41">
        <v>5.9</v>
      </c>
      <c r="I53" s="44">
        <v>4.59</v>
      </c>
      <c r="J53" s="21">
        <v>4.37</v>
      </c>
    </row>
    <row r="54" spans="1:13" ht="18.75">
      <c r="A54" s="291"/>
      <c r="B54" s="298"/>
      <c r="C54" s="13" t="s">
        <v>58</v>
      </c>
      <c r="D54" s="12" t="s">
        <v>59</v>
      </c>
      <c r="E54" s="94">
        <v>14.2</v>
      </c>
      <c r="F54" s="21">
        <v>12.3</v>
      </c>
      <c r="G54" s="44">
        <v>7.61</v>
      </c>
      <c r="H54" s="41">
        <v>1.6</v>
      </c>
      <c r="I54" s="44">
        <v>6.52</v>
      </c>
      <c r="J54" s="21">
        <v>5.49</v>
      </c>
    </row>
    <row r="55" spans="1:13" ht="16.5">
      <c r="A55" s="291"/>
      <c r="B55" s="299"/>
      <c r="C55" s="18" t="s">
        <v>60</v>
      </c>
      <c r="D55" s="12" t="s">
        <v>77</v>
      </c>
      <c r="E55" s="94">
        <v>3.62</v>
      </c>
      <c r="F55" s="21">
        <v>6.32</v>
      </c>
      <c r="G55" s="19">
        <v>13.8</v>
      </c>
      <c r="H55" s="41">
        <v>11.4</v>
      </c>
      <c r="I55" s="44">
        <v>9.27</v>
      </c>
      <c r="J55" s="21">
        <v>8.67</v>
      </c>
    </row>
    <row r="56" spans="1:13" ht="14.25">
      <c r="A56" s="22" t="s">
        <v>78</v>
      </c>
      <c r="B56" s="22" t="s">
        <v>79</v>
      </c>
      <c r="C56" s="23">
        <v>8.01</v>
      </c>
      <c r="D56" s="22" t="s">
        <v>80</v>
      </c>
      <c r="E56" s="23">
        <v>77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300" t="s">
        <v>48</v>
      </c>
      <c r="C57" s="300"/>
      <c r="D57" s="300"/>
      <c r="E57" s="300"/>
      <c r="F57" s="301" t="s">
        <v>49</v>
      </c>
      <c r="G57" s="301"/>
      <c r="H57" s="301"/>
      <c r="I57" s="301"/>
      <c r="J57" s="302" t="s">
        <v>50</v>
      </c>
      <c r="K57" s="302"/>
      <c r="L57" s="302"/>
      <c r="M57" s="302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10.14</v>
      </c>
      <c r="C59" s="30"/>
      <c r="D59" s="33">
        <v>8.25</v>
      </c>
      <c r="E59" s="30"/>
      <c r="F59" s="30">
        <v>15.9</v>
      </c>
      <c r="G59" s="34"/>
      <c r="H59" s="30">
        <v>38.6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48.06</v>
      </c>
      <c r="K60" s="21"/>
      <c r="L60" s="21">
        <v>26.15</v>
      </c>
      <c r="M60" s="21"/>
    </row>
    <row r="61" spans="1:13" ht="18.75">
      <c r="A61" s="28" t="s">
        <v>2</v>
      </c>
      <c r="B61" s="29">
        <v>12.3</v>
      </c>
      <c r="C61" s="30"/>
      <c r="D61" s="33">
        <v>14.89</v>
      </c>
      <c r="E61" s="30"/>
      <c r="F61" s="30">
        <v>7.65</v>
      </c>
      <c r="G61" s="34"/>
      <c r="H61" s="30">
        <v>8.1</v>
      </c>
      <c r="I61" s="30"/>
      <c r="J61" s="21">
        <v>9.25</v>
      </c>
      <c r="K61" s="21"/>
      <c r="L61" s="21">
        <v>9.6</v>
      </c>
      <c r="M61" s="21"/>
    </row>
    <row r="62" spans="1:13" ht="18.75">
      <c r="A62" s="259"/>
      <c r="B62" s="260"/>
      <c r="C62" s="260"/>
      <c r="D62" s="260"/>
      <c r="E62" s="260"/>
      <c r="F62" s="260"/>
      <c r="G62" s="260"/>
      <c r="H62" s="260"/>
      <c r="I62" s="260"/>
      <c r="J62" s="260"/>
      <c r="K62" s="260"/>
      <c r="L62" s="260"/>
      <c r="M62" s="261"/>
    </row>
    <row r="63" spans="1:13" ht="18.75">
      <c r="A63" s="31" t="s">
        <v>87</v>
      </c>
      <c r="B63" s="30"/>
      <c r="C63" s="30">
        <v>11.87</v>
      </c>
      <c r="D63" s="33"/>
      <c r="E63" s="30">
        <v>12.64</v>
      </c>
      <c r="F63" s="30"/>
      <c r="G63" s="34"/>
      <c r="H63" s="30"/>
      <c r="I63" s="30"/>
      <c r="J63" s="21"/>
      <c r="K63" s="21"/>
      <c r="M63" s="21">
        <v>12.57</v>
      </c>
    </row>
    <row r="64" spans="1:13" ht="18.75">
      <c r="A64" s="31" t="s">
        <v>3</v>
      </c>
      <c r="B64" s="30"/>
      <c r="C64" s="30"/>
      <c r="D64" s="33"/>
      <c r="E64" s="30"/>
      <c r="F64" s="30"/>
      <c r="G64" s="34">
        <v>12.6</v>
      </c>
      <c r="H64" s="30"/>
      <c r="I64" s="30">
        <v>11.6</v>
      </c>
      <c r="J64" s="21"/>
      <c r="K64" s="21">
        <v>11.1</v>
      </c>
      <c r="L64" s="21"/>
      <c r="M64" s="21">
        <v>13.18</v>
      </c>
    </row>
    <row r="65" spans="1:13" ht="18.75">
      <c r="A65" s="31" t="s">
        <v>4</v>
      </c>
      <c r="B65" s="30"/>
      <c r="C65" s="30">
        <v>26.7</v>
      </c>
      <c r="D65" s="33"/>
      <c r="E65" s="30">
        <v>23.6</v>
      </c>
      <c r="F65" s="30"/>
      <c r="G65" s="38">
        <v>26.7</v>
      </c>
      <c r="H65" s="30"/>
      <c r="I65" s="30">
        <v>15.8</v>
      </c>
      <c r="J65" s="21"/>
      <c r="K65" s="21">
        <v>26.15</v>
      </c>
      <c r="M65" s="21">
        <v>28.77</v>
      </c>
    </row>
    <row r="66" spans="1:13" ht="18.75">
      <c r="A66" s="286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ht="18.75">
      <c r="A67" s="32" t="s">
        <v>88</v>
      </c>
      <c r="B67" s="30">
        <v>6.07</v>
      </c>
      <c r="C67" s="30">
        <v>12.32</v>
      </c>
      <c r="D67" s="33">
        <v>6.33</v>
      </c>
      <c r="E67" s="30">
        <v>11.08</v>
      </c>
      <c r="F67" s="30">
        <v>1.8</v>
      </c>
      <c r="G67" s="34">
        <v>12.5</v>
      </c>
      <c r="H67" s="30">
        <v>3.7</v>
      </c>
      <c r="I67" s="30">
        <v>11.3</v>
      </c>
      <c r="J67" s="21">
        <v>0.64</v>
      </c>
      <c r="K67" s="21">
        <v>11.68</v>
      </c>
      <c r="L67" s="21">
        <v>1.46</v>
      </c>
      <c r="M67" s="21">
        <v>11.33</v>
      </c>
    </row>
    <row r="68" spans="1:13" ht="18.75">
      <c r="A68" s="32" t="s">
        <v>5</v>
      </c>
      <c r="B68" s="36">
        <v>10.42</v>
      </c>
      <c r="C68" s="30">
        <v>14.61</v>
      </c>
      <c r="D68" s="33">
        <v>8.9600000000000009</v>
      </c>
      <c r="E68" s="30">
        <v>13.87</v>
      </c>
      <c r="F68" s="30">
        <v>9.8000000000000007</v>
      </c>
      <c r="G68" s="34">
        <v>13.4</v>
      </c>
      <c r="H68" s="30">
        <v>8.9</v>
      </c>
      <c r="I68" s="30">
        <v>12.7</v>
      </c>
      <c r="J68" s="21">
        <v>8.25</v>
      </c>
      <c r="K68" s="21">
        <v>13.31</v>
      </c>
      <c r="L68" s="21">
        <v>7.11</v>
      </c>
      <c r="M68" s="21">
        <v>12.61</v>
      </c>
    </row>
    <row r="69" spans="1:13" ht="18.75">
      <c r="A69" s="32" t="s">
        <v>6</v>
      </c>
      <c r="B69" s="36">
        <v>11.2</v>
      </c>
      <c r="C69" s="30">
        <v>9.7200000000000006</v>
      </c>
      <c r="D69" s="33">
        <v>8.89</v>
      </c>
      <c r="E69" s="30">
        <v>10.06</v>
      </c>
      <c r="F69" s="30">
        <v>1.76</v>
      </c>
      <c r="G69" s="34">
        <v>9.9</v>
      </c>
      <c r="H69" s="30">
        <v>8.6</v>
      </c>
      <c r="I69" s="30">
        <v>10</v>
      </c>
      <c r="J69" s="21">
        <v>9.9700000000000006</v>
      </c>
      <c r="K69" s="21">
        <v>9.7799999999999994</v>
      </c>
      <c r="L69" s="21">
        <v>8.2899999999999991</v>
      </c>
      <c r="M69" s="21">
        <v>9.69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I19:K19"/>
    <mergeCell ref="C23:E23"/>
    <mergeCell ref="F23:H23"/>
    <mergeCell ref="I23:K23"/>
    <mergeCell ref="C24:E24"/>
    <mergeCell ref="F24:H24"/>
    <mergeCell ref="I24:K24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1:K1"/>
    <mergeCell ref="A2:B3"/>
    <mergeCell ref="C2:E2"/>
    <mergeCell ref="F2:H2"/>
    <mergeCell ref="I2:K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2021-09-30T15:31:10Z</dcterms:modified>
</cp:coreProperties>
</file>