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125" windowHeight="12090" tabRatio="756" firstSheet="19" activeTab="30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externalReferences>
    <externalReference r:id="rId33"/>
  </externalReferences>
  <calcPr calcId="125725"/>
</workbook>
</file>

<file path=xl/calcChain.xml><?xml version="1.0" encoding="utf-8"?>
<calcChain xmlns="http://schemas.openxmlformats.org/spreadsheetml/2006/main">
  <c r="I7" i="35"/>
  <c r="F7"/>
  <c r="C7"/>
  <c r="M6"/>
  <c r="L6"/>
  <c r="I6"/>
  <c r="F6"/>
  <c r="C6"/>
  <c r="I7" i="34"/>
  <c r="F7"/>
  <c r="C7"/>
  <c r="M6" s="1"/>
  <c r="L6"/>
  <c r="I6"/>
  <c r="F6"/>
  <c r="C6"/>
  <c r="I7" i="33"/>
  <c r="F7"/>
  <c r="C7"/>
  <c r="I6"/>
  <c r="F6"/>
  <c r="C6"/>
  <c r="I7" i="32"/>
  <c r="F7"/>
  <c r="C7"/>
  <c r="I6"/>
  <c r="F6"/>
  <c r="C6"/>
  <c r="I7" i="31"/>
  <c r="F7"/>
  <c r="C7"/>
  <c r="M6"/>
  <c r="L6"/>
  <c r="I6"/>
  <c r="F6"/>
  <c r="C6"/>
  <c r="I7" i="30"/>
  <c r="F7"/>
  <c r="C7"/>
  <c r="M6"/>
  <c r="L6"/>
  <c r="I6"/>
  <c r="F6"/>
  <c r="C6"/>
  <c r="F24" i="29"/>
  <c r="F23"/>
  <c r="I7"/>
  <c r="F7"/>
  <c r="C7"/>
  <c r="M6"/>
  <c r="L6"/>
  <c r="I6"/>
  <c r="F6"/>
  <c r="C6"/>
  <c r="I7" i="28"/>
  <c r="F7"/>
  <c r="C7"/>
  <c r="M6"/>
  <c r="L6"/>
  <c r="I6"/>
  <c r="F6"/>
  <c r="C6"/>
  <c r="F24" i="27"/>
  <c r="F23"/>
  <c r="I7"/>
  <c r="F7"/>
  <c r="C7"/>
  <c r="M6"/>
  <c r="L6"/>
  <c r="I6"/>
  <c r="F6"/>
  <c r="C6"/>
  <c r="I7" i="26"/>
  <c r="F7"/>
  <c r="C7"/>
  <c r="M6"/>
  <c r="L6"/>
  <c r="I6"/>
  <c r="F6"/>
  <c r="C6"/>
  <c r="I23" i="25"/>
  <c r="I7"/>
  <c r="F7"/>
  <c r="C7"/>
  <c r="M6" s="1"/>
  <c r="I6"/>
  <c r="F6"/>
  <c r="C6"/>
  <c r="L6" s="1"/>
  <c r="I23" i="24"/>
  <c r="F23"/>
  <c r="I7"/>
  <c r="F7"/>
  <c r="C7"/>
  <c r="M6"/>
  <c r="L6"/>
  <c r="I6"/>
  <c r="F6"/>
  <c r="C6"/>
  <c r="F23" i="23"/>
  <c r="C23"/>
  <c r="I7"/>
  <c r="F7"/>
  <c r="C7"/>
  <c r="M6"/>
  <c r="L6"/>
  <c r="I6"/>
  <c r="F6"/>
  <c r="C6"/>
  <c r="F23" i="22"/>
  <c r="C23"/>
  <c r="I7"/>
  <c r="F7"/>
  <c r="C7"/>
  <c r="M6"/>
  <c r="L6"/>
  <c r="I6"/>
  <c r="F6"/>
  <c r="C6"/>
  <c r="F24" i="21"/>
  <c r="C24"/>
  <c r="C23"/>
  <c r="I7"/>
  <c r="F7"/>
  <c r="C7"/>
  <c r="M6"/>
  <c r="L6"/>
  <c r="I6"/>
  <c r="F6"/>
  <c r="C6"/>
  <c r="F24" i="20"/>
  <c r="C24"/>
  <c r="I23"/>
  <c r="F23"/>
  <c r="C23"/>
  <c r="I7"/>
  <c r="F7"/>
  <c r="C7"/>
  <c r="M6"/>
  <c r="L6"/>
  <c r="I6"/>
  <c r="F6"/>
  <c r="C6"/>
  <c r="I7" i="19"/>
  <c r="F7"/>
  <c r="C7"/>
  <c r="M6"/>
  <c r="L6"/>
  <c r="I6"/>
  <c r="F6"/>
  <c r="C6"/>
  <c r="C24" i="18"/>
  <c r="I7"/>
  <c r="F7"/>
  <c r="C7"/>
  <c r="M6"/>
  <c r="L6"/>
  <c r="I6"/>
  <c r="F6"/>
  <c r="C6"/>
  <c r="I24" i="17"/>
  <c r="I7"/>
  <c r="F7"/>
  <c r="C7"/>
  <c r="M6"/>
  <c r="L6"/>
  <c r="I6"/>
  <c r="F6"/>
  <c r="C6"/>
  <c r="I7" i="16"/>
  <c r="F7"/>
  <c r="C7"/>
  <c r="M6"/>
  <c r="L6"/>
  <c r="I6"/>
  <c r="F6"/>
  <c r="C6"/>
  <c r="I24" i="15"/>
  <c r="C24"/>
  <c r="I7"/>
  <c r="F7"/>
  <c r="C7"/>
  <c r="M6"/>
  <c r="L6"/>
  <c r="I6"/>
  <c r="F6"/>
  <c r="C6"/>
  <c r="I24" i="14"/>
  <c r="I7"/>
  <c r="F7"/>
  <c r="C7"/>
  <c r="M6"/>
  <c r="L6"/>
  <c r="I6"/>
  <c r="F6"/>
  <c r="C6"/>
  <c r="I7" i="13"/>
  <c r="F7"/>
  <c r="C7"/>
  <c r="M6"/>
  <c r="L6"/>
  <c r="I6"/>
  <c r="F6"/>
  <c r="C6"/>
  <c r="C24" i="12"/>
  <c r="I7"/>
  <c r="F7"/>
  <c r="C7"/>
  <c r="M6"/>
  <c r="L6"/>
  <c r="I6"/>
  <c r="F6"/>
  <c r="C6"/>
  <c r="I7" i="11"/>
  <c r="F7"/>
  <c r="C7"/>
  <c r="M6"/>
  <c r="L6"/>
  <c r="I6"/>
  <c r="F6"/>
  <c r="C6"/>
  <c r="I7" i="10"/>
  <c r="F7"/>
  <c r="C7"/>
  <c r="M6"/>
  <c r="L6"/>
  <c r="I6"/>
  <c r="F6"/>
  <c r="C6"/>
  <c r="I24" i="9"/>
  <c r="I7"/>
  <c r="F7"/>
  <c r="C7"/>
  <c r="M6"/>
  <c r="L6"/>
  <c r="I6"/>
  <c r="F6"/>
  <c r="C6"/>
  <c r="I24" i="8"/>
  <c r="F24"/>
  <c r="I23"/>
  <c r="I7"/>
  <c r="F7"/>
  <c r="C7"/>
  <c r="M6"/>
  <c r="L6"/>
  <c r="I6"/>
  <c r="F6"/>
  <c r="C6"/>
  <c r="F24" i="7"/>
  <c r="I7"/>
  <c r="F7"/>
  <c r="C7"/>
  <c r="M6"/>
  <c r="L6"/>
  <c r="I6"/>
  <c r="F6"/>
  <c r="C6"/>
  <c r="C7" i="6"/>
  <c r="M6"/>
  <c r="L6"/>
  <c r="F6"/>
  <c r="C6"/>
  <c r="F23" i="5"/>
  <c r="I7"/>
  <c r="F7"/>
  <c r="C7"/>
  <c r="M6"/>
  <c r="L6"/>
  <c r="I6"/>
  <c r="F6"/>
  <c r="C6"/>
  <c r="I7" i="4"/>
  <c r="F7"/>
  <c r="C7"/>
  <c r="I6"/>
  <c r="F6"/>
  <c r="C6"/>
  <c r="L6" i="33" l="1"/>
  <c r="M6"/>
  <c r="L6" i="32"/>
  <c r="M6"/>
</calcChain>
</file>

<file path=xl/sharedStrings.xml><?xml version="1.0" encoding="utf-8"?>
<sst xmlns="http://schemas.openxmlformats.org/spreadsheetml/2006/main" count="5456" uniqueCount="274">
  <si>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</si>
  <si>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</si>
  <si>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</si>
  <si>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</si>
  <si>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</si>
  <si>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</si>
  <si>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</si>
  <si>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</si>
  <si>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</si>
  <si>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</si>
  <si>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</si>
  <si>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</si>
  <si>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</si>
  <si>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</si>
  <si>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</si>
  <si>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</si>
  <si>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</si>
  <si>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</si>
  <si>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</si>
  <si>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</si>
  <si>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</si>
  <si>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</si>
  <si>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</si>
  <si>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</si>
  <si>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</si>
  <si>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</si>
  <si>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</si>
  <si>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</si>
  <si>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</si>
  <si>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</si>
  <si>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</si>
  <si>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</si>
  <si>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</si>
  <si>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</si>
  <si>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</si>
  <si>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</si>
  <si>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</si>
  <si>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</si>
  <si>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</si>
  <si>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</si>
  <si>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</si>
  <si>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</si>
  <si>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</si>
  <si>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</si>
  <si>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</si>
  <si>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</si>
  <si>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</si>
  <si>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</si>
  <si>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</si>
  <si>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</si>
  <si>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</si>
  <si>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</si>
  <si>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</si>
  <si>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</si>
  <si>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</si>
  <si>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</si>
  <si>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</si>
  <si>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</si>
  <si>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</si>
  <si>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</si>
  <si>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</si>
  <si>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</si>
  <si>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</si>
  <si>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</si>
  <si>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</si>
  <si>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</si>
  <si>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</si>
  <si>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</si>
  <si>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</si>
  <si>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</si>
  <si>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</si>
  <si>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</si>
  <si>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</si>
  <si>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</si>
  <si>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</si>
  <si>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</si>
  <si>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</si>
  <si>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</si>
  <si>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</si>
  <si>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</si>
  <si>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</si>
  <si>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</si>
  <si>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</si>
  <si>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</si>
  <si>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</si>
  <si>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</si>
  <si>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</si>
  <si>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乙 )夜</t>
  </si>
  <si>
    <t>( 丙 )白</t>
  </si>
  <si>
    <t>( 丁 )中</t>
  </si>
  <si>
    <t>除盐水当日自用累计</t>
  </si>
  <si>
    <t>除盐水当日外送累计</t>
  </si>
  <si>
    <t>注：红色字体有公式，不要修改删除！</t>
  </si>
  <si>
    <t>1#</t>
  </si>
  <si>
    <t xml:space="preserve">    14 点30  分，向槽加氨水   25升，补入除盐水至 520   mm液位</t>
  </si>
  <si>
    <t>2#</t>
  </si>
  <si>
    <t xml:space="preserve">  15点00分，加入海兰明试剂 15 kg，补入除盐水至 550mm液位 </t>
  </si>
  <si>
    <t>1:47分中和排水（PH 1#7.5 2# 8.1）          3:02分再生2#阳床，进酸浓度：3.0%，3.0%                7:21分再生1#阴床，进碱浓度：3.0%，3.0%</t>
  </si>
  <si>
    <t xml:space="preserve">10:00分中和排水（PH 1#7.9 2# 7.6）  
12:10分再生1#阳床，进酸浓度：3.0%，3.0%    </t>
  </si>
  <si>
    <t xml:space="preserve">19:00分再生3#阴床，进碱浓度：3.0%，3.0%                    21:10分中和排水（PH 1#7.3 2# 7.8）  
22:30分再生3#阳床，进酸浓度：3.0%，3.0%   </t>
  </si>
  <si>
    <t>中控： 秦忠文          化验：苏晓虹</t>
  </si>
  <si>
    <t>中控：梁霞           化验：梁锦凤</t>
  </si>
  <si>
    <t>中控：冯柳琴           化验：党召超</t>
  </si>
  <si>
    <t>( 甲 )夜</t>
  </si>
  <si>
    <t>( 乙 )白</t>
  </si>
  <si>
    <t>( 丙 )中</t>
  </si>
  <si>
    <t xml:space="preserve">     23点 40 分，向槽加氨水  25 升，补入除盐水至  530  mm液位</t>
  </si>
  <si>
    <t xml:space="preserve">3:26分再生2#阳床，进酸浓度：2.9%，3.0%              </t>
  </si>
  <si>
    <t xml:space="preserve">10:00分中和排水（PH 1#7.9 2# 7.8）  </t>
  </si>
  <si>
    <r>
      <rPr>
        <sz val="12"/>
        <color theme="1"/>
        <rFont val="宋体"/>
        <charset val="134"/>
        <scheme val="minor"/>
      </rPr>
      <t>16:00分再生3#混床，进酸浓度：2.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>%，</t>
    </r>
    <r>
      <rPr>
        <sz val="12"/>
        <color theme="1"/>
        <rFont val="宋体"/>
        <charset val="134"/>
        <scheme val="minor"/>
      </rPr>
      <t>2.5</t>
    </r>
    <r>
      <rPr>
        <sz val="12"/>
        <color theme="1"/>
        <rFont val="宋体"/>
        <charset val="134"/>
        <scheme val="minor"/>
      </rPr>
      <t>%；进碱浓度：</t>
    </r>
    <r>
      <rPr>
        <sz val="12"/>
        <color theme="1"/>
        <rFont val="宋体"/>
        <charset val="134"/>
        <scheme val="minor"/>
      </rPr>
      <t>2.6</t>
    </r>
    <r>
      <rPr>
        <sz val="12"/>
        <color theme="1"/>
        <rFont val="宋体"/>
        <charset val="134"/>
        <scheme val="minor"/>
      </rPr>
      <t>%，3.0%  
19:00分中和排水（PH 1#7.1 2# 6.9）</t>
    </r>
  </si>
  <si>
    <t>中控：曾俊文           化验：蔡永鹏</t>
  </si>
  <si>
    <t>中控：苏晓虹           化验：梁锦凤</t>
  </si>
  <si>
    <t>中控：梁霞           化验：鄂忠浒</t>
  </si>
  <si>
    <t xml:space="preserve">01:20分再生3#阳床，进酸浓度：2.9%，3.0%    06:30分再生2#阳床，进酸浓度：2.9%，3.0% </t>
  </si>
  <si>
    <t xml:space="preserve">10:00分中和排水（PH 1#7.2 2# 7.8）  
11:30分再生1#阳床，进酸浓度：2.9%，3.0%   
14:00分再生3#阴床，进碱浓度：3.0%，3.0%    </t>
  </si>
  <si>
    <t xml:space="preserve">15:00分中和排水（PH 1#7.1 2# 7.2）              23：30分再生3#阳床，进酸浓度：2.9%，3.0%  </t>
  </si>
  <si>
    <t>中控：蔡永鹏           化验：曾俊文</t>
  </si>
  <si>
    <t>( 丁 )夜</t>
  </si>
  <si>
    <t>( 甲 )白</t>
  </si>
  <si>
    <t>( 乙 )中</t>
  </si>
  <si>
    <t xml:space="preserve">    7 点 30 分，向槽加氨水 25  升，补入除盐水至 540   mm液位</t>
  </si>
  <si>
    <t xml:space="preserve">  15点00分，加入海兰明试剂 15 kg，加强液2L，补入除盐水至 550mm液位 </t>
  </si>
  <si>
    <t xml:space="preserve">  22点 20 分，加强液 4L</t>
  </si>
  <si>
    <t>7:00分再生2#阴床，进碱浓度：3.0%，3.0%</t>
  </si>
  <si>
    <t xml:space="preserve">10:00分中和排水（PH 1#8.1 2# 7.9）
15：20分再生2#阳床，进酸浓度：2.9%，2.8%  </t>
  </si>
  <si>
    <t xml:space="preserve">18:54分再生3#阴床，进碱浓度：3.0%，3.0%                    20:10分中和排水（PH 1#7.9 2# 7.8）  
21:15分再生3#阳床，进酸浓度：3.0%，3.0%   </t>
  </si>
  <si>
    <t>中控：  韦国宏         化验：冯柳琴</t>
  </si>
  <si>
    <t>中控： 曾俊文          化验：梁锦凤</t>
  </si>
  <si>
    <t xml:space="preserve">    16 点 10 分，向槽加氨水 25  升，补入除盐水至 530   mm液位</t>
  </si>
  <si>
    <t xml:space="preserve"> 3点00 分，加强液 5L</t>
  </si>
  <si>
    <t xml:space="preserve">  15点00分，加入海兰明试剂 15 kg，加强液 3L，补入除盐水至 550mm液位 </t>
  </si>
  <si>
    <t xml:space="preserve">0:35分再生1#阴床，进碱浓度：3.0%，3.0%                         2:40分中和排水（PH 1#7.9 2# 7.6）  
3:40分再生1#阳床，进酸浓度：3.0%，3.0%    </t>
  </si>
  <si>
    <t xml:space="preserve">8:00分再生2#阴床，进碱浓度：3.0%，3.0%                                         10:00分中和排水（PH 1#7.9 2# 7.6）  
11:48分再生2#阳床，进酸浓度：3.0%，3.0%                               14:28分再生3#阴床，进碱浓度：3.0%，3.0% </t>
  </si>
  <si>
    <t xml:space="preserve">17:30分中和排水（PH 1#7.34 2# 7.1）  
18:40分再生3#阳床，进酸浓度：3.0%，3.0%             20:47分再生1#阳床，进酸浓度：2.8%，3.0%   22:55分中和排水（PH 1#7.4 2# 6.5） </t>
  </si>
  <si>
    <t>中控：韦国宏           化验：冯柳琴</t>
  </si>
  <si>
    <t>( 丙 )夜</t>
  </si>
  <si>
    <t>( 丁 )白</t>
  </si>
  <si>
    <t>( 甲 )中</t>
  </si>
  <si>
    <t xml:space="preserve">     22点 41 分，向槽加氨水 25  升，补入除盐水至  550  mm液位</t>
  </si>
  <si>
    <t xml:space="preserve">7:11分再生2#阳床，进酸浓度：2.8%，3.0%  </t>
  </si>
  <si>
    <t xml:space="preserve">13:50分再生3#阳床，进酸浓度：3.0%，3.0% </t>
  </si>
  <si>
    <t xml:space="preserve">16:41分中和排水（PH 1#7.17 2# 6.2）               18:30分再生1#阳床，进酸浓度：3.0%，3.0% </t>
  </si>
  <si>
    <t>中控：梁霞           化验：蔡彬彬</t>
  </si>
  <si>
    <t>中控： 韦国宏          化验：冯柳琴</t>
  </si>
  <si>
    <t>19  点 50 分，加入加强液 3L</t>
  </si>
  <si>
    <t>5:45分再生3#阴床，进碱浓度：2.9%,3.0%.</t>
  </si>
  <si>
    <t>9:00分中和排水（PH 1#7.5 2# 8.2）               10:10分再生2#阳床，进酸浓度：3.0%，3.0% 
12:50分再生3#阳床，进酸浓度：3.0%，3.0% 
15:00分中和排水（PH 1#7.42# 7.6）</t>
  </si>
  <si>
    <t>16:10分再生2#阴床，进碱浓度：2.9%,3.0%.             18:10分再生1#阳床，进酸浓度：3.0%，3.0%                    20:00分中和排水（PH 1#7.42# 7.6）                      21:10分再生3#阴床，进碱浓度：2.9%,3.0%.</t>
  </si>
  <si>
    <t>中控：蔡彬彬           化验：梁霞</t>
  </si>
  <si>
    <t>中控：冯柳琴           化验：梁锦凤</t>
  </si>
  <si>
    <t>中控：曾凡律           化验：曾俊文</t>
  </si>
  <si>
    <t xml:space="preserve">   7  点 05 分，向槽加氨水  25 升，补入除盐水至 510   mm液位</t>
  </si>
  <si>
    <t xml:space="preserve">3:50分再生3#阳床，进酸浓度：3.0%，3.0%                    5:50分中和排水（PH 1#7.4  2# 6.7）   </t>
  </si>
  <si>
    <t xml:space="preserve">  
11:20分再生2#阳床，进酸浓度：3.0%，3.0%  
12:30分再生1#阴床，进碱浓度：2.9%,3.0%. 
15:00分中和排水（PH 1#7.2  2# 7.5） </t>
  </si>
  <si>
    <t>16:16分再生1#阳床，进酸浓度：3.0%，3.0% 
20:12分再生3#阳床，进酸浓度：3.0%，3.0% 
22:30分中和排水（PH 1#7.42# 7.6）</t>
  </si>
  <si>
    <t>中控：秦忠文           化验：苏晓虹</t>
  </si>
  <si>
    <t xml:space="preserve">    15 点 00 分，向槽加氨水 25  升，补入除盐水至  550  mm液位</t>
  </si>
  <si>
    <t>7:34分再生2#阳床，进酸浓度：3.0%，3.0%</t>
  </si>
  <si>
    <t>10:20分再生3#阴床，进碱浓度：3.0%,3.0%.
13:00分中和排水（PH 1#7.15# 7.11）
14:20分再生1#阳床，进酸浓度：2.9.0%，3.0%</t>
  </si>
  <si>
    <t xml:space="preserve">20:05分再生2#阴床，进碱浓度：2.9%,3.0%.                              22:10分中和排水（PH 1#7.42# 7.6）    </t>
  </si>
  <si>
    <t xml:space="preserve">    22 点 50 分，向槽加氨水 25  升，补入除盐水至  550  mm液位</t>
  </si>
  <si>
    <t>0:41分再生3#阳床，进酸浓度：2.9%，3.0%          6:36分再生2#阳床，进酸浓度：3.1%，3.0%</t>
  </si>
  <si>
    <t xml:space="preserve">10：10分中和排水（PH 1#7.6 # 7.71）    </t>
  </si>
  <si>
    <t xml:space="preserve">16:30分再生1#阳床，进酸浓度：3.0%，3.0%
21:30分再生3#阴床，进碱浓度：3.0%，3.1%
</t>
  </si>
  <si>
    <t>中控： 苏晓虹          化验：梁锦凤</t>
  </si>
  <si>
    <t xml:space="preserve">00:50分中和排水（PH 1#6.89 # 7.15）                          4:05分再生3#阳床，进酸浓度：2.9%，3.0%  </t>
  </si>
  <si>
    <t xml:space="preserve">
8：10分再生1#阴床，进碱浓度：3.0%，3.1%
10:20分中和排水（PH 1#8.1 # 7.44）
12:20分再生2#阳床，进酸浓度：3.0%，3.0% </t>
  </si>
  <si>
    <t xml:space="preserve">16:40分再生2#阴床，进碱浓度：3.0%，3.1%
19:30分中和排水（PH 1#6.9 # 7.31）
21:30分再生1#阳床，进酸浓度：2.9%，2.9% </t>
  </si>
  <si>
    <t xml:space="preserve">    12 点 16 分，向槽加氨水 25 升，补入除盐水至   550 mm液位</t>
  </si>
  <si>
    <t xml:space="preserve">  14点39分，加入海兰明试剂 15 kg，补入除盐水至 550mm液位 </t>
  </si>
  <si>
    <t>16  点 30 分，向槽加 2L 加强液</t>
  </si>
  <si>
    <t xml:space="preserve">3:30分再生3#阴床，进碱浓度：3.0%,3.0%.
5:30分中和排水（PH 1#7.15# 7.11）                                7:05分再生3#阳床，进酸浓度：2.9%，3.0%  </t>
  </si>
  <si>
    <t>16:20分再生1#阴床，进碱浓度：3.0%,3.0%.
19:20分中和排水（PH 1#6.89 # 7.05）                                20:10分再生2#阳床，进酸浓度：2.9%，3.0%                    23:20分再生2#阴床，进碱浓度：3.0%，3.1%</t>
  </si>
  <si>
    <t xml:space="preserve">    22 点 25 分，向槽加氨水 25  升，补入除盐水至  550  mm液位</t>
  </si>
  <si>
    <t xml:space="preserve">  14点50分，加入海兰明试剂 15 kg，加 2L 加强液，补入除盐水至 550mm液位 </t>
  </si>
  <si>
    <t>1:28分中和排水（PH 1#6.9 # 7.31）
3:30分再生1#阳床，进酸浓度：2.9%，2.9%</t>
  </si>
  <si>
    <t>9:20分再生3#阴床，进碱浓度：3.0%,3.0%.                  12:40分中和排水（PH 1#6.9 # 7.31）                         14:00分再生3#阳床，进酸浓度：2.9%，2.9%</t>
  </si>
  <si>
    <t>16:15分再生2#阳床，进酸浓度：3.0%,3.0%.                  18:55分中和排水（PH 1#7.16 # 6.31）</t>
  </si>
  <si>
    <t xml:space="preserve">  14点50分，加入海兰明试剂 15 kg，补入除盐水至 550mm液位 </t>
  </si>
  <si>
    <t>3:30分再生1#阳床，进酸浓度：2.9%，2.9%</t>
  </si>
  <si>
    <t xml:space="preserve">12:30分再生1#阴床，进碱浓度：3.0%,3.0%.                  14:30分中和排水（PH 1#7.2 # 7.66） </t>
  </si>
  <si>
    <t xml:space="preserve">16:31分再生3#阳床，进酸浓度：3.0%，3.0%                    18:36分再生3#阴床，进碱浓度：3.0%,3.0%.
20:45分中和排水（PH 1#7.15# 7.11）  </t>
  </si>
  <si>
    <t>中控：韦国宏           化验：梁锦凤</t>
  </si>
  <si>
    <t>中控：曾俊文           化验：冯柳琴</t>
  </si>
  <si>
    <t xml:space="preserve">    9 点05  分，向槽加氨水 7  升，补入除盐水至    400mm液位</t>
  </si>
  <si>
    <t xml:space="preserve">1:00分再生2#阳床，进酸浓度：2.9%，2.9%
6:00分再生2#阴床，进碱浓度：3.0%,3.0%.
</t>
  </si>
  <si>
    <t>10:00分中和排水（PH 1#7.7# 7.3）  
12:10分再生1#阳床，进酸浓度：2.9%，2.9%</t>
  </si>
  <si>
    <t>20:10分再生3#阴床，进碱浓度：3.0%,3.0%.                     22:00分中和排水（PH 1#7.7# 7.3）                          23:20分再生3#阳床，进酸浓度：2.9%，2.9%</t>
  </si>
  <si>
    <t>4  点 45 分，向槽加氨水  25 升，补入除盐水至    560mm液位</t>
  </si>
  <si>
    <t xml:space="preserve"> 16 点 00 分，加入海兰明试剂 15 kg，补入除盐水至 540mm液位 </t>
  </si>
  <si>
    <t>1:50分再生1#阴床，进碱浓度：3.0%,3.0%.                     4:36分中和排水（PH 1#7.1  2# 7.83）                          6:20分再生2#阳床，进酸浓度：2.9%，2.9%</t>
  </si>
  <si>
    <t>余热回收炉水：PH:9.32、电导率：5.3、磷酸盐：3.66、硅：362、钠：184、硬度：0</t>
  </si>
  <si>
    <t>20:47分再生2#阴床，进碱浓度：3.0%，3.1%
22:45分中和排水（PH 1#6.9 # 7.31）</t>
  </si>
  <si>
    <t>中控： 陈长灵          化验：梁锦凤</t>
  </si>
  <si>
    <t>中控：   韦国宏        化验：冯柳琴</t>
  </si>
  <si>
    <t>(  丁)中</t>
  </si>
  <si>
    <t xml:space="preserve">   14  点40  分，向槽加氨水 25  升，补入除盐水至  550  mm液位</t>
  </si>
  <si>
    <t>23:56分再生3#阳床，进酸浓度：2.9%，2.9%                2:13分再生3#阴床，进碱浓度：3.0%,3.0%.                  4:36分中和排水（PH 1#8.4 # 6.95）           5:32分再生2#阳床，进酸浓度：2.9%，2.9%</t>
  </si>
  <si>
    <t>余热回收炉水：
PH:9.32、
电导率：5.3、
磷酸盐：3.66、
硅：362、
钠：184、
硬度：0</t>
  </si>
  <si>
    <t xml:space="preserve">19:10分再生1#阴床，进碱浓度：3.0%,3.0%.       21:16分中和排水（PH 1#7.2 # 7.5）         22:27分再生3#阳床，进酸浓度：2.9%，2.9%  </t>
  </si>
  <si>
    <t>中控： 梁霞          化验：梁锦凤</t>
  </si>
  <si>
    <t>中控： 冯柳琴       化验：党召超</t>
  </si>
  <si>
    <t xml:space="preserve">    23 点 30 分，向槽加氨水  25 升，补入除盐水至   550 mm液位</t>
  </si>
  <si>
    <t>1:46分再生3#阴床，进碱浓度：3.3%,3.0%                     3:20分中和排水（PH 1#6.8 # 7.12 ）              5:30分再生2#阳床，进酸浓度：2.9%，2.9%</t>
  </si>
  <si>
    <t>9:45分再生2#阴床，进碱浓度：3.3%,3.0%                     14:00分中和排水（PH 1#7.2 # 7.9） 
余热回收炉水：
PH:9.44、
电导率：7.6、
磷酸盐：4.1、
硅：384、
钠：200、
硬度：0</t>
  </si>
  <si>
    <t xml:space="preserve">18:35分再生3#阳床 进酸浓度：2.6%，2.7%    
21:33分再生1#阴床，进碱浓度：3.0%，3.0%                         </t>
  </si>
  <si>
    <t xml:space="preserve"> 14 点 50 分，向海兰明药液  15  kg，氢氧化钠  kg，补入除盐水至 550  mm液位</t>
  </si>
  <si>
    <t>1:35分再生2#阳床 进酸浓度：2.6%，2.7%                    4:30分再生3#阴床，进碱浓度：3.0%，3.0%                   7:30分中和排水（PH 1#8.4 #6.95）</t>
  </si>
  <si>
    <t>13:08分再生3#阳床 进酸浓度：2.5%，2.7%
余热回收炉水：
PH:9.58、
电导率：6.6、
磷酸盐：4.5、
硅：355、
钠：192、
硬度：0</t>
  </si>
  <si>
    <t xml:space="preserve">19：55分再生2#阴床，进碱浓度：3.0%，3.0%
22:00分中和排水（PH 1#8.4 #6.95）                     23:20分再生2#阳床 进酸浓度：2.6%，2.7%                    </t>
  </si>
  <si>
    <t xml:space="preserve">   11  点 26 分，向槽加氨水 25  升，补入除盐水至  550  mm液位</t>
  </si>
  <si>
    <t xml:space="preserve">  14点 41 分，向槽加海兰明药液  15  kg，补入除盐水至 550  mm液位 </t>
  </si>
  <si>
    <t>2:10分再生3#阴床，进碱浓度：3.0%，3.0%       4:30分中和排水（PH 1#7.6 2#7.8）</t>
  </si>
  <si>
    <t>9:40分再生3#阳床，进酸浓度：3.0%，3.0%   
余热回收炉水：
PH:9.6、
电导率：10.1、
磷酸盐：4.3、
硅：350、
钠：262、
硬度：0</t>
  </si>
  <si>
    <t xml:space="preserve">15:55分再生1#阴床，进碱浓度：3.0%，3.0%       18:50分中和排水（PH 1#7.6 2#8.1）                 19:45分再生2#阳床，进酸浓度：3.0%，3.0%   </t>
  </si>
  <si>
    <t>中控：韦国宏           化验：党召超</t>
  </si>
  <si>
    <t>中控：曾俊文           化验：曾凡律</t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</si>
  <si>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    点 </t>
    </r>
    <r>
      <rPr>
        <sz val="12"/>
        <color theme="1"/>
        <rFont val="宋体"/>
        <charset val="134"/>
        <scheme val="minor"/>
      </rPr>
      <t>05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</si>
  <si>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14点 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 分，向槽加海兰明药液  15  kg，补入除盐水至 550  mm液位 </t>
    </r>
  </si>
  <si>
    <t xml:space="preserve">0:50分中和排水（PH 1#7.1 2#7.5）              2:10分再生3#阳床，进酸浓度：3.0%，3.0%        4:20分再生3#阴床，进碱浓度：3.0%，3.0%     6:20分中和排水（PH 1#7.2 2#6.9） </t>
  </si>
  <si>
    <t xml:space="preserve">11:20分再生1#阳床，进酸浓度：3.0%，3.0%  
14:55分再生2#阴床，进碱浓度：2.8%，3.0%    </t>
  </si>
  <si>
    <t xml:space="preserve">18:10中和排水（PH 1#6.89 2#7.64）              19:15分再生2#阳床，进酸浓度：2.8%，3.0%             22:36分再生1#阴床，进碱浓度：3.0%，3.0%    </t>
  </si>
  <si>
    <t>中控： 蔡永鹏          化验：梁锦凤</t>
  </si>
  <si>
    <t>余热回收炉水
（每天白班化验一次）</t>
  </si>
  <si>
    <t>12:50中和排水（PH 1#6.89 2#7.64）</t>
  </si>
  <si>
    <t xml:space="preserve">12：50分再生3#阴床，进碱浓度：3.0%，3.0%  
15:00中和排水（PH 1#7.55 2#7.92） </t>
  </si>
  <si>
    <t xml:space="preserve">19:40分再生2#阳床，进酸浓度：2.8%，3.0%        23:15分再生2#阴床，进碱浓度：3.0%，3.0%  </t>
  </si>
  <si>
    <t>中控： 韦国宏          化验：梁锦凤</t>
  </si>
  <si>
    <t xml:space="preserve">    10 点 30 分，向槽加氨水 25  升，补入除盐水至  530  mm液位</t>
  </si>
  <si>
    <t xml:space="preserve">
11:20中和排水（PH 1#7.22 2#7.5）
14:00分再生3#阳床，进酸浓度：2.8%，2.9%</t>
  </si>
  <si>
    <t>20:50分再生1#阴床，进碱浓度：3.0%，3.0%
23:10中和排水（PH 1#8.12 2#7.6）</t>
  </si>
  <si>
    <t>中控： 蔡永鹏          化验：曾凡律</t>
  </si>
  <si>
    <t xml:space="preserve">   15  点 00 分，向槽加氨水  25 升，补入除盐水至  550  mm液位</t>
  </si>
  <si>
    <t>0:29分再生2#阳床，进酸浓度：2.8%，2.9%                 2:44分再生3#阴床，进碱浓度：3.0%，3.0%                 5:10中和排水（PH 1#8.2 2#7.4）</t>
  </si>
  <si>
    <t xml:space="preserve">13:30分再生3#阳床，进酸浓度：2.8%，2.9%  </t>
  </si>
  <si>
    <t xml:space="preserve">16:28分再生2#阴床，进碱浓度：3.0%，3.0%      18:40中和排水（PH 1#7.1 2#7.0）           19:57分再生1#阳床，进酸浓度：2.8%，2.9%      22:27分再生3#阴床，进碱浓度：3.0%，3.0%  </t>
  </si>
  <si>
    <t>中控：苏晓虹           化验：左邓欢</t>
  </si>
  <si>
    <t xml:space="preserve">  23   点 0 分，向槽加氨水   25升，补入除盐水至   550 mm液位</t>
  </si>
  <si>
    <t>0:51分中和排水（PH 1#7.3 2#8.6）</t>
  </si>
  <si>
    <t xml:space="preserve">11:30分再生2#阳床，进酸浓度：2.8%，2.8%
13:30分再生1#阴床，进碱浓度：3.0%，3.0%    </t>
  </si>
  <si>
    <t>16:50分中和排水（PH 1#6.8 2#8.0）         18:14分再生3#阳床，进酸浓度：2.8%，2.8%</t>
  </si>
  <si>
    <t xml:space="preserve"> 15点 00 分，向槽加磷酸盐  15  kg，氢氧化钠  kg，补入除盐水至 550  mm液位</t>
  </si>
  <si>
    <t>1:36分再生3#阴床，进碱浓度：3.1%，3.0%           4:30分中和排水（PH 1#6.8 2#8.0）           6:19分再生1#阳床，进酸浓度：2.9%，3.0%</t>
  </si>
  <si>
    <t>8:52分再生2#阴床，进碱浓度：3.1%，3.0%                                   10:50分中和排水（PH 1#7.3 2#8.9）               11:52分再生1#阳床，进酸浓度：2.9%，3.0%</t>
  </si>
  <si>
    <t xml:space="preserve">   8点 00 分，向槽加氨水 25  升，补入除盐水至    500mm液位</t>
  </si>
  <si>
    <t xml:space="preserve">  15点 30 分，向槽加磷酸盐  15  kg，氢氧化钠  kg，补入除盐水至 550  mm液位</t>
  </si>
  <si>
    <t>中控： 韦国宏          化验：冯柳琴</t>
    <phoneticPr fontId="29" type="noConversion"/>
  </si>
  <si>
    <t>1:15中和排水（PH 1#6.98 2#7.31）
2:40分再生2#阳床，进酸浓度：2.8%，2.9%
6:30分再生3#阴床，进碱浓度：3.0%，3.0%</t>
    <phoneticPr fontId="29" type="noConversion"/>
  </si>
  <si>
    <t>0:43分中和排水（PH 1#6.48 2#7.31）
2:40分再生2#阳床，进酸浓度：2.8%，2.9%</t>
    <phoneticPr fontId="29" type="noConversion"/>
  </si>
  <si>
    <t>( 丁 )夜</t>
    <phoneticPr fontId="29" type="noConversion"/>
  </si>
  <si>
    <t>( 甲 )白</t>
    <phoneticPr fontId="29" type="noConversion"/>
  </si>
  <si>
    <t>22:30分再生2#阴床，进碱浓度：2.9%，3.0%。</t>
    <phoneticPr fontId="29" type="noConversion"/>
  </si>
  <si>
    <t>9:30分再生2#阴床，进碱浓度：2.9%，3.0%。
12:20分中和排水（PH 1#7.5 2#7.88）
14:10分再生3#阳床，进酸浓度：2.8%，2.9%</t>
    <phoneticPr fontId="29" type="noConversion"/>
  </si>
  <si>
    <t>中控： 曾俊文          化验：梁锦凤</t>
    <phoneticPr fontId="29" type="noConversion"/>
  </si>
  <si>
    <t>总碱度</t>
    <phoneticPr fontId="29" type="noConversion"/>
  </si>
  <si>
    <t xml:space="preserve">    15 点 30 分，向槽加氨水   升，补入除盐水至    mm液位</t>
    <phoneticPr fontId="29" type="noConversion"/>
  </si>
  <si>
    <t>( 乙 )中</t>
    <phoneticPr fontId="29" type="noConversion"/>
  </si>
  <si>
    <t>中控：苏晓虹           化验：左邓欢</t>
    <phoneticPr fontId="29" type="noConversion"/>
  </si>
  <si>
    <t>22:54分再生1#阴床，进碱浓度：2.9%，3.0%</t>
    <phoneticPr fontId="29" type="noConversion"/>
  </si>
  <si>
    <t xml:space="preserve">10:00分中和排水（PH 1#7.5 2#8.6）                                                                         11:26分再生1#阳床，进酸浓度：2.9%，3.0% </t>
    <phoneticPr fontId="29" type="noConversion"/>
  </si>
  <si>
    <t xml:space="preserve">00:00分再生1#阴床，进碱浓度：3.0%，3.0%                    02:00分中和排水（PH 1#7.3 2#8.9）                               3:50分再生3#阳床，进酸浓度：2.9%，3.0%                6:50分再生3#阴床，进碱浓度：3.0%，3.0% </t>
    <phoneticPr fontId="29" type="noConversion"/>
  </si>
  <si>
    <t>1:04分中和排水（PH 1#6.59 2#7.12）                                                                         2:30分再生1#阳床，进酸浓度：2.9%，3.0%                      4:42分再生3#阴床，进碱浓度：3.0%，3.0%</t>
    <phoneticPr fontId="29" type="noConversion"/>
  </si>
  <si>
    <t>中控： 韦国宏          化验：冯柳琴</t>
    <phoneticPr fontId="29" type="noConversion"/>
  </si>
  <si>
    <t>( 丁 )夜</t>
    <phoneticPr fontId="29" type="noConversion"/>
  </si>
  <si>
    <t>( 甲 )白</t>
    <phoneticPr fontId="29" type="noConversion"/>
  </si>
  <si>
    <t xml:space="preserve">10:00分中和排水（PH 1#7.7 2#7.0）
13:30分再生1#阳床，进酸浓度：2.9%，3.0%  </t>
    <phoneticPr fontId="29" type="noConversion"/>
  </si>
  <si>
    <t>中控：蔡永鹏           化验：梁锦凤</t>
    <phoneticPr fontId="29" type="noConversion"/>
  </si>
  <si>
    <t>( 乙 )中</t>
    <phoneticPr fontId="29" type="noConversion"/>
  </si>
  <si>
    <t>中控：苏晓虹           化验：左邓欢</t>
    <phoneticPr fontId="29" type="noConversion"/>
  </si>
  <si>
    <t xml:space="preserve">  23 点 00 分，向槽加氨水 25  升，补入除盐水至    550mm液位</t>
    <phoneticPr fontId="29" type="noConversion"/>
  </si>
  <si>
    <t xml:space="preserve">19:11分再生2#阴床，进碱浓度：3.0%，3.0%                21:40分中和排水（PH 1#7.6 2#8.5）                      23:10分再生3#阳床，进酸浓度：2.9%，3.0% </t>
    <phoneticPr fontId="29" type="noConversion"/>
  </si>
  <si>
    <t>( 丙 )夜</t>
    <phoneticPr fontId="29" type="noConversion"/>
  </si>
  <si>
    <t>中控：梁霞           化验：鄂忠浒</t>
    <phoneticPr fontId="29" type="noConversion"/>
  </si>
  <si>
    <t xml:space="preserve">01:34分再生1#阴床，进碱浓度：3.0%，3.0%                4:10分中和排水（PH 1#7.2 2#6.9）                      5:20分再生1#阳床，进酸浓度：2.9%，3.0% </t>
    <phoneticPr fontId="29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</si>
</sst>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30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2"/>
      <color rgb="FFFF0000"/>
      <name val="宋体"/>
      <charset val="134"/>
      <scheme val="minor"/>
    </font>
    <font>
      <b/>
      <sz val="14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76195562608724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b/>
      <sz val="14"/>
      <color theme="9" tint="0.79976805932798245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color theme="6" tint="0.39988402966399123"/>
      <name val="宋体"/>
      <charset val="134"/>
      <scheme val="minor"/>
    </font>
    <font>
      <b/>
      <sz val="14"/>
      <color theme="9" tint="0.79989013336588644"/>
      <name val="宋体"/>
      <charset val="134"/>
      <scheme val="minor"/>
    </font>
    <font>
      <sz val="12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charset val="134"/>
    </font>
    <font>
      <sz val="9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6" fillId="14" borderId="5" applyNumberFormat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26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20" fontId="5" fillId="0" borderId="7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23" fillId="11" borderId="6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6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6" fillId="13" borderId="0" xfId="1" applyFont="1" applyFill="1" applyBorder="1" applyAlignment="1">
      <alignment horizontal="center" vertical="center"/>
    </xf>
    <xf numFmtId="0" fontId="6" fillId="5" borderId="17" xfId="1" applyFont="1" applyFill="1" applyBorder="1" applyAlignment="1">
      <alignment horizontal="center" vertical="center"/>
    </xf>
    <xf numFmtId="0" fontId="6" fillId="5" borderId="18" xfId="1" applyFont="1" applyFill="1" applyBorder="1" applyAlignment="1">
      <alignment horizontal="center" vertical="center"/>
    </xf>
    <xf numFmtId="0" fontId="6" fillId="5" borderId="19" xfId="1" applyFont="1" applyFill="1" applyBorder="1" applyAlignment="1">
      <alignment horizontal="center" vertical="center"/>
    </xf>
    <xf numFmtId="0" fontId="6" fillId="5" borderId="20" xfId="1" applyFont="1" applyFill="1" applyBorder="1" applyAlignment="1">
      <alignment horizontal="center" vertical="center"/>
    </xf>
    <xf numFmtId="0" fontId="6" fillId="5" borderId="21" xfId="1" applyFont="1" applyFill="1" applyBorder="1" applyAlignment="1">
      <alignment horizontal="center" vertical="center"/>
    </xf>
    <xf numFmtId="0" fontId="6" fillId="5" borderId="22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255"/>
    </xf>
    <xf numFmtId="0" fontId="5" fillId="0" borderId="15" xfId="0" applyFont="1" applyBorder="1" applyAlignment="1">
      <alignment horizontal="center" vertical="center" textRotation="255"/>
    </xf>
    <xf numFmtId="0" fontId="5" fillId="0" borderId="16" xfId="0" applyFont="1" applyBorder="1" applyAlignment="1">
      <alignment horizontal="center" vertical="center" textRotation="255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tmp\&#24178;&#29060;&#28966;&#29983;&#20135;&#35760;&#24405;&#21488;&#36134;&#65288;&#26679;&#26495;&#34920;&#65289;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样板表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I4">
            <v>72940</v>
          </cell>
        </row>
        <row r="5">
          <cell r="I5">
            <v>58760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9" workbookViewId="0">
      <selection activeCell="A57" sqref="A57: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1" ht="17.25" customHeight="1">
      <c r="A2" s="117" t="s">
        <v>0</v>
      </c>
      <c r="B2" s="117"/>
      <c r="C2" s="114" t="s">
        <v>1</v>
      </c>
      <c r="D2" s="114"/>
      <c r="E2" s="114"/>
      <c r="F2" s="115" t="s">
        <v>2</v>
      </c>
      <c r="G2" s="115"/>
      <c r="H2" s="115"/>
      <c r="I2" s="116" t="s">
        <v>3</v>
      </c>
      <c r="J2" s="116"/>
      <c r="K2" s="116"/>
    </row>
    <row r="3" spans="1:11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1" ht="21.95" customHeight="1">
      <c r="A4" s="61" t="s">
        <v>4</v>
      </c>
      <c r="B4" s="5" t="s">
        <v>5</v>
      </c>
      <c r="C4" s="106"/>
      <c r="D4" s="106"/>
      <c r="E4" s="106"/>
      <c r="F4" s="106"/>
      <c r="G4" s="106"/>
      <c r="H4" s="106"/>
      <c r="I4" s="106"/>
      <c r="J4" s="106"/>
      <c r="K4" s="106"/>
    </row>
    <row r="5" spans="1:11" ht="21.95" customHeight="1">
      <c r="A5" s="61"/>
      <c r="B5" s="6" t="s">
        <v>6</v>
      </c>
      <c r="C5" s="106"/>
      <c r="D5" s="106"/>
      <c r="E5" s="106"/>
      <c r="F5" s="106"/>
      <c r="G5" s="106"/>
      <c r="H5" s="106"/>
      <c r="I5" s="106"/>
      <c r="J5" s="106"/>
      <c r="K5" s="106"/>
    </row>
    <row r="6" spans="1:11" ht="21.95" customHeight="1">
      <c r="A6" s="61"/>
      <c r="B6" s="6" t="s">
        <v>7</v>
      </c>
      <c r="C6" s="107">
        <f>C4</f>
        <v>0</v>
      </c>
      <c r="D6" s="107"/>
      <c r="E6" s="107"/>
      <c r="F6" s="108">
        <f>F4-C4</f>
        <v>0</v>
      </c>
      <c r="G6" s="109"/>
      <c r="H6" s="110"/>
      <c r="I6" s="108">
        <f>I4-F4</f>
        <v>0</v>
      </c>
      <c r="J6" s="109"/>
      <c r="K6" s="110"/>
    </row>
    <row r="7" spans="1:11" ht="21.95" customHeight="1">
      <c r="A7" s="61"/>
      <c r="B7" s="6" t="s">
        <v>8</v>
      </c>
      <c r="C7" s="107">
        <f>C5</f>
        <v>0</v>
      </c>
      <c r="D7" s="107"/>
      <c r="E7" s="107"/>
      <c r="F7" s="108">
        <f>F5-C5</f>
        <v>0</v>
      </c>
      <c r="G7" s="109"/>
      <c r="H7" s="110"/>
      <c r="I7" s="108">
        <f>I5-F5</f>
        <v>0</v>
      </c>
      <c r="J7" s="109"/>
      <c r="K7" s="110"/>
    </row>
    <row r="8" spans="1:11" ht="21.95" customHeight="1">
      <c r="A8" s="61"/>
      <c r="B8" s="6" t="s">
        <v>9</v>
      </c>
      <c r="C8" s="106"/>
      <c r="D8" s="106"/>
      <c r="E8" s="106"/>
      <c r="F8" s="106"/>
      <c r="G8" s="106"/>
      <c r="H8" s="106"/>
      <c r="I8" s="106"/>
      <c r="J8" s="106"/>
      <c r="K8" s="106"/>
    </row>
    <row r="9" spans="1:11" ht="21.95" customHeight="1">
      <c r="A9" s="62" t="s">
        <v>10</v>
      </c>
      <c r="B9" s="7" t="s">
        <v>11</v>
      </c>
      <c r="C9" s="106"/>
      <c r="D9" s="106"/>
      <c r="E9" s="106"/>
      <c r="F9" s="106"/>
      <c r="G9" s="106"/>
      <c r="H9" s="106"/>
      <c r="I9" s="106"/>
      <c r="J9" s="106"/>
      <c r="K9" s="106"/>
    </row>
    <row r="10" spans="1:11" ht="21.95" customHeight="1">
      <c r="A10" s="62"/>
      <c r="B10" s="7" t="s">
        <v>12</v>
      </c>
      <c r="C10" s="106"/>
      <c r="D10" s="106"/>
      <c r="E10" s="106"/>
      <c r="F10" s="106"/>
      <c r="G10" s="106"/>
      <c r="H10" s="106"/>
      <c r="I10" s="106"/>
      <c r="J10" s="106"/>
      <c r="K10" s="106"/>
    </row>
    <row r="11" spans="1:11" ht="21.95" customHeight="1">
      <c r="A11" s="63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21.95" customHeight="1">
      <c r="A12" s="63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1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1" ht="21.95" customHeight="1">
      <c r="A15" s="64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65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26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/>
      <c r="D23" s="84"/>
      <c r="E23" s="84"/>
      <c r="F23" s="84"/>
      <c r="G23" s="84"/>
      <c r="H23" s="84"/>
      <c r="I23" s="84"/>
      <c r="J23" s="84"/>
      <c r="K23" s="84"/>
    </row>
    <row r="24" spans="1:11" ht="21.95" customHeight="1">
      <c r="A24" s="67"/>
      <c r="B24" s="13" t="s">
        <v>29</v>
      </c>
      <c r="C24" s="84"/>
      <c r="D24" s="84"/>
      <c r="E24" s="84"/>
      <c r="F24" s="84"/>
      <c r="G24" s="84"/>
      <c r="H24" s="84"/>
      <c r="I24" s="84"/>
      <c r="J24" s="84"/>
      <c r="K24" s="84"/>
    </row>
    <row r="25" spans="1:11" ht="21.95" customHeight="1">
      <c r="A25" s="64" t="s">
        <v>30</v>
      </c>
      <c r="B25" s="10" t="s">
        <v>31</v>
      </c>
      <c r="C25" s="84"/>
      <c r="D25" s="84"/>
      <c r="E25" s="84"/>
      <c r="F25" s="84"/>
      <c r="G25" s="84"/>
      <c r="H25" s="84"/>
      <c r="I25" s="84"/>
      <c r="J25" s="84"/>
      <c r="K25" s="84"/>
    </row>
    <row r="26" spans="1:11" ht="21.95" customHeight="1">
      <c r="A26" s="64"/>
      <c r="B26" s="10" t="s">
        <v>32</v>
      </c>
      <c r="C26" s="84"/>
      <c r="D26" s="84"/>
      <c r="E26" s="84"/>
      <c r="F26" s="84"/>
      <c r="G26" s="84"/>
      <c r="H26" s="84"/>
      <c r="I26" s="84"/>
      <c r="J26" s="84"/>
      <c r="K26" s="84"/>
    </row>
    <row r="27" spans="1:11" ht="21.95" customHeight="1">
      <c r="A27" s="64"/>
      <c r="B27" s="10" t="s">
        <v>33</v>
      </c>
      <c r="C27" s="84"/>
      <c r="D27" s="84"/>
      <c r="E27" s="84"/>
      <c r="F27" s="84"/>
      <c r="G27" s="84"/>
      <c r="H27" s="84"/>
      <c r="I27" s="84"/>
      <c r="J27" s="84"/>
      <c r="K27" s="84"/>
    </row>
    <row r="28" spans="1:11" ht="76.5" customHeight="1">
      <c r="A28" s="90" t="s">
        <v>34</v>
      </c>
      <c r="B28" s="91"/>
      <c r="C28" s="96"/>
      <c r="D28" s="97"/>
      <c r="E28" s="98"/>
      <c r="F28" s="96"/>
      <c r="G28" s="97"/>
      <c r="H28" s="98"/>
      <c r="I28" s="96"/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36</v>
      </c>
      <c r="D31" s="88"/>
      <c r="E31" s="89"/>
      <c r="F31" s="87" t="s">
        <v>36</v>
      </c>
      <c r="G31" s="88"/>
      <c r="H31" s="89"/>
      <c r="I31" s="87" t="s">
        <v>36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2"/>
    </row>
    <row r="35" spans="1:10" ht="15.75">
      <c r="A35" s="69"/>
      <c r="B35" s="72"/>
      <c r="C35" s="18" t="s">
        <v>46</v>
      </c>
      <c r="D35" s="18" t="s">
        <v>47</v>
      </c>
      <c r="E35" s="9"/>
      <c r="F35" s="9"/>
      <c r="G35" s="9"/>
      <c r="H35" s="9"/>
      <c r="I35" s="9"/>
      <c r="J35" s="32"/>
    </row>
    <row r="36" spans="1:10" ht="15.75">
      <c r="A36" s="69"/>
      <c r="B36" s="72"/>
      <c r="C36" s="17" t="s">
        <v>48</v>
      </c>
      <c r="D36" s="17" t="s">
        <v>49</v>
      </c>
      <c r="E36" s="9"/>
      <c r="F36" s="9"/>
      <c r="G36" s="9"/>
      <c r="H36" s="9"/>
      <c r="I36" s="9"/>
      <c r="J36" s="32"/>
    </row>
    <row r="37" spans="1:10" ht="18.75">
      <c r="A37" s="69"/>
      <c r="B37" s="72"/>
      <c r="C37" s="18" t="s">
        <v>50</v>
      </c>
      <c r="D37" s="17" t="s">
        <v>51</v>
      </c>
      <c r="E37" s="9"/>
      <c r="F37" s="9"/>
      <c r="G37" s="19"/>
      <c r="H37" s="9"/>
      <c r="I37" s="9"/>
      <c r="J37" s="32"/>
    </row>
    <row r="38" spans="1:10" ht="16.5">
      <c r="A38" s="69"/>
      <c r="B38" s="72"/>
      <c r="C38" s="20" t="s">
        <v>52</v>
      </c>
      <c r="D38" s="17" t="s">
        <v>53</v>
      </c>
      <c r="E38" s="19"/>
      <c r="F38" s="19"/>
      <c r="G38" s="19"/>
      <c r="H38" s="19"/>
      <c r="I38" s="9"/>
      <c r="J38" s="32"/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2"/>
    </row>
    <row r="40" spans="1:10" ht="15.75">
      <c r="A40" s="69"/>
      <c r="B40" s="72"/>
      <c r="C40" s="18" t="s">
        <v>46</v>
      </c>
      <c r="D40" s="18" t="s">
        <v>55</v>
      </c>
      <c r="E40" s="9"/>
      <c r="F40" s="9"/>
      <c r="G40" s="9"/>
      <c r="H40" s="9"/>
      <c r="I40" s="9"/>
      <c r="J40" s="32"/>
    </row>
    <row r="41" spans="1:10" ht="15.75">
      <c r="A41" s="69"/>
      <c r="B41" s="72"/>
      <c r="C41" s="17" t="s">
        <v>48</v>
      </c>
      <c r="D41" s="17" t="s">
        <v>56</v>
      </c>
      <c r="E41" s="9"/>
      <c r="F41" s="9"/>
      <c r="G41" s="9"/>
      <c r="H41" s="9"/>
      <c r="I41" s="9"/>
      <c r="J41" s="32"/>
    </row>
    <row r="42" spans="1:10" ht="15.75">
      <c r="A42" s="69"/>
      <c r="B42" s="72"/>
      <c r="C42" s="21" t="s">
        <v>57</v>
      </c>
      <c r="D42" s="22" t="s">
        <v>58</v>
      </c>
      <c r="E42" s="9"/>
      <c r="F42" s="9"/>
      <c r="G42" s="9"/>
      <c r="H42" s="9"/>
      <c r="I42" s="9"/>
      <c r="J42" s="32"/>
    </row>
    <row r="43" spans="1:10" ht="16.5">
      <c r="A43" s="69"/>
      <c r="B43" s="72"/>
      <c r="C43" s="21" t="s">
        <v>59</v>
      </c>
      <c r="D43" s="23" t="s">
        <v>60</v>
      </c>
      <c r="E43" s="9"/>
      <c r="F43" s="9"/>
      <c r="G43" s="9"/>
      <c r="H43" s="9"/>
      <c r="I43" s="9"/>
      <c r="J43" s="32"/>
    </row>
    <row r="44" spans="1:10" ht="18.75">
      <c r="A44" s="69"/>
      <c r="B44" s="72"/>
      <c r="C44" s="18" t="s">
        <v>50</v>
      </c>
      <c r="D44" s="17" t="s">
        <v>61</v>
      </c>
      <c r="E44" s="9"/>
      <c r="F44" s="9"/>
      <c r="G44" s="9"/>
      <c r="H44" s="9"/>
      <c r="I44" s="9"/>
      <c r="J44" s="32"/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2"/>
    </row>
    <row r="46" spans="1:10" ht="18.75">
      <c r="A46" s="69"/>
      <c r="B46" s="72"/>
      <c r="C46" s="18" t="s">
        <v>50</v>
      </c>
      <c r="D46" s="17" t="s">
        <v>51</v>
      </c>
      <c r="E46" s="9"/>
      <c r="F46" s="9"/>
      <c r="G46" s="9"/>
      <c r="H46" s="9"/>
      <c r="I46" s="9"/>
      <c r="J46" s="32"/>
    </row>
    <row r="47" spans="1:10" ht="16.5">
      <c r="A47" s="69"/>
      <c r="B47" s="72"/>
      <c r="C47" s="20" t="s">
        <v>52</v>
      </c>
      <c r="D47" s="17" t="s">
        <v>65</v>
      </c>
      <c r="E47" s="9"/>
      <c r="F47" s="9"/>
      <c r="G47" s="9"/>
      <c r="H47" s="9"/>
      <c r="I47" s="9"/>
      <c r="J47" s="32"/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2"/>
    </row>
    <row r="49" spans="1:13" ht="18.75">
      <c r="A49" s="69"/>
      <c r="B49" s="72"/>
      <c r="C49" s="18" t="s">
        <v>50</v>
      </c>
      <c r="D49" s="17" t="s">
        <v>51</v>
      </c>
      <c r="E49" s="9"/>
      <c r="F49" s="9"/>
      <c r="G49" s="9"/>
      <c r="H49" s="9"/>
      <c r="I49" s="9"/>
      <c r="J49" s="32"/>
    </row>
    <row r="50" spans="1:13" ht="16.5">
      <c r="A50" s="69"/>
      <c r="B50" s="72"/>
      <c r="C50" s="20" t="s">
        <v>52</v>
      </c>
      <c r="D50" s="17" t="s">
        <v>65</v>
      </c>
      <c r="E50" s="9"/>
      <c r="F50" s="9"/>
      <c r="G50" s="9"/>
      <c r="H50" s="9"/>
      <c r="I50" s="9"/>
      <c r="J50" s="32"/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/>
      <c r="C60" s="36"/>
      <c r="D60" s="37"/>
      <c r="E60" s="36"/>
      <c r="F60" s="36"/>
      <c r="G60" s="38"/>
      <c r="H60" s="36"/>
      <c r="I60" s="36"/>
      <c r="J60" s="32"/>
      <c r="K60" s="32"/>
      <c r="L60" s="32"/>
      <c r="M60" s="32"/>
    </row>
    <row r="61" spans="1:13" ht="18.75">
      <c r="A61" s="34" t="s">
        <v>79</v>
      </c>
      <c r="B61" s="35"/>
      <c r="C61" s="36"/>
      <c r="D61" s="37"/>
      <c r="E61" s="36"/>
      <c r="F61" s="36"/>
      <c r="G61" s="38"/>
      <c r="H61" s="36"/>
      <c r="I61" s="36"/>
      <c r="J61" s="32"/>
      <c r="K61" s="32"/>
      <c r="L61" s="32"/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/>
      <c r="D63" s="37"/>
      <c r="E63" s="36"/>
      <c r="F63" s="36"/>
      <c r="G63" s="38"/>
      <c r="H63" s="36"/>
      <c r="I63" s="36"/>
      <c r="J63" s="32"/>
      <c r="K63" s="32"/>
      <c r="M63" s="32"/>
    </row>
    <row r="64" spans="1:13" ht="18.75">
      <c r="A64" s="39" t="s">
        <v>81</v>
      </c>
      <c r="B64" s="36"/>
      <c r="C64" s="36"/>
      <c r="D64" s="37"/>
      <c r="E64" s="36"/>
      <c r="F64" s="36"/>
      <c r="G64" s="40"/>
      <c r="H64" s="36"/>
      <c r="I64" s="36"/>
      <c r="J64" s="32"/>
      <c r="K64" s="32"/>
      <c r="L64" s="32"/>
      <c r="M64" s="32"/>
    </row>
    <row r="65" spans="1:13" ht="18.75">
      <c r="A65" s="39" t="s">
        <v>82</v>
      </c>
      <c r="B65" s="36"/>
      <c r="C65" s="36"/>
      <c r="D65" s="37"/>
      <c r="E65" s="36"/>
      <c r="F65" s="36"/>
      <c r="G65" s="38"/>
      <c r="H65" s="36"/>
      <c r="I65" s="36"/>
      <c r="J65" s="32"/>
      <c r="K65" s="32"/>
      <c r="M65" s="32"/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/>
      <c r="C67" s="36"/>
      <c r="D67" s="37"/>
      <c r="E67" s="36"/>
      <c r="F67" s="36"/>
      <c r="G67" s="38"/>
      <c r="H67" s="36"/>
      <c r="I67" s="36"/>
      <c r="J67" s="32"/>
      <c r="K67" s="32"/>
      <c r="L67" s="32"/>
      <c r="M67" s="32"/>
    </row>
    <row r="68" spans="1:13" ht="18.75">
      <c r="A68" s="41" t="s">
        <v>84</v>
      </c>
      <c r="B68" s="42"/>
      <c r="C68" s="36"/>
      <c r="D68" s="37"/>
      <c r="E68" s="36"/>
      <c r="F68" s="36"/>
      <c r="G68" s="38"/>
      <c r="H68" s="36"/>
      <c r="I68" s="36"/>
      <c r="J68" s="32"/>
      <c r="K68" s="32"/>
      <c r="L68" s="32"/>
      <c r="M68" s="32"/>
    </row>
    <row r="69" spans="1:13" ht="18.75">
      <c r="A69" s="41" t="s">
        <v>85</v>
      </c>
      <c r="B69" s="42"/>
      <c r="C69" s="36"/>
      <c r="D69" s="37"/>
      <c r="E69" s="36"/>
      <c r="F69" s="36"/>
      <c r="G69" s="38"/>
      <c r="H69" s="36"/>
      <c r="I69" s="36"/>
      <c r="J69" s="32"/>
      <c r="K69" s="32"/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2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B52" workbookViewId="0">
      <selection activeCell="B67" sqref="B67:B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87</v>
      </c>
      <c r="D2" s="114"/>
      <c r="E2" s="114"/>
      <c r="F2" s="115" t="s">
        <v>88</v>
      </c>
      <c r="G2" s="115"/>
      <c r="H2" s="115"/>
      <c r="I2" s="116" t="s">
        <v>89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31430</v>
      </c>
      <c r="D4" s="106"/>
      <c r="E4" s="106"/>
      <c r="F4" s="106">
        <v>32560</v>
      </c>
      <c r="G4" s="106"/>
      <c r="H4" s="106"/>
      <c r="I4" s="106">
        <v>33800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20950</v>
      </c>
      <c r="D5" s="106"/>
      <c r="E5" s="106"/>
      <c r="F5" s="106">
        <v>21800</v>
      </c>
      <c r="G5" s="106"/>
      <c r="H5" s="106"/>
      <c r="I5" s="106">
        <v>22800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C4-'8日'!I4</f>
        <v>430</v>
      </c>
      <c r="D6" s="124"/>
      <c r="E6" s="124"/>
      <c r="F6" s="125">
        <f>F4-C4</f>
        <v>1130</v>
      </c>
      <c r="G6" s="126"/>
      <c r="H6" s="127"/>
      <c r="I6" s="125">
        <f>I4-F4</f>
        <v>1240</v>
      </c>
      <c r="J6" s="126"/>
      <c r="K6" s="127"/>
      <c r="L6" s="121">
        <f>C6+F6+I6</f>
        <v>2800</v>
      </c>
      <c r="M6" s="121">
        <f>C7+F7+I7</f>
        <v>3000</v>
      </c>
    </row>
    <row r="7" spans="1:15" ht="21.95" customHeight="1">
      <c r="A7" s="61"/>
      <c r="B7" s="6" t="s">
        <v>8</v>
      </c>
      <c r="C7" s="124">
        <f>C5-'8日'!I5</f>
        <v>1150</v>
      </c>
      <c r="D7" s="124"/>
      <c r="E7" s="124"/>
      <c r="F7" s="125">
        <f>F5-C5</f>
        <v>850</v>
      </c>
      <c r="G7" s="126"/>
      <c r="H7" s="127"/>
      <c r="I7" s="125">
        <f>I5-F5</f>
        <v>1000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44</v>
      </c>
      <c r="D9" s="106"/>
      <c r="E9" s="106"/>
      <c r="F9" s="106">
        <v>44</v>
      </c>
      <c r="G9" s="106"/>
      <c r="H9" s="106"/>
      <c r="I9" s="106">
        <v>44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44</v>
      </c>
      <c r="D10" s="106"/>
      <c r="E10" s="106"/>
      <c r="F10" s="106">
        <v>44</v>
      </c>
      <c r="G10" s="106"/>
      <c r="H10" s="106"/>
      <c r="I10" s="106">
        <v>44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380</v>
      </c>
      <c r="D15" s="9">
        <v>340</v>
      </c>
      <c r="E15" s="9">
        <v>280</v>
      </c>
      <c r="F15" s="9">
        <v>280</v>
      </c>
      <c r="G15" s="9">
        <v>240</v>
      </c>
      <c r="H15" s="9">
        <v>550</v>
      </c>
      <c r="I15" s="9">
        <v>550</v>
      </c>
      <c r="J15" s="9">
        <v>520</v>
      </c>
      <c r="K15" s="9">
        <v>490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156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440</v>
      </c>
      <c r="D21" s="9">
        <v>390</v>
      </c>
      <c r="E21" s="9">
        <v>330</v>
      </c>
      <c r="F21" s="9">
        <v>330</v>
      </c>
      <c r="G21" s="9">
        <v>290</v>
      </c>
      <c r="H21" s="9">
        <v>530</v>
      </c>
      <c r="I21" s="9">
        <v>510</v>
      </c>
      <c r="J21" s="9">
        <v>450</v>
      </c>
      <c r="K21" s="9">
        <v>400</v>
      </c>
    </row>
    <row r="22" spans="1:11" ht="36.75" customHeight="1">
      <c r="A22" s="66"/>
      <c r="B22" s="11" t="s">
        <v>25</v>
      </c>
      <c r="C22" s="105" t="s">
        <v>26</v>
      </c>
      <c r="D22" s="105"/>
      <c r="E22" s="105"/>
      <c r="F22" s="105" t="s">
        <v>96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180</v>
      </c>
      <c r="D23" s="84"/>
      <c r="E23" s="84"/>
      <c r="F23" s="84">
        <v>2370</v>
      </c>
      <c r="G23" s="84"/>
      <c r="H23" s="84"/>
      <c r="I23" s="84">
        <v>2370</v>
      </c>
      <c r="J23" s="84"/>
      <c r="K23" s="84"/>
    </row>
    <row r="24" spans="1:11" ht="21.95" customHeight="1">
      <c r="A24" s="67"/>
      <c r="B24" s="13" t="s">
        <v>29</v>
      </c>
      <c r="C24" s="84">
        <v>360</v>
      </c>
      <c r="D24" s="84"/>
      <c r="E24" s="84"/>
      <c r="F24" s="84">
        <v>360</v>
      </c>
      <c r="G24" s="84"/>
      <c r="H24" s="84"/>
      <c r="I24" s="84">
        <v>110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3</v>
      </c>
      <c r="D25" s="84"/>
      <c r="E25" s="84"/>
      <c r="F25" s="84">
        <v>0</v>
      </c>
      <c r="G25" s="84"/>
      <c r="H25" s="84"/>
      <c r="I25" s="84">
        <v>0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157</v>
      </c>
      <c r="D28" s="97"/>
      <c r="E28" s="98"/>
      <c r="F28" s="128" t="s">
        <v>158</v>
      </c>
      <c r="G28" s="97"/>
      <c r="H28" s="98"/>
      <c r="I28" s="96" t="s">
        <v>159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100</v>
      </c>
      <c r="D31" s="88"/>
      <c r="E31" s="89"/>
      <c r="F31" s="87" t="s">
        <v>112</v>
      </c>
      <c r="G31" s="88"/>
      <c r="H31" s="89"/>
      <c r="I31" s="87" t="s">
        <v>126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9.27</v>
      </c>
      <c r="F35" s="9">
        <v>9.3000000000000007</v>
      </c>
      <c r="G35" s="9">
        <v>9.2200000000000006</v>
      </c>
      <c r="H35" s="9">
        <v>9.16</v>
      </c>
      <c r="I35" s="9">
        <v>9.1199999999999992</v>
      </c>
      <c r="J35" s="32">
        <v>9.14</v>
      </c>
    </row>
    <row r="36" spans="1:10" ht="15.75">
      <c r="A36" s="69"/>
      <c r="B36" s="72"/>
      <c r="C36" s="17" t="s">
        <v>48</v>
      </c>
      <c r="D36" s="17" t="s">
        <v>49</v>
      </c>
      <c r="E36" s="9">
        <v>10.7</v>
      </c>
      <c r="F36" s="9">
        <v>8.93</v>
      </c>
      <c r="G36" s="9">
        <v>9.6999999999999993</v>
      </c>
      <c r="H36" s="9">
        <v>9.8000000000000007</v>
      </c>
      <c r="I36" s="9">
        <v>10.7</v>
      </c>
      <c r="J36" s="32">
        <v>9.9</v>
      </c>
    </row>
    <row r="37" spans="1:10" ht="18.75">
      <c r="A37" s="69"/>
      <c r="B37" s="72"/>
      <c r="C37" s="18" t="s">
        <v>50</v>
      </c>
      <c r="D37" s="17" t="s">
        <v>51</v>
      </c>
      <c r="E37" s="9">
        <v>14.2</v>
      </c>
      <c r="F37" s="9">
        <v>13.6</v>
      </c>
      <c r="G37" s="19">
        <v>15.9</v>
      </c>
      <c r="H37" s="9">
        <v>16.7</v>
      </c>
      <c r="I37" s="9">
        <v>12.9</v>
      </c>
      <c r="J37" s="32">
        <v>17.2</v>
      </c>
    </row>
    <row r="38" spans="1:10" ht="16.5">
      <c r="A38" s="69"/>
      <c r="B38" s="72"/>
      <c r="C38" s="20" t="s">
        <v>52</v>
      </c>
      <c r="D38" s="17" t="s">
        <v>53</v>
      </c>
      <c r="E38" s="19">
        <v>3.64</v>
      </c>
      <c r="F38" s="19">
        <v>3.13</v>
      </c>
      <c r="G38" s="19">
        <v>3.15</v>
      </c>
      <c r="H38" s="19">
        <v>3.23</v>
      </c>
      <c r="I38" s="9">
        <v>4.62</v>
      </c>
      <c r="J38" s="32">
        <v>3.84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9.5399999999999991</v>
      </c>
      <c r="F40" s="9">
        <v>9.6999999999999993</v>
      </c>
      <c r="G40" s="9">
        <v>9.7100000000000009</v>
      </c>
      <c r="H40" s="9">
        <v>9.6</v>
      </c>
      <c r="I40" s="9">
        <v>9.5299999999999994</v>
      </c>
      <c r="J40" s="32">
        <v>9.5</v>
      </c>
    </row>
    <row r="41" spans="1:10" ht="15.75">
      <c r="A41" s="69"/>
      <c r="B41" s="72"/>
      <c r="C41" s="17" t="s">
        <v>48</v>
      </c>
      <c r="D41" s="17" t="s">
        <v>56</v>
      </c>
      <c r="E41" s="9">
        <v>15.3</v>
      </c>
      <c r="F41" s="9">
        <v>13.4</v>
      </c>
      <c r="G41" s="9">
        <v>12.1</v>
      </c>
      <c r="H41" s="9">
        <v>12.6</v>
      </c>
      <c r="I41" s="9">
        <v>12.4</v>
      </c>
      <c r="J41" s="32">
        <v>12.7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84.1</v>
      </c>
      <c r="F43" s="9">
        <v>68</v>
      </c>
      <c r="G43" s="9">
        <v>55.8</v>
      </c>
      <c r="H43" s="9">
        <v>54.3</v>
      </c>
      <c r="I43" s="9">
        <v>51.2</v>
      </c>
      <c r="J43" s="32">
        <v>58.7</v>
      </c>
    </row>
    <row r="44" spans="1:10" ht="18.75">
      <c r="A44" s="69"/>
      <c r="B44" s="72"/>
      <c r="C44" s="18" t="s">
        <v>50</v>
      </c>
      <c r="D44" s="17" t="s">
        <v>61</v>
      </c>
      <c r="E44" s="9">
        <v>356</v>
      </c>
      <c r="F44" s="9">
        <v>260</v>
      </c>
      <c r="G44" s="9">
        <v>298</v>
      </c>
      <c r="H44" s="9">
        <v>311</v>
      </c>
      <c r="I44" s="9">
        <v>283</v>
      </c>
      <c r="J44" s="32">
        <v>262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13.1</v>
      </c>
      <c r="F45" s="9">
        <v>11.2</v>
      </c>
      <c r="G45" s="9">
        <v>11.1</v>
      </c>
      <c r="H45" s="9">
        <v>10.9</v>
      </c>
      <c r="I45" s="9">
        <v>8.8000000000000007</v>
      </c>
      <c r="J45" s="32">
        <v>10.199999999999999</v>
      </c>
    </row>
    <row r="46" spans="1:10" ht="18.75">
      <c r="A46" s="69"/>
      <c r="B46" s="72"/>
      <c r="C46" s="18" t="s">
        <v>50</v>
      </c>
      <c r="D46" s="17" t="s">
        <v>51</v>
      </c>
      <c r="E46" s="9">
        <v>13.9</v>
      </c>
      <c r="F46" s="9">
        <v>11.9</v>
      </c>
      <c r="G46" s="9">
        <v>14.2</v>
      </c>
      <c r="H46" s="9">
        <v>14.5</v>
      </c>
      <c r="I46" s="9">
        <v>11.2</v>
      </c>
      <c r="J46" s="32">
        <v>12.1</v>
      </c>
    </row>
    <row r="47" spans="1:10" ht="16.5">
      <c r="A47" s="69"/>
      <c r="B47" s="72"/>
      <c r="C47" s="20" t="s">
        <v>52</v>
      </c>
      <c r="D47" s="17" t="s">
        <v>65</v>
      </c>
      <c r="E47" s="9">
        <v>1.83</v>
      </c>
      <c r="F47" s="9">
        <v>2.39</v>
      </c>
      <c r="G47" s="9">
        <v>2.21</v>
      </c>
      <c r="H47" s="9">
        <v>2.3199999999999998</v>
      </c>
      <c r="I47" s="9">
        <v>1.35</v>
      </c>
      <c r="J47" s="32">
        <v>1.29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10.199999999999999</v>
      </c>
      <c r="F48" s="9">
        <v>9.17</v>
      </c>
      <c r="G48" s="9">
        <v>10.1</v>
      </c>
      <c r="H48" s="9">
        <v>10.3</v>
      </c>
      <c r="I48" s="9">
        <v>9.6</v>
      </c>
      <c r="J48" s="32">
        <v>9.8000000000000007</v>
      </c>
    </row>
    <row r="49" spans="1:13" ht="18.75">
      <c r="A49" s="69"/>
      <c r="B49" s="72"/>
      <c r="C49" s="18" t="s">
        <v>50</v>
      </c>
      <c r="D49" s="17" t="s">
        <v>51</v>
      </c>
      <c r="E49" s="9">
        <v>17.7</v>
      </c>
      <c r="F49" s="9">
        <v>16.8</v>
      </c>
      <c r="G49" s="9">
        <v>13.1</v>
      </c>
      <c r="H49" s="9">
        <v>9.8000000000000007</v>
      </c>
      <c r="I49" s="9">
        <v>17.7</v>
      </c>
      <c r="J49" s="32">
        <v>17.5</v>
      </c>
    </row>
    <row r="50" spans="1:13" ht="16.5">
      <c r="A50" s="69"/>
      <c r="B50" s="72"/>
      <c r="C50" s="20" t="s">
        <v>52</v>
      </c>
      <c r="D50" s="17" t="s">
        <v>65</v>
      </c>
      <c r="E50" s="9">
        <v>2.75</v>
      </c>
      <c r="F50" s="9">
        <v>2.13</v>
      </c>
      <c r="G50" s="9">
        <v>2.15</v>
      </c>
      <c r="H50" s="9">
        <v>2.31</v>
      </c>
      <c r="I50" s="9">
        <v>1.98</v>
      </c>
      <c r="J50" s="32">
        <v>1.52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41</v>
      </c>
      <c r="C59" s="36"/>
      <c r="D59" s="37">
        <v>43.3</v>
      </c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46.3</v>
      </c>
      <c r="C60" s="36"/>
      <c r="D60" s="37">
        <v>49.9</v>
      </c>
      <c r="E60" s="36"/>
      <c r="F60" s="36"/>
      <c r="G60" s="38"/>
      <c r="H60" s="36">
        <v>64.599999999999994</v>
      </c>
      <c r="I60" s="36"/>
      <c r="J60" s="32">
        <v>43.2</v>
      </c>
      <c r="K60" s="32"/>
      <c r="L60" s="32">
        <v>43.1</v>
      </c>
      <c r="M60" s="32"/>
    </row>
    <row r="61" spans="1:13" ht="18.75">
      <c r="A61" s="34" t="s">
        <v>79</v>
      </c>
      <c r="B61" s="35"/>
      <c r="C61" s="36"/>
      <c r="D61" s="37"/>
      <c r="E61" s="36"/>
      <c r="F61" s="36">
        <v>57.6</v>
      </c>
      <c r="G61" s="38"/>
      <c r="H61" s="36">
        <v>57.4</v>
      </c>
      <c r="I61" s="36"/>
      <c r="J61" s="32">
        <v>66.2</v>
      </c>
      <c r="K61" s="32"/>
      <c r="L61" s="32">
        <v>59.9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16.5</v>
      </c>
      <c r="D63" s="37"/>
      <c r="E63" s="36">
        <v>17.100000000000001</v>
      </c>
      <c r="F63" s="36"/>
      <c r="G63" s="38">
        <v>16.100000000000001</v>
      </c>
      <c r="H63" s="36"/>
      <c r="I63" s="36">
        <v>16.3</v>
      </c>
      <c r="J63" s="32"/>
      <c r="K63" s="32">
        <v>15.9</v>
      </c>
      <c r="M63" s="32">
        <v>16.100000000000001</v>
      </c>
    </row>
    <row r="64" spans="1:13" ht="18.75">
      <c r="A64" s="39" t="s">
        <v>81</v>
      </c>
      <c r="B64" s="36"/>
      <c r="C64" s="36">
        <v>23.4</v>
      </c>
      <c r="D64" s="37"/>
      <c r="E64" s="36">
        <v>23.4</v>
      </c>
      <c r="F64" s="36"/>
      <c r="G64" s="40">
        <v>23.8</v>
      </c>
      <c r="H64" s="36"/>
      <c r="I64" s="36">
        <v>32</v>
      </c>
      <c r="J64" s="32"/>
      <c r="K64" s="32">
        <v>41.6</v>
      </c>
      <c r="L64" s="32"/>
      <c r="M64" s="32"/>
    </row>
    <row r="65" spans="1:13" ht="18.75">
      <c r="A65" s="39" t="s">
        <v>82</v>
      </c>
      <c r="B65" s="36"/>
      <c r="C65" s="36">
        <v>24.9</v>
      </c>
      <c r="D65" s="37"/>
      <c r="E65" s="36">
        <v>25.4</v>
      </c>
      <c r="F65" s="36"/>
      <c r="G65" s="38">
        <v>25.7</v>
      </c>
      <c r="H65" s="36"/>
      <c r="I65" s="36">
        <v>29.7</v>
      </c>
      <c r="J65" s="32"/>
      <c r="K65" s="32">
        <v>28.8</v>
      </c>
      <c r="M65" s="32">
        <v>30.1</v>
      </c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1.86</v>
      </c>
      <c r="C67" s="36">
        <v>10.37</v>
      </c>
      <c r="D67" s="37">
        <v>2.31</v>
      </c>
      <c r="E67" s="36">
        <v>10.37</v>
      </c>
      <c r="F67" s="36">
        <v>2.27</v>
      </c>
      <c r="G67" s="38">
        <v>10.3</v>
      </c>
      <c r="H67" s="36">
        <v>2.38</v>
      </c>
      <c r="I67" s="36">
        <v>10.3</v>
      </c>
      <c r="J67" s="32">
        <v>2.2400000000000002</v>
      </c>
      <c r="K67" s="32">
        <v>10</v>
      </c>
      <c r="L67" s="32">
        <v>2.08</v>
      </c>
      <c r="M67" s="32">
        <v>10.4</v>
      </c>
    </row>
    <row r="68" spans="1:13" ht="18.75">
      <c r="A68" s="41" t="s">
        <v>84</v>
      </c>
      <c r="B68" s="42">
        <v>1.06</v>
      </c>
      <c r="C68" s="36">
        <v>11.7</v>
      </c>
      <c r="D68" s="37">
        <v>1.33</v>
      </c>
      <c r="E68" s="36">
        <v>11.9</v>
      </c>
      <c r="F68" s="36">
        <v>1.75</v>
      </c>
      <c r="G68" s="38">
        <v>11.7</v>
      </c>
      <c r="H68" s="36">
        <v>1.66</v>
      </c>
      <c r="I68" s="36">
        <v>11.2</v>
      </c>
      <c r="J68" s="32">
        <v>1.81</v>
      </c>
      <c r="K68" s="32">
        <v>11.7</v>
      </c>
      <c r="L68" s="32">
        <v>1.67</v>
      </c>
      <c r="M68" s="32">
        <v>11.4</v>
      </c>
    </row>
    <row r="69" spans="1:13" ht="18.75">
      <c r="A69" s="41" t="s">
        <v>85</v>
      </c>
      <c r="B69" s="42">
        <v>1.74</v>
      </c>
      <c r="C69" s="36">
        <v>13.9</v>
      </c>
      <c r="D69" s="37">
        <v>2.15</v>
      </c>
      <c r="E69" s="36">
        <v>14.1</v>
      </c>
      <c r="F69" s="36">
        <v>2.5099999999999998</v>
      </c>
      <c r="G69" s="38">
        <v>13.9</v>
      </c>
      <c r="H69" s="36">
        <v>2.15</v>
      </c>
      <c r="I69" s="36">
        <v>13.8</v>
      </c>
      <c r="J69" s="32">
        <v>2.06</v>
      </c>
      <c r="K69" s="32">
        <v>13.7</v>
      </c>
      <c r="L69" s="32">
        <v>1.83</v>
      </c>
      <c r="M69" s="32">
        <v>14.2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E36" sqref="E3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103</v>
      </c>
      <c r="D2" s="114"/>
      <c r="E2" s="114"/>
      <c r="F2" s="115" t="s">
        <v>104</v>
      </c>
      <c r="G2" s="115"/>
      <c r="H2" s="115"/>
      <c r="I2" s="116" t="s">
        <v>105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35190</v>
      </c>
      <c r="D4" s="106"/>
      <c r="E4" s="106"/>
      <c r="F4" s="106">
        <v>36300</v>
      </c>
      <c r="G4" s="106"/>
      <c r="H4" s="106"/>
      <c r="I4" s="106">
        <v>37350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23800</v>
      </c>
      <c r="D5" s="106"/>
      <c r="E5" s="106"/>
      <c r="F5" s="106">
        <v>24500</v>
      </c>
      <c r="G5" s="106"/>
      <c r="H5" s="106"/>
      <c r="I5" s="106">
        <v>25650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C4-'9日'!I4</f>
        <v>1390</v>
      </c>
      <c r="D6" s="124"/>
      <c r="E6" s="124"/>
      <c r="F6" s="125">
        <f>F4-C4</f>
        <v>1110</v>
      </c>
      <c r="G6" s="126"/>
      <c r="H6" s="127"/>
      <c r="I6" s="125">
        <f>I4-F4</f>
        <v>1050</v>
      </c>
      <c r="J6" s="126"/>
      <c r="K6" s="127"/>
      <c r="L6" s="121">
        <f>C6+F6+I6</f>
        <v>3550</v>
      </c>
      <c r="M6" s="121">
        <f>C7+F7+I7</f>
        <v>2850</v>
      </c>
    </row>
    <row r="7" spans="1:15" ht="21.95" customHeight="1">
      <c r="A7" s="61"/>
      <c r="B7" s="6" t="s">
        <v>8</v>
      </c>
      <c r="C7" s="124">
        <f>C5-'9日'!I5</f>
        <v>1000</v>
      </c>
      <c r="D7" s="124"/>
      <c r="E7" s="124"/>
      <c r="F7" s="125">
        <f>F5-C5</f>
        <v>700</v>
      </c>
      <c r="G7" s="126"/>
      <c r="H7" s="127"/>
      <c r="I7" s="125">
        <f>I5-F5</f>
        <v>1150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43</v>
      </c>
      <c r="D9" s="106"/>
      <c r="E9" s="106"/>
      <c r="F9" s="106">
        <v>45</v>
      </c>
      <c r="G9" s="106"/>
      <c r="H9" s="106"/>
      <c r="I9" s="106">
        <v>43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43</v>
      </c>
      <c r="D10" s="106"/>
      <c r="E10" s="106"/>
      <c r="F10" s="106">
        <v>45</v>
      </c>
      <c r="G10" s="106"/>
      <c r="H10" s="106"/>
      <c r="I10" s="106">
        <v>43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490</v>
      </c>
      <c r="D15" s="9">
        <v>450</v>
      </c>
      <c r="E15" s="9">
        <v>420</v>
      </c>
      <c r="F15" s="9">
        <v>420</v>
      </c>
      <c r="G15" s="9">
        <v>390</v>
      </c>
      <c r="H15" s="9">
        <v>360</v>
      </c>
      <c r="I15" s="9">
        <v>360</v>
      </c>
      <c r="J15" s="9">
        <v>320</v>
      </c>
      <c r="K15" s="9">
        <v>550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160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400</v>
      </c>
      <c r="D21" s="9">
        <v>350</v>
      </c>
      <c r="E21" s="9">
        <v>300</v>
      </c>
      <c r="F21" s="9">
        <v>300</v>
      </c>
      <c r="G21" s="9">
        <v>250</v>
      </c>
      <c r="H21" s="9">
        <v>530</v>
      </c>
      <c r="I21" s="9">
        <v>530</v>
      </c>
      <c r="J21" s="9">
        <v>490</v>
      </c>
      <c r="K21" s="9">
        <v>450</v>
      </c>
    </row>
    <row r="22" spans="1:11" ht="36.75" customHeight="1">
      <c r="A22" s="66"/>
      <c r="B22" s="11" t="s">
        <v>25</v>
      </c>
      <c r="C22" s="105" t="s">
        <v>26</v>
      </c>
      <c r="D22" s="105"/>
      <c r="E22" s="105"/>
      <c r="F22" s="105" t="s">
        <v>96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129">
        <v>2020</v>
      </c>
      <c r="D23" s="130"/>
      <c r="E23" s="131"/>
      <c r="F23" s="129">
        <v>2020</v>
      </c>
      <c r="G23" s="130"/>
      <c r="H23" s="131"/>
      <c r="I23" s="84">
        <v>1840</v>
      </c>
      <c r="J23" s="84"/>
      <c r="K23" s="84"/>
    </row>
    <row r="24" spans="1:11" ht="21.95" customHeight="1">
      <c r="A24" s="67"/>
      <c r="B24" s="13" t="s">
        <v>29</v>
      </c>
      <c r="C24" s="129">
        <v>110</v>
      </c>
      <c r="D24" s="130"/>
      <c r="E24" s="131"/>
      <c r="F24" s="129">
        <v>0</v>
      </c>
      <c r="G24" s="130"/>
      <c r="H24" s="131"/>
      <c r="I24" s="84">
        <f>1100+1090</f>
        <v>2190</v>
      </c>
      <c r="J24" s="84"/>
      <c r="K24" s="84"/>
    </row>
    <row r="25" spans="1:11" ht="21.95" customHeight="1">
      <c r="A25" s="64" t="s">
        <v>30</v>
      </c>
      <c r="B25" s="10" t="s">
        <v>31</v>
      </c>
      <c r="C25" s="129">
        <v>0</v>
      </c>
      <c r="D25" s="130"/>
      <c r="E25" s="131"/>
      <c r="F25" s="129">
        <v>0</v>
      </c>
      <c r="G25" s="130"/>
      <c r="H25" s="131"/>
      <c r="I25" s="129">
        <v>0</v>
      </c>
      <c r="J25" s="130"/>
      <c r="K25" s="131"/>
    </row>
    <row r="26" spans="1:11" ht="21.95" customHeight="1">
      <c r="A26" s="64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64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90" t="s">
        <v>34</v>
      </c>
      <c r="B28" s="91"/>
      <c r="C28" s="96" t="s">
        <v>161</v>
      </c>
      <c r="D28" s="97"/>
      <c r="E28" s="98"/>
      <c r="F28" s="96" t="s">
        <v>162</v>
      </c>
      <c r="G28" s="97"/>
      <c r="H28" s="98"/>
      <c r="I28" s="96" t="s">
        <v>163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110</v>
      </c>
      <c r="D31" s="88"/>
      <c r="E31" s="89"/>
      <c r="F31" s="87" t="s">
        <v>164</v>
      </c>
      <c r="G31" s="88"/>
      <c r="H31" s="89"/>
      <c r="I31" s="87" t="s">
        <v>112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9.3699999999999992</v>
      </c>
      <c r="F35" s="9">
        <v>9.2100000000000009</v>
      </c>
      <c r="G35" s="9">
        <v>9.18</v>
      </c>
      <c r="H35" s="9">
        <v>9.1300000000000008</v>
      </c>
      <c r="I35" s="9">
        <v>9.1199999999999992</v>
      </c>
      <c r="J35" s="32">
        <v>9.14</v>
      </c>
    </row>
    <row r="36" spans="1:10" ht="15.75">
      <c r="A36" s="69"/>
      <c r="B36" s="72"/>
      <c r="C36" s="17" t="s">
        <v>48</v>
      </c>
      <c r="D36" s="17" t="s">
        <v>49</v>
      </c>
      <c r="E36" s="9">
        <v>7.08</v>
      </c>
      <c r="F36" s="9">
        <v>7.03</v>
      </c>
      <c r="G36" s="9">
        <v>14.7</v>
      </c>
      <c r="H36" s="9">
        <v>15.3</v>
      </c>
      <c r="I36" s="9">
        <v>12.6</v>
      </c>
      <c r="J36" s="32">
        <v>12.1</v>
      </c>
    </row>
    <row r="37" spans="1:10" ht="18.75">
      <c r="A37" s="69"/>
      <c r="B37" s="72"/>
      <c r="C37" s="18" t="s">
        <v>50</v>
      </c>
      <c r="D37" s="17" t="s">
        <v>51</v>
      </c>
      <c r="E37" s="9">
        <v>18.2</v>
      </c>
      <c r="F37" s="9">
        <v>16.45</v>
      </c>
      <c r="G37" s="19">
        <v>15.09</v>
      </c>
      <c r="H37" s="9">
        <v>14.1</v>
      </c>
      <c r="I37" s="9">
        <v>18.7</v>
      </c>
      <c r="J37" s="32">
        <v>19.2</v>
      </c>
    </row>
    <row r="38" spans="1:10" ht="16.5">
      <c r="A38" s="69"/>
      <c r="B38" s="72"/>
      <c r="C38" s="20" t="s">
        <v>52</v>
      </c>
      <c r="D38" s="17" t="s">
        <v>53</v>
      </c>
      <c r="E38" s="19">
        <v>1.98</v>
      </c>
      <c r="F38" s="19">
        <v>0.6</v>
      </c>
      <c r="G38" s="19">
        <v>2.5</v>
      </c>
      <c r="H38" s="19">
        <v>2.84</v>
      </c>
      <c r="I38" s="9">
        <v>2.2999999999999998</v>
      </c>
      <c r="J38" s="32">
        <v>2.1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9.4700000000000006</v>
      </c>
      <c r="F40" s="9">
        <v>9.19</v>
      </c>
      <c r="G40" s="9">
        <v>9.41</v>
      </c>
      <c r="H40" s="9">
        <v>9.74</v>
      </c>
      <c r="I40" s="9">
        <v>9.58</v>
      </c>
      <c r="J40" s="32">
        <v>9.49</v>
      </c>
    </row>
    <row r="41" spans="1:10" ht="15.75">
      <c r="A41" s="69"/>
      <c r="B41" s="72"/>
      <c r="C41" s="17" t="s">
        <v>48</v>
      </c>
      <c r="D41" s="17" t="s">
        <v>56</v>
      </c>
      <c r="E41" s="9">
        <v>6.72</v>
      </c>
      <c r="F41" s="9">
        <v>6.85</v>
      </c>
      <c r="G41" s="9">
        <v>1.2</v>
      </c>
      <c r="H41" s="9">
        <v>2.2000000000000002</v>
      </c>
      <c r="I41" s="9">
        <v>10.1</v>
      </c>
      <c r="J41" s="32">
        <v>9.9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59.9</v>
      </c>
      <c r="F43" s="9">
        <v>48.3</v>
      </c>
      <c r="G43" s="9">
        <v>52.6</v>
      </c>
      <c r="H43" s="9">
        <v>49.2</v>
      </c>
      <c r="I43" s="9">
        <v>43.5</v>
      </c>
      <c r="J43" s="32">
        <v>42.4</v>
      </c>
    </row>
    <row r="44" spans="1:10" ht="18.75">
      <c r="A44" s="69"/>
      <c r="B44" s="72"/>
      <c r="C44" s="18" t="s">
        <v>50</v>
      </c>
      <c r="D44" s="17" t="s">
        <v>61</v>
      </c>
      <c r="E44" s="9">
        <v>228</v>
      </c>
      <c r="F44" s="9">
        <v>216</v>
      </c>
      <c r="G44" s="9">
        <v>216.3</v>
      </c>
      <c r="H44" s="9">
        <v>240.7</v>
      </c>
      <c r="I44" s="9">
        <v>306</v>
      </c>
      <c r="J44" s="32">
        <v>300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10.050000000000001</v>
      </c>
      <c r="F45" s="9">
        <v>9.81</v>
      </c>
      <c r="G45" s="9">
        <v>13.6</v>
      </c>
      <c r="H45" s="9">
        <v>14.3</v>
      </c>
      <c r="I45" s="9">
        <v>12.3</v>
      </c>
      <c r="J45" s="32">
        <v>12.1</v>
      </c>
    </row>
    <row r="46" spans="1:10" ht="18.75">
      <c r="A46" s="69"/>
      <c r="B46" s="72"/>
      <c r="C46" s="18" t="s">
        <v>50</v>
      </c>
      <c r="D46" s="17" t="s">
        <v>51</v>
      </c>
      <c r="E46" s="9">
        <v>9.6999999999999993</v>
      </c>
      <c r="F46" s="9">
        <v>10.84</v>
      </c>
      <c r="G46" s="9">
        <v>11.7</v>
      </c>
      <c r="H46" s="9">
        <v>12.3</v>
      </c>
      <c r="I46" s="9">
        <v>11.7</v>
      </c>
      <c r="J46" s="32">
        <v>13.9</v>
      </c>
    </row>
    <row r="47" spans="1:10" ht="16.5">
      <c r="A47" s="69"/>
      <c r="B47" s="72"/>
      <c r="C47" s="20" t="s">
        <v>52</v>
      </c>
      <c r="D47" s="17" t="s">
        <v>65</v>
      </c>
      <c r="E47" s="9">
        <v>1.58</v>
      </c>
      <c r="F47" s="9">
        <v>0.78</v>
      </c>
      <c r="G47" s="9">
        <v>1.4</v>
      </c>
      <c r="H47" s="9">
        <v>1.7</v>
      </c>
      <c r="I47" s="9">
        <v>1.61</v>
      </c>
      <c r="J47" s="32">
        <v>1.44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8.51</v>
      </c>
      <c r="F48" s="9">
        <v>8.24</v>
      </c>
      <c r="G48" s="9">
        <v>14.5</v>
      </c>
      <c r="H48" s="9">
        <v>15.4</v>
      </c>
      <c r="I48" s="9">
        <v>13.5</v>
      </c>
      <c r="J48" s="32">
        <v>13.9</v>
      </c>
    </row>
    <row r="49" spans="1:13" ht="18.75">
      <c r="A49" s="69"/>
      <c r="B49" s="72"/>
      <c r="C49" s="18" t="s">
        <v>50</v>
      </c>
      <c r="D49" s="17" t="s">
        <v>51</v>
      </c>
      <c r="E49" s="9">
        <v>16.09</v>
      </c>
      <c r="F49" s="9">
        <v>18.46</v>
      </c>
      <c r="G49" s="9">
        <v>15.6</v>
      </c>
      <c r="H49" s="9">
        <v>14.6</v>
      </c>
      <c r="I49" s="9">
        <v>14.9</v>
      </c>
      <c r="J49" s="32">
        <v>14.7</v>
      </c>
    </row>
    <row r="50" spans="1:13" ht="16.5">
      <c r="A50" s="69"/>
      <c r="B50" s="72"/>
      <c r="C50" s="20" t="s">
        <v>52</v>
      </c>
      <c r="D50" s="17" t="s">
        <v>65</v>
      </c>
      <c r="E50" s="9">
        <v>2.8</v>
      </c>
      <c r="F50" s="9">
        <v>1.96</v>
      </c>
      <c r="G50" s="9">
        <v>1.8</v>
      </c>
      <c r="H50" s="9">
        <v>1.59</v>
      </c>
      <c r="I50" s="9">
        <v>1.83</v>
      </c>
      <c r="J50" s="32">
        <v>1.91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7.66</v>
      </c>
      <c r="D56" s="26" t="s">
        <v>44</v>
      </c>
      <c r="E56" s="27">
        <v>74</v>
      </c>
      <c r="F56" s="26" t="s">
        <v>73</v>
      </c>
      <c r="G56" s="27">
        <v>80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>
        <v>44.6</v>
      </c>
      <c r="E59" s="36"/>
      <c r="F59" s="36">
        <v>46</v>
      </c>
      <c r="G59" s="38"/>
      <c r="H59" s="36">
        <v>46.3</v>
      </c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46.1</v>
      </c>
      <c r="C60" s="36"/>
      <c r="D60" s="37">
        <v>68</v>
      </c>
      <c r="E60" s="36"/>
      <c r="F60" s="36"/>
      <c r="G60" s="38"/>
      <c r="H60" s="36"/>
      <c r="I60" s="36"/>
      <c r="J60" s="32">
        <v>66</v>
      </c>
      <c r="K60" s="32"/>
      <c r="L60" s="32">
        <v>50.1</v>
      </c>
      <c r="M60" s="32"/>
    </row>
    <row r="61" spans="1:13" ht="18.75">
      <c r="A61" s="34" t="s">
        <v>79</v>
      </c>
      <c r="B61" s="35">
        <v>83.4</v>
      </c>
      <c r="C61" s="36"/>
      <c r="D61" s="37"/>
      <c r="E61" s="36"/>
      <c r="F61" s="36">
        <v>51.4</v>
      </c>
      <c r="G61" s="38"/>
      <c r="H61" s="36">
        <v>55.1</v>
      </c>
      <c r="I61" s="36"/>
      <c r="J61" s="32">
        <v>70.900000000000006</v>
      </c>
      <c r="K61" s="32"/>
      <c r="L61" s="32">
        <v>67.400000000000006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16.77</v>
      </c>
      <c r="D63" s="37"/>
      <c r="E63" s="36">
        <v>16.73</v>
      </c>
      <c r="F63" s="36"/>
      <c r="G63" s="38">
        <v>16.600000000000001</v>
      </c>
      <c r="H63" s="36"/>
      <c r="I63" s="36">
        <v>16.399999999999999</v>
      </c>
      <c r="J63" s="32"/>
      <c r="K63" s="32">
        <v>16.600000000000001</v>
      </c>
      <c r="M63" s="32">
        <v>16.5</v>
      </c>
    </row>
    <row r="64" spans="1:13" ht="18.75">
      <c r="A64" s="39" t="s">
        <v>81</v>
      </c>
      <c r="B64" s="36"/>
      <c r="C64" s="36">
        <v>30.4</v>
      </c>
      <c r="D64" s="37"/>
      <c r="E64" s="36">
        <v>24.03</v>
      </c>
      <c r="F64" s="36"/>
      <c r="G64" s="40">
        <v>24.8</v>
      </c>
      <c r="H64" s="36"/>
      <c r="I64" s="36">
        <v>24.5</v>
      </c>
      <c r="J64" s="32"/>
      <c r="K64" s="32">
        <v>24.9</v>
      </c>
      <c r="L64" s="32"/>
      <c r="M64" s="32">
        <v>25.4</v>
      </c>
    </row>
    <row r="65" spans="1:13" ht="18.75">
      <c r="A65" s="39" t="s">
        <v>82</v>
      </c>
      <c r="B65" s="36"/>
      <c r="C65" s="36">
        <v>31.7</v>
      </c>
      <c r="D65" s="37"/>
      <c r="E65" s="36">
        <v>32.299999999999997</v>
      </c>
      <c r="F65" s="36"/>
      <c r="G65" s="38">
        <v>32.9</v>
      </c>
      <c r="H65" s="36"/>
      <c r="I65" s="36">
        <v>24.9</v>
      </c>
      <c r="J65" s="32"/>
      <c r="K65" s="32">
        <v>47.2</v>
      </c>
      <c r="M65" s="32"/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2.93</v>
      </c>
      <c r="C67" s="36">
        <v>10.4</v>
      </c>
      <c r="D67" s="37">
        <v>1.99</v>
      </c>
      <c r="E67" s="36">
        <v>10.64</v>
      </c>
      <c r="F67" s="36">
        <v>1.6</v>
      </c>
      <c r="G67" s="38">
        <v>10.3</v>
      </c>
      <c r="H67" s="36">
        <v>1.9</v>
      </c>
      <c r="I67" s="36">
        <v>10.199999999999999</v>
      </c>
      <c r="J67" s="32">
        <v>1.4</v>
      </c>
      <c r="K67" s="32">
        <v>10.5</v>
      </c>
      <c r="L67" s="32">
        <v>1.9</v>
      </c>
      <c r="M67" s="32">
        <v>10.199999999999999</v>
      </c>
    </row>
    <row r="68" spans="1:13" ht="18.75">
      <c r="A68" s="41" t="s">
        <v>84</v>
      </c>
      <c r="B68" s="42">
        <v>1.67</v>
      </c>
      <c r="C68" s="36">
        <v>11.7</v>
      </c>
      <c r="D68" s="37">
        <v>1.23</v>
      </c>
      <c r="E68" s="36">
        <v>11.75</v>
      </c>
      <c r="F68" s="36">
        <v>1.4</v>
      </c>
      <c r="G68" s="38">
        <v>11.6</v>
      </c>
      <c r="H68" s="36">
        <v>1.7</v>
      </c>
      <c r="I68" s="36">
        <v>11.4</v>
      </c>
      <c r="J68" s="32">
        <v>1.2</v>
      </c>
      <c r="K68" s="32">
        <v>11.6</v>
      </c>
      <c r="L68" s="32">
        <v>1.6</v>
      </c>
      <c r="M68" s="32">
        <v>11.3</v>
      </c>
    </row>
    <row r="69" spans="1:13" ht="18.75">
      <c r="A69" s="41" t="s">
        <v>85</v>
      </c>
      <c r="B69" s="42">
        <v>2.1</v>
      </c>
      <c r="C69" s="36">
        <v>14.08</v>
      </c>
      <c r="D69" s="37">
        <v>1.76</v>
      </c>
      <c r="E69" s="36">
        <v>13.89</v>
      </c>
      <c r="F69" s="36">
        <v>1.5</v>
      </c>
      <c r="G69" s="38">
        <v>13.8</v>
      </c>
      <c r="H69" s="36">
        <v>1.71</v>
      </c>
      <c r="I69" s="36">
        <v>13.8</v>
      </c>
      <c r="J69" s="32">
        <v>1.5</v>
      </c>
      <c r="K69" s="32">
        <v>14</v>
      </c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103</v>
      </c>
      <c r="D2" s="114"/>
      <c r="E2" s="114"/>
      <c r="F2" s="115" t="s">
        <v>104</v>
      </c>
      <c r="G2" s="115"/>
      <c r="H2" s="115"/>
      <c r="I2" s="116" t="s">
        <v>105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38700</v>
      </c>
      <c r="D4" s="106"/>
      <c r="E4" s="106"/>
      <c r="F4" s="106">
        <v>39920</v>
      </c>
      <c r="G4" s="106"/>
      <c r="H4" s="106"/>
      <c r="I4" s="106">
        <v>41180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26800</v>
      </c>
      <c r="D5" s="106"/>
      <c r="E5" s="106"/>
      <c r="F5" s="106">
        <v>27730</v>
      </c>
      <c r="G5" s="106"/>
      <c r="H5" s="106"/>
      <c r="I5" s="106">
        <v>28700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C4-'10日'!I4</f>
        <v>1350</v>
      </c>
      <c r="D6" s="124"/>
      <c r="E6" s="124"/>
      <c r="F6" s="125">
        <f>F4-C4</f>
        <v>1220</v>
      </c>
      <c r="G6" s="126"/>
      <c r="H6" s="127"/>
      <c r="I6" s="125">
        <f>I4-F4</f>
        <v>1260</v>
      </c>
      <c r="J6" s="126"/>
      <c r="K6" s="127"/>
      <c r="L6" s="121">
        <f>C6+F6+I6</f>
        <v>3830</v>
      </c>
      <c r="M6" s="121">
        <f>C7+F7+I7</f>
        <v>3050</v>
      </c>
    </row>
    <row r="7" spans="1:15" ht="21.95" customHeight="1">
      <c r="A7" s="61"/>
      <c r="B7" s="6" t="s">
        <v>8</v>
      </c>
      <c r="C7" s="124">
        <f>C5-'10日'!I5</f>
        <v>1150</v>
      </c>
      <c r="D7" s="124"/>
      <c r="E7" s="124"/>
      <c r="F7" s="125">
        <f>F5-C5</f>
        <v>930</v>
      </c>
      <c r="G7" s="126"/>
      <c r="H7" s="127"/>
      <c r="I7" s="125">
        <f>I5-F5</f>
        <v>970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42</v>
      </c>
      <c r="D9" s="106"/>
      <c r="E9" s="106"/>
      <c r="F9" s="106">
        <v>46</v>
      </c>
      <c r="G9" s="106"/>
      <c r="H9" s="106"/>
      <c r="I9" s="106">
        <v>43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42</v>
      </c>
      <c r="D10" s="106"/>
      <c r="E10" s="106"/>
      <c r="F10" s="106">
        <v>46</v>
      </c>
      <c r="G10" s="106"/>
      <c r="H10" s="106"/>
      <c r="I10" s="106">
        <v>43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550</v>
      </c>
      <c r="D15" s="9">
        <v>520</v>
      </c>
      <c r="E15" s="9">
        <v>490</v>
      </c>
      <c r="F15" s="9">
        <v>490</v>
      </c>
      <c r="G15" s="9">
        <v>460</v>
      </c>
      <c r="H15" s="9">
        <v>430</v>
      </c>
      <c r="I15" s="9">
        <v>430</v>
      </c>
      <c r="J15" s="9">
        <v>390</v>
      </c>
      <c r="K15" s="9">
        <v>350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450</v>
      </c>
      <c r="D21" s="9">
        <v>390</v>
      </c>
      <c r="E21" s="9">
        <v>340</v>
      </c>
      <c r="F21" s="9">
        <v>340</v>
      </c>
      <c r="G21" s="9">
        <v>290</v>
      </c>
      <c r="H21" s="9">
        <v>530</v>
      </c>
      <c r="I21" s="9">
        <v>530</v>
      </c>
      <c r="J21" s="9">
        <v>490</v>
      </c>
      <c r="K21" s="9">
        <v>450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96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1720</v>
      </c>
      <c r="D23" s="84"/>
      <c r="E23" s="84"/>
      <c r="F23" s="84">
        <v>1600</v>
      </c>
      <c r="G23" s="84"/>
      <c r="H23" s="84"/>
      <c r="I23" s="84">
        <v>1430</v>
      </c>
      <c r="J23" s="84"/>
      <c r="K23" s="84"/>
    </row>
    <row r="24" spans="1:11" ht="21.95" customHeight="1">
      <c r="A24" s="67"/>
      <c r="B24" s="13" t="s">
        <v>29</v>
      </c>
      <c r="C24" s="84">
        <f>1100+1090</f>
        <v>2190</v>
      </c>
      <c r="D24" s="84"/>
      <c r="E24" s="84"/>
      <c r="F24" s="84">
        <v>2050</v>
      </c>
      <c r="G24" s="84"/>
      <c r="H24" s="84"/>
      <c r="I24" s="84">
        <f>980+950</f>
        <v>1930</v>
      </c>
      <c r="J24" s="84"/>
      <c r="K24" s="84"/>
    </row>
    <row r="25" spans="1:11" ht="21.95" customHeight="1">
      <c r="A25" s="64" t="s">
        <v>30</v>
      </c>
      <c r="B25" s="10" t="s">
        <v>31</v>
      </c>
      <c r="C25" s="129">
        <v>0</v>
      </c>
      <c r="D25" s="130"/>
      <c r="E25" s="131"/>
      <c r="F25" s="129">
        <v>0</v>
      </c>
      <c r="G25" s="130"/>
      <c r="H25" s="131"/>
      <c r="I25" s="129">
        <v>0</v>
      </c>
      <c r="J25" s="130"/>
      <c r="K25" s="131"/>
    </row>
    <row r="26" spans="1:11" ht="21.95" customHeight="1">
      <c r="A26" s="64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64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90" t="s">
        <v>34</v>
      </c>
      <c r="B28" s="91"/>
      <c r="C28" s="96" t="s">
        <v>165</v>
      </c>
      <c r="D28" s="97"/>
      <c r="E28" s="98"/>
      <c r="F28" s="96" t="s">
        <v>166</v>
      </c>
      <c r="G28" s="97"/>
      <c r="H28" s="98"/>
      <c r="I28" s="96" t="s">
        <v>167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36</v>
      </c>
      <c r="D31" s="88"/>
      <c r="E31" s="89"/>
      <c r="F31" s="87" t="s">
        <v>111</v>
      </c>
      <c r="G31" s="88"/>
      <c r="H31" s="89"/>
      <c r="I31" s="87" t="s">
        <v>112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9.15</v>
      </c>
      <c r="F35" s="9">
        <v>9.1999999999999993</v>
      </c>
      <c r="G35" s="9">
        <v>9.2200000000000006</v>
      </c>
      <c r="H35" s="9">
        <v>9.16</v>
      </c>
      <c r="I35" s="9">
        <v>9.15</v>
      </c>
      <c r="J35" s="32">
        <v>9.16</v>
      </c>
    </row>
    <row r="36" spans="1:10" ht="15.75">
      <c r="A36" s="69"/>
      <c r="B36" s="72"/>
      <c r="C36" s="17" t="s">
        <v>48</v>
      </c>
      <c r="D36" s="17" t="s">
        <v>49</v>
      </c>
      <c r="E36" s="9">
        <v>11.9</v>
      </c>
      <c r="F36" s="9">
        <v>10.9</v>
      </c>
      <c r="G36" s="9">
        <v>14.1</v>
      </c>
      <c r="H36" s="9">
        <v>16.100000000000001</v>
      </c>
      <c r="I36" s="9">
        <v>13.4</v>
      </c>
      <c r="J36" s="32">
        <v>12.1</v>
      </c>
    </row>
    <row r="37" spans="1:10" ht="18.75">
      <c r="A37" s="69"/>
      <c r="B37" s="72"/>
      <c r="C37" s="18" t="s">
        <v>50</v>
      </c>
      <c r="D37" s="17" t="s">
        <v>51</v>
      </c>
      <c r="E37" s="9">
        <v>18.399999999999999</v>
      </c>
      <c r="F37" s="9">
        <v>16.14</v>
      </c>
      <c r="G37" s="19">
        <v>13.5</v>
      </c>
      <c r="H37" s="9">
        <v>13.1</v>
      </c>
      <c r="I37" s="9">
        <v>17.899999999999999</v>
      </c>
      <c r="J37" s="32">
        <v>16.600000000000001</v>
      </c>
    </row>
    <row r="38" spans="1:10" ht="16.5">
      <c r="A38" s="69"/>
      <c r="B38" s="72"/>
      <c r="C38" s="20" t="s">
        <v>52</v>
      </c>
      <c r="D38" s="17" t="s">
        <v>53</v>
      </c>
      <c r="E38" s="19">
        <v>2.2400000000000002</v>
      </c>
      <c r="F38" s="19">
        <v>2.16</v>
      </c>
      <c r="G38" s="19">
        <v>2.6</v>
      </c>
      <c r="H38" s="19">
        <v>1.9</v>
      </c>
      <c r="I38" s="9">
        <v>1.7</v>
      </c>
      <c r="J38" s="32">
        <v>1.9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9.52</v>
      </c>
      <c r="F40" s="9">
        <v>9.48</v>
      </c>
      <c r="G40" s="9">
        <v>9.69</v>
      </c>
      <c r="H40" s="9">
        <v>9.56</v>
      </c>
      <c r="I40" s="9">
        <v>9.27</v>
      </c>
      <c r="J40" s="32">
        <v>9.31</v>
      </c>
    </row>
    <row r="41" spans="1:10" ht="15.75">
      <c r="A41" s="69"/>
      <c r="B41" s="72"/>
      <c r="C41" s="17" t="s">
        <v>48</v>
      </c>
      <c r="D41" s="17" t="s">
        <v>56</v>
      </c>
      <c r="E41" s="9">
        <v>10.1</v>
      </c>
      <c r="F41" s="9">
        <v>11.2</v>
      </c>
      <c r="G41" s="9">
        <v>7.2</v>
      </c>
      <c r="H41" s="9">
        <v>9.17</v>
      </c>
      <c r="I41" s="9">
        <v>10.199999999999999</v>
      </c>
      <c r="J41" s="32">
        <v>10.6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44.2</v>
      </c>
      <c r="F43" s="9">
        <v>38.409999999999997</v>
      </c>
      <c r="G43" s="9">
        <v>55.7</v>
      </c>
      <c r="H43" s="9">
        <v>58.2</v>
      </c>
      <c r="I43" s="9">
        <v>54.1</v>
      </c>
      <c r="J43" s="32">
        <v>52.2</v>
      </c>
    </row>
    <row r="44" spans="1:10" ht="18.75">
      <c r="A44" s="69"/>
      <c r="B44" s="72"/>
      <c r="C44" s="18" t="s">
        <v>50</v>
      </c>
      <c r="D44" s="17" t="s">
        <v>61</v>
      </c>
      <c r="E44" s="9">
        <v>310</v>
      </c>
      <c r="F44" s="9">
        <v>290</v>
      </c>
      <c r="G44" s="9">
        <v>291.39999999999998</v>
      </c>
      <c r="H44" s="9">
        <v>222.5</v>
      </c>
      <c r="I44" s="9">
        <v>268</v>
      </c>
      <c r="J44" s="32">
        <v>271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10.7</v>
      </c>
      <c r="F45" s="9">
        <v>10.4</v>
      </c>
      <c r="G45" s="9">
        <v>14.2</v>
      </c>
      <c r="H45" s="9">
        <v>15.7</v>
      </c>
      <c r="I45" s="9">
        <v>12.2</v>
      </c>
      <c r="J45" s="32">
        <v>12.5</v>
      </c>
    </row>
    <row r="46" spans="1:10" ht="18.75">
      <c r="A46" s="69"/>
      <c r="B46" s="72"/>
      <c r="C46" s="18" t="s">
        <v>50</v>
      </c>
      <c r="D46" s="17" t="s">
        <v>51</v>
      </c>
      <c r="E46" s="9">
        <v>12.9</v>
      </c>
      <c r="F46" s="9">
        <v>12.15</v>
      </c>
      <c r="G46" s="9">
        <v>13.3</v>
      </c>
      <c r="H46" s="9">
        <v>12.6</v>
      </c>
      <c r="I46" s="9">
        <v>14.2</v>
      </c>
      <c r="J46" s="32">
        <v>13.9</v>
      </c>
    </row>
    <row r="47" spans="1:10" ht="16.5">
      <c r="A47" s="69"/>
      <c r="B47" s="72"/>
      <c r="C47" s="20" t="s">
        <v>52</v>
      </c>
      <c r="D47" s="17" t="s">
        <v>65</v>
      </c>
      <c r="E47" s="9">
        <v>11.8</v>
      </c>
      <c r="F47" s="9">
        <v>1.21</v>
      </c>
      <c r="G47" s="9">
        <v>1.9</v>
      </c>
      <c r="H47" s="9">
        <v>2.5</v>
      </c>
      <c r="I47" s="9">
        <v>1.7</v>
      </c>
      <c r="J47" s="32">
        <v>1.8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12.5</v>
      </c>
      <c r="F48" s="9">
        <v>11.8</v>
      </c>
      <c r="G48" s="9">
        <v>14.5</v>
      </c>
      <c r="H48" s="9">
        <v>16.100000000000001</v>
      </c>
      <c r="I48" s="9">
        <v>12.2</v>
      </c>
      <c r="J48" s="32">
        <v>12.5</v>
      </c>
    </row>
    <row r="49" spans="1:13" ht="18.75">
      <c r="A49" s="69"/>
      <c r="B49" s="72"/>
      <c r="C49" s="18" t="s">
        <v>50</v>
      </c>
      <c r="D49" s="17" t="s">
        <v>51</v>
      </c>
      <c r="E49" s="9">
        <v>14.2</v>
      </c>
      <c r="F49" s="9">
        <v>15.63</v>
      </c>
      <c r="G49" s="9">
        <v>14.6</v>
      </c>
      <c r="H49" s="9">
        <v>12.7</v>
      </c>
      <c r="I49" s="9">
        <v>16.600000000000001</v>
      </c>
      <c r="J49" s="32">
        <v>16.399999999999999</v>
      </c>
    </row>
    <row r="50" spans="1:13" ht="16.5">
      <c r="A50" s="69"/>
      <c r="B50" s="72"/>
      <c r="C50" s="20" t="s">
        <v>52</v>
      </c>
      <c r="D50" s="17" t="s">
        <v>65</v>
      </c>
      <c r="E50" s="9">
        <v>1.88</v>
      </c>
      <c r="F50" s="9">
        <v>1.68</v>
      </c>
      <c r="G50" s="9">
        <v>2.5</v>
      </c>
      <c r="H50" s="9">
        <v>2.4</v>
      </c>
      <c r="I50" s="9">
        <v>1.68</v>
      </c>
      <c r="J50" s="32">
        <v>1.87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80</v>
      </c>
      <c r="F56" s="26" t="s">
        <v>73</v>
      </c>
      <c r="G56" s="27">
        <v>81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>
        <v>50.45</v>
      </c>
      <c r="E59" s="36"/>
      <c r="F59" s="36">
        <v>37.9</v>
      </c>
      <c r="G59" s="38"/>
      <c r="H59" s="36">
        <v>55.7</v>
      </c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45.72</v>
      </c>
      <c r="C60" s="36"/>
      <c r="D60" s="37">
        <v>50.5</v>
      </c>
      <c r="E60" s="36"/>
      <c r="F60" s="36">
        <v>11.9</v>
      </c>
      <c r="G60" s="38"/>
      <c r="H60" s="36"/>
      <c r="I60" s="36"/>
      <c r="J60" s="32">
        <v>61.3</v>
      </c>
      <c r="K60" s="32"/>
      <c r="L60" s="32">
        <v>64.099999999999994</v>
      </c>
      <c r="M60" s="32"/>
    </row>
    <row r="61" spans="1:13" ht="18.75">
      <c r="A61" s="34" t="s">
        <v>79</v>
      </c>
      <c r="B61" s="35">
        <v>68.81</v>
      </c>
      <c r="C61" s="36"/>
      <c r="D61" s="37"/>
      <c r="E61" s="36"/>
      <c r="F61" s="36"/>
      <c r="G61" s="38"/>
      <c r="H61" s="36">
        <v>62.8</v>
      </c>
      <c r="I61" s="36"/>
      <c r="J61" s="32">
        <v>53.7</v>
      </c>
      <c r="K61" s="32"/>
      <c r="L61" s="32">
        <v>54.9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17.07</v>
      </c>
      <c r="D63" s="37"/>
      <c r="E63" s="36">
        <v>16.14</v>
      </c>
      <c r="F63" s="36"/>
      <c r="G63" s="38">
        <v>16.7</v>
      </c>
      <c r="H63" s="36"/>
      <c r="I63" s="36">
        <v>16.600000000000001</v>
      </c>
      <c r="J63" s="32"/>
      <c r="K63" s="32">
        <v>16.3</v>
      </c>
      <c r="M63" s="32">
        <v>16.600000000000001</v>
      </c>
    </row>
    <row r="64" spans="1:13" ht="18.75">
      <c r="A64" s="39" t="s">
        <v>81</v>
      </c>
      <c r="B64" s="36"/>
      <c r="C64" s="36">
        <v>27.78</v>
      </c>
      <c r="D64" s="37"/>
      <c r="E64" s="36">
        <v>26.15</v>
      </c>
      <c r="F64" s="36"/>
      <c r="G64" s="40">
        <v>22.8</v>
      </c>
      <c r="H64" s="36"/>
      <c r="I64" s="36">
        <v>22.9</v>
      </c>
      <c r="J64" s="32"/>
      <c r="K64" s="32"/>
      <c r="L64" s="32"/>
      <c r="M64" s="32">
        <v>17.5</v>
      </c>
    </row>
    <row r="65" spans="1:13" ht="18.75">
      <c r="A65" s="39" t="s">
        <v>82</v>
      </c>
      <c r="B65" s="36"/>
      <c r="C65" s="36"/>
      <c r="D65" s="37"/>
      <c r="E65" s="36">
        <v>20.61</v>
      </c>
      <c r="F65" s="36"/>
      <c r="G65" s="38">
        <v>23.7</v>
      </c>
      <c r="H65" s="36"/>
      <c r="I65" s="36">
        <v>23.7</v>
      </c>
      <c r="J65" s="32"/>
      <c r="K65" s="32">
        <v>18.3</v>
      </c>
      <c r="M65" s="32">
        <v>18.3</v>
      </c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1.47</v>
      </c>
      <c r="C67" s="36">
        <v>10.71</v>
      </c>
      <c r="D67" s="37">
        <v>1.51</v>
      </c>
      <c r="E67" s="36">
        <v>10.35</v>
      </c>
      <c r="F67" s="36">
        <v>1.2</v>
      </c>
      <c r="G67" s="38">
        <v>10.5</v>
      </c>
      <c r="H67" s="36">
        <v>1.8</v>
      </c>
      <c r="I67" s="36">
        <v>10.3</v>
      </c>
      <c r="J67" s="36">
        <v>1.21</v>
      </c>
      <c r="K67" s="32">
        <v>10.4</v>
      </c>
      <c r="L67" s="36">
        <v>1.93</v>
      </c>
      <c r="M67" s="32">
        <v>10.5</v>
      </c>
    </row>
    <row r="68" spans="1:13" ht="18.75">
      <c r="A68" s="41" t="s">
        <v>84</v>
      </c>
      <c r="B68" s="42">
        <v>1.58</v>
      </c>
      <c r="C68" s="36">
        <v>11.55</v>
      </c>
      <c r="D68" s="37">
        <v>1.69</v>
      </c>
      <c r="E68" s="36">
        <v>11.13</v>
      </c>
      <c r="F68" s="36">
        <v>1.8</v>
      </c>
      <c r="G68" s="38">
        <v>11.4</v>
      </c>
      <c r="H68" s="36">
        <v>1.7</v>
      </c>
      <c r="I68" s="36">
        <v>11.2</v>
      </c>
      <c r="J68" s="36">
        <v>1.86</v>
      </c>
      <c r="K68" s="32">
        <v>11.8</v>
      </c>
      <c r="L68" s="36">
        <v>1.58</v>
      </c>
      <c r="M68" s="32">
        <v>11.6</v>
      </c>
    </row>
    <row r="69" spans="1:13" ht="18.75">
      <c r="A69" s="41" t="s">
        <v>85</v>
      </c>
      <c r="B69" s="42"/>
      <c r="C69" s="36"/>
      <c r="D69" s="37">
        <v>1.63</v>
      </c>
      <c r="E69" s="36">
        <v>14.42</v>
      </c>
      <c r="F69" s="36">
        <v>2.6</v>
      </c>
      <c r="G69" s="38">
        <v>14.06</v>
      </c>
      <c r="H69" s="36">
        <v>1.44</v>
      </c>
      <c r="I69" s="36">
        <v>13.7</v>
      </c>
      <c r="J69" s="36">
        <v>2.62</v>
      </c>
      <c r="K69" s="32">
        <v>14.4</v>
      </c>
      <c r="L69" s="36">
        <v>2.25</v>
      </c>
      <c r="M69" s="32">
        <v>14.5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117</v>
      </c>
      <c r="D2" s="114"/>
      <c r="E2" s="114"/>
      <c r="F2" s="115" t="s">
        <v>118</v>
      </c>
      <c r="G2" s="115"/>
      <c r="H2" s="115"/>
      <c r="I2" s="116" t="s">
        <v>119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42600</v>
      </c>
      <c r="D4" s="106"/>
      <c r="E4" s="106"/>
      <c r="F4" s="106">
        <v>43600</v>
      </c>
      <c r="G4" s="106"/>
      <c r="H4" s="106"/>
      <c r="I4" s="106">
        <v>44830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29500</v>
      </c>
      <c r="D5" s="106"/>
      <c r="E5" s="106"/>
      <c r="F5" s="106">
        <v>30700</v>
      </c>
      <c r="G5" s="106"/>
      <c r="H5" s="106"/>
      <c r="I5" s="106">
        <v>31660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C4-'11日'!I4</f>
        <v>1420</v>
      </c>
      <c r="D6" s="124"/>
      <c r="E6" s="124"/>
      <c r="F6" s="125">
        <f>F4-C4</f>
        <v>1000</v>
      </c>
      <c r="G6" s="126"/>
      <c r="H6" s="127"/>
      <c r="I6" s="125">
        <f>I4-F4</f>
        <v>1230</v>
      </c>
      <c r="J6" s="126"/>
      <c r="K6" s="127"/>
      <c r="L6" s="121">
        <f>C6+F6+I6</f>
        <v>3650</v>
      </c>
      <c r="M6" s="121">
        <f>C7+F7+I7</f>
        <v>2960</v>
      </c>
    </row>
    <row r="7" spans="1:15" ht="21.95" customHeight="1">
      <c r="A7" s="61"/>
      <c r="B7" s="6" t="s">
        <v>8</v>
      </c>
      <c r="C7" s="124">
        <f>C5-'11日'!I5</f>
        <v>800</v>
      </c>
      <c r="D7" s="124"/>
      <c r="E7" s="124"/>
      <c r="F7" s="125">
        <f>F5-C5</f>
        <v>1200</v>
      </c>
      <c r="G7" s="126"/>
      <c r="H7" s="127"/>
      <c r="I7" s="125">
        <f>I5-F5</f>
        <v>960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43</v>
      </c>
      <c r="D9" s="106"/>
      <c r="E9" s="106"/>
      <c r="F9" s="106">
        <v>46</v>
      </c>
      <c r="G9" s="106"/>
      <c r="H9" s="106"/>
      <c r="I9" s="106">
        <v>42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43</v>
      </c>
      <c r="D10" s="106"/>
      <c r="E10" s="106"/>
      <c r="F10" s="106">
        <v>46</v>
      </c>
      <c r="G10" s="106"/>
      <c r="H10" s="106"/>
      <c r="I10" s="106">
        <v>42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340</v>
      </c>
      <c r="D15" s="9">
        <v>310</v>
      </c>
      <c r="E15" s="9">
        <v>280</v>
      </c>
      <c r="F15" s="9">
        <v>280</v>
      </c>
      <c r="G15" s="9">
        <v>240</v>
      </c>
      <c r="H15" s="9">
        <v>530</v>
      </c>
      <c r="I15" s="9">
        <v>530</v>
      </c>
      <c r="J15" s="9">
        <v>490</v>
      </c>
      <c r="K15" s="9">
        <v>450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168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440</v>
      </c>
      <c r="D21" s="9">
        <v>390</v>
      </c>
      <c r="E21" s="9">
        <v>340</v>
      </c>
      <c r="F21" s="9">
        <v>340</v>
      </c>
      <c r="G21" s="9">
        <v>280</v>
      </c>
      <c r="H21" s="9">
        <v>540</v>
      </c>
      <c r="I21" s="9">
        <v>540</v>
      </c>
      <c r="J21" s="9">
        <v>480</v>
      </c>
      <c r="K21" s="9">
        <v>400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169</v>
      </c>
      <c r="G22" s="105"/>
      <c r="H22" s="105"/>
      <c r="I22" s="105" t="s">
        <v>170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1230</v>
      </c>
      <c r="D23" s="84"/>
      <c r="E23" s="84"/>
      <c r="F23" s="84">
        <v>1050</v>
      </c>
      <c r="G23" s="84"/>
      <c r="H23" s="84"/>
      <c r="I23" s="84">
        <v>960</v>
      </c>
      <c r="J23" s="84"/>
      <c r="K23" s="84"/>
    </row>
    <row r="24" spans="1:11" ht="21.95" customHeight="1">
      <c r="A24" s="67"/>
      <c r="B24" s="13" t="s">
        <v>29</v>
      </c>
      <c r="C24" s="84">
        <v>1800</v>
      </c>
      <c r="D24" s="84"/>
      <c r="E24" s="84"/>
      <c r="F24" s="84">
        <v>1800</v>
      </c>
      <c r="G24" s="84"/>
      <c r="H24" s="84"/>
      <c r="I24" s="84">
        <v>1700</v>
      </c>
      <c r="J24" s="84"/>
      <c r="K24" s="84"/>
    </row>
    <row r="25" spans="1:11" ht="21.95" customHeight="1">
      <c r="A25" s="64" t="s">
        <v>30</v>
      </c>
      <c r="B25" s="10" t="s">
        <v>31</v>
      </c>
      <c r="C25" s="129">
        <v>0</v>
      </c>
      <c r="D25" s="130"/>
      <c r="E25" s="131"/>
      <c r="F25" s="129">
        <v>0</v>
      </c>
      <c r="G25" s="130"/>
      <c r="H25" s="131"/>
      <c r="I25" s="129">
        <v>0</v>
      </c>
      <c r="J25" s="130"/>
      <c r="K25" s="131"/>
    </row>
    <row r="26" spans="1:11" ht="21.95" customHeight="1">
      <c r="A26" s="64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64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90" t="s">
        <v>34</v>
      </c>
      <c r="B28" s="91"/>
      <c r="C28" s="96" t="s">
        <v>171</v>
      </c>
      <c r="D28" s="97"/>
      <c r="E28" s="98"/>
      <c r="F28" s="96"/>
      <c r="G28" s="97"/>
      <c r="H28" s="98"/>
      <c r="I28" s="96" t="s">
        <v>172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126</v>
      </c>
      <c r="D31" s="88"/>
      <c r="E31" s="89"/>
      <c r="F31" s="87" t="s">
        <v>110</v>
      </c>
      <c r="G31" s="88"/>
      <c r="H31" s="89"/>
      <c r="I31" s="87" t="s">
        <v>155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9.17</v>
      </c>
      <c r="F35" s="9">
        <v>9.2200000000000006</v>
      </c>
      <c r="G35" s="9">
        <v>9.2200000000000006</v>
      </c>
      <c r="H35" s="9">
        <v>9.1300000000000008</v>
      </c>
      <c r="I35" s="9">
        <v>9.34</v>
      </c>
      <c r="J35" s="32">
        <v>9.3000000000000007</v>
      </c>
    </row>
    <row r="36" spans="1:10" ht="15.75">
      <c r="A36" s="69"/>
      <c r="B36" s="72"/>
      <c r="C36" s="17" t="s">
        <v>48</v>
      </c>
      <c r="D36" s="17" t="s">
        <v>49</v>
      </c>
      <c r="E36" s="9">
        <v>7.8</v>
      </c>
      <c r="F36" s="9">
        <v>8.1</v>
      </c>
      <c r="G36" s="9">
        <v>6.87</v>
      </c>
      <c r="H36" s="9">
        <v>8.3000000000000007</v>
      </c>
      <c r="I36" s="9">
        <v>9.67</v>
      </c>
      <c r="J36" s="32">
        <v>8.9600000000000009</v>
      </c>
    </row>
    <row r="37" spans="1:10" ht="18.75">
      <c r="A37" s="69"/>
      <c r="B37" s="72"/>
      <c r="C37" s="18" t="s">
        <v>50</v>
      </c>
      <c r="D37" s="17" t="s">
        <v>51</v>
      </c>
      <c r="E37" s="9">
        <v>17.8</v>
      </c>
      <c r="F37" s="9">
        <v>16.100000000000001</v>
      </c>
      <c r="G37" s="19">
        <v>14.14</v>
      </c>
      <c r="H37" s="9">
        <v>14.1</v>
      </c>
      <c r="I37" s="9">
        <v>16.5</v>
      </c>
      <c r="J37" s="32">
        <v>15.4</v>
      </c>
    </row>
    <row r="38" spans="1:10" ht="16.5">
      <c r="A38" s="69"/>
      <c r="B38" s="72"/>
      <c r="C38" s="20" t="s">
        <v>52</v>
      </c>
      <c r="D38" s="17" t="s">
        <v>53</v>
      </c>
      <c r="E38" s="19">
        <v>4.58</v>
      </c>
      <c r="F38" s="19">
        <v>3.74</v>
      </c>
      <c r="G38" s="19">
        <v>1.1100000000000001</v>
      </c>
      <c r="H38" s="19">
        <v>2.84</v>
      </c>
      <c r="I38" s="9">
        <v>2.87</v>
      </c>
      <c r="J38" s="32">
        <v>3.16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9.2899999999999991</v>
      </c>
      <c r="F40" s="9">
        <v>9.34</v>
      </c>
      <c r="G40" s="9">
        <v>9.17</v>
      </c>
      <c r="H40" s="9">
        <v>9.15</v>
      </c>
      <c r="I40" s="9">
        <v>9.07</v>
      </c>
      <c r="J40" s="32">
        <v>9.25</v>
      </c>
    </row>
    <row r="41" spans="1:10" ht="15.75">
      <c r="A41" s="69"/>
      <c r="B41" s="72"/>
      <c r="C41" s="17" t="s">
        <v>48</v>
      </c>
      <c r="D41" s="17" t="s">
        <v>56</v>
      </c>
      <c r="E41" s="9">
        <v>7.7</v>
      </c>
      <c r="F41" s="9">
        <v>8.9</v>
      </c>
      <c r="G41" s="9">
        <v>6.57</v>
      </c>
      <c r="H41" s="9">
        <v>2.2000000000000002</v>
      </c>
      <c r="I41" s="9">
        <v>10.94</v>
      </c>
      <c r="J41" s="32">
        <v>9.99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57.9</v>
      </c>
      <c r="F43" s="9">
        <v>52.7</v>
      </c>
      <c r="G43" s="9">
        <v>53.9</v>
      </c>
      <c r="H43" s="9">
        <v>49.2</v>
      </c>
      <c r="I43" s="9">
        <v>47</v>
      </c>
      <c r="J43" s="32">
        <v>53.1</v>
      </c>
    </row>
    <row r="44" spans="1:10" ht="18.75">
      <c r="A44" s="69"/>
      <c r="B44" s="72"/>
      <c r="C44" s="18" t="s">
        <v>50</v>
      </c>
      <c r="D44" s="17" t="s">
        <v>61</v>
      </c>
      <c r="E44" s="9">
        <v>240</v>
      </c>
      <c r="F44" s="9">
        <v>243</v>
      </c>
      <c r="G44" s="9">
        <v>234</v>
      </c>
      <c r="H44" s="9">
        <v>242</v>
      </c>
      <c r="I44" s="9">
        <v>210</v>
      </c>
      <c r="J44" s="32">
        <v>205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8.1999999999999993</v>
      </c>
      <c r="F45" s="9">
        <v>8.6999999999999993</v>
      </c>
      <c r="G45" s="9">
        <v>8.44</v>
      </c>
      <c r="H45" s="9">
        <v>8.42</v>
      </c>
      <c r="I45" s="9">
        <v>11.49</v>
      </c>
      <c r="J45" s="32">
        <v>9.89</v>
      </c>
    </row>
    <row r="46" spans="1:10" ht="18.75">
      <c r="A46" s="69"/>
      <c r="B46" s="72"/>
      <c r="C46" s="18" t="s">
        <v>50</v>
      </c>
      <c r="D46" s="17" t="s">
        <v>51</v>
      </c>
      <c r="E46" s="9">
        <v>10</v>
      </c>
      <c r="F46" s="9">
        <v>10.7</v>
      </c>
      <c r="G46" s="9">
        <v>8.8000000000000007</v>
      </c>
      <c r="H46" s="9">
        <v>12.3</v>
      </c>
      <c r="I46" s="9">
        <v>12.2</v>
      </c>
      <c r="J46" s="32">
        <v>13.6</v>
      </c>
    </row>
    <row r="47" spans="1:10" ht="16.5">
      <c r="A47" s="69"/>
      <c r="B47" s="72"/>
      <c r="C47" s="20" t="s">
        <v>52</v>
      </c>
      <c r="D47" s="17" t="s">
        <v>65</v>
      </c>
      <c r="E47" s="9">
        <v>1.25</v>
      </c>
      <c r="F47" s="9">
        <v>1.0900000000000001</v>
      </c>
      <c r="G47" s="9">
        <v>1.75</v>
      </c>
      <c r="H47" s="9">
        <v>1.39</v>
      </c>
      <c r="I47" s="9">
        <v>3.04</v>
      </c>
      <c r="J47" s="32">
        <v>2.4700000000000002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8.5</v>
      </c>
      <c r="F48" s="9">
        <v>9.1999999999999993</v>
      </c>
      <c r="G48" s="9">
        <v>7.71</v>
      </c>
      <c r="H48" s="9">
        <v>8.1</v>
      </c>
      <c r="I48" s="9">
        <v>8.69</v>
      </c>
      <c r="J48" s="32">
        <v>9.3699999999999992</v>
      </c>
    </row>
    <row r="49" spans="1:13" ht="18.75">
      <c r="A49" s="69"/>
      <c r="B49" s="72"/>
      <c r="C49" s="18" t="s">
        <v>50</v>
      </c>
      <c r="D49" s="17" t="s">
        <v>51</v>
      </c>
      <c r="E49" s="9">
        <v>18.100000000000001</v>
      </c>
      <c r="F49" s="9">
        <v>17.8</v>
      </c>
      <c r="G49" s="9">
        <v>15.25</v>
      </c>
      <c r="H49" s="9">
        <v>14.6</v>
      </c>
      <c r="I49" s="9">
        <v>15.7</v>
      </c>
      <c r="J49" s="32">
        <v>16.399999999999999</v>
      </c>
    </row>
    <row r="50" spans="1:13" ht="16.5">
      <c r="A50" s="69"/>
      <c r="B50" s="72"/>
      <c r="C50" s="20" t="s">
        <v>52</v>
      </c>
      <c r="D50" s="17" t="s">
        <v>65</v>
      </c>
      <c r="E50" s="9">
        <v>1.76</v>
      </c>
      <c r="F50" s="9">
        <v>1.56</v>
      </c>
      <c r="G50" s="9">
        <v>2.2400000000000002</v>
      </c>
      <c r="H50" s="9">
        <v>1.59</v>
      </c>
      <c r="I50" s="9">
        <v>1.1000000000000001</v>
      </c>
      <c r="J50" s="32">
        <v>1.89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7.36</v>
      </c>
      <c r="D56" s="26" t="s">
        <v>44</v>
      </c>
      <c r="E56" s="27">
        <v>80</v>
      </c>
      <c r="F56" s="26" t="s">
        <v>73</v>
      </c>
      <c r="G56" s="27">
        <v>86</v>
      </c>
      <c r="H56" s="26" t="s">
        <v>74</v>
      </c>
      <c r="I56" s="27">
        <v>0.03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>
        <v>47.7</v>
      </c>
      <c r="G59" s="38"/>
      <c r="H59" s="36">
        <v>50.13</v>
      </c>
      <c r="I59" s="36"/>
      <c r="J59" s="32">
        <v>50</v>
      </c>
      <c r="K59" s="32"/>
      <c r="L59" s="32">
        <v>85.6</v>
      </c>
      <c r="M59" s="32"/>
    </row>
    <row r="60" spans="1:13" ht="18.75">
      <c r="A60" s="34" t="s">
        <v>78</v>
      </c>
      <c r="B60" s="35">
        <v>36.4</v>
      </c>
      <c r="C60" s="36"/>
      <c r="D60" s="37">
        <v>39.9</v>
      </c>
      <c r="E60" s="36"/>
      <c r="F60" s="36">
        <v>41.8</v>
      </c>
      <c r="G60" s="38"/>
      <c r="H60" s="36">
        <v>48.8</v>
      </c>
      <c r="I60" s="36"/>
      <c r="J60" s="32">
        <v>89.9</v>
      </c>
      <c r="K60" s="32"/>
      <c r="L60" s="32"/>
      <c r="M60" s="32"/>
    </row>
    <row r="61" spans="1:13" ht="18.75">
      <c r="A61" s="34" t="s">
        <v>79</v>
      </c>
      <c r="B61" s="35">
        <v>56.2</v>
      </c>
      <c r="C61" s="36"/>
      <c r="D61" s="37">
        <v>62.1</v>
      </c>
      <c r="E61" s="36"/>
      <c r="F61" s="36"/>
      <c r="G61" s="38"/>
      <c r="H61" s="36"/>
      <c r="I61" s="36"/>
      <c r="J61" s="32"/>
      <c r="K61" s="32"/>
      <c r="L61" s="32">
        <v>40.200000000000003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16.3</v>
      </c>
      <c r="D63" s="37"/>
      <c r="E63" s="36">
        <v>16.7</v>
      </c>
      <c r="F63" s="36"/>
      <c r="G63" s="38">
        <v>16.579999999999998</v>
      </c>
      <c r="H63" s="36"/>
      <c r="I63" s="36">
        <v>15.86</v>
      </c>
      <c r="J63" s="32"/>
      <c r="K63" s="32">
        <v>16.5</v>
      </c>
      <c r="M63" s="32">
        <v>16.899999999999999</v>
      </c>
    </row>
    <row r="64" spans="1:13" ht="18.75">
      <c r="A64" s="39" t="s">
        <v>81</v>
      </c>
      <c r="B64" s="36"/>
      <c r="C64" s="36">
        <v>19.100000000000001</v>
      </c>
      <c r="D64" s="37"/>
      <c r="E64" s="36">
        <v>19.7</v>
      </c>
      <c r="F64" s="36"/>
      <c r="G64" s="40">
        <v>19.87</v>
      </c>
      <c r="H64" s="36"/>
      <c r="I64" s="36">
        <v>19.96</v>
      </c>
      <c r="J64" s="32"/>
      <c r="K64" s="32">
        <v>19.899999999999999</v>
      </c>
      <c r="L64" s="32"/>
      <c r="M64" s="32">
        <v>19.5</v>
      </c>
    </row>
    <row r="65" spans="1:13" ht="18.75">
      <c r="A65" s="39" t="s">
        <v>82</v>
      </c>
      <c r="B65" s="36"/>
      <c r="C65" s="36">
        <v>26.8</v>
      </c>
      <c r="D65" s="37"/>
      <c r="E65" s="36"/>
      <c r="F65" s="36"/>
      <c r="G65" s="38">
        <v>25.07</v>
      </c>
      <c r="H65" s="36"/>
      <c r="I65" s="36">
        <v>25.75</v>
      </c>
      <c r="J65" s="32"/>
      <c r="K65" s="32">
        <v>25.7</v>
      </c>
      <c r="M65" s="32">
        <v>26.2</v>
      </c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1.87</v>
      </c>
      <c r="C67" s="36">
        <v>10.6</v>
      </c>
      <c r="D67" s="37">
        <v>1.63</v>
      </c>
      <c r="E67" s="36">
        <v>10.4</v>
      </c>
      <c r="F67" s="36">
        <v>1.5</v>
      </c>
      <c r="G67" s="38">
        <v>10.45</v>
      </c>
      <c r="H67" s="36">
        <v>2.1</v>
      </c>
      <c r="I67" s="36">
        <v>10.32</v>
      </c>
      <c r="J67" s="32">
        <v>1.43</v>
      </c>
      <c r="K67" s="32">
        <v>10.35</v>
      </c>
      <c r="L67" s="32">
        <v>1.78</v>
      </c>
      <c r="M67" s="32">
        <v>10.81</v>
      </c>
    </row>
    <row r="68" spans="1:13" ht="18.75">
      <c r="A68" s="41" t="s">
        <v>84</v>
      </c>
      <c r="B68" s="42">
        <v>1.71</v>
      </c>
      <c r="C68" s="36">
        <v>12</v>
      </c>
      <c r="D68" s="37">
        <v>1.35</v>
      </c>
      <c r="E68" s="36">
        <v>11.9</v>
      </c>
      <c r="F68" s="36">
        <v>1.34</v>
      </c>
      <c r="G68" s="38">
        <v>11.65</v>
      </c>
      <c r="H68" s="36">
        <v>1.78</v>
      </c>
      <c r="I68" s="36">
        <v>11.51</v>
      </c>
      <c r="J68" s="32">
        <v>1.69</v>
      </c>
      <c r="K68" s="32">
        <v>11.59</v>
      </c>
      <c r="L68" s="32">
        <v>1.26</v>
      </c>
      <c r="M68" s="32">
        <v>11.6</v>
      </c>
    </row>
    <row r="69" spans="1:13" ht="18.75">
      <c r="A69" s="41" t="s">
        <v>85</v>
      </c>
      <c r="B69" s="42">
        <v>2.4300000000000002</v>
      </c>
      <c r="C69" s="36">
        <v>14.3</v>
      </c>
      <c r="D69" s="37"/>
      <c r="E69" s="36"/>
      <c r="F69" s="36">
        <v>1.79</v>
      </c>
      <c r="G69" s="38">
        <v>14.73</v>
      </c>
      <c r="H69" s="36">
        <v>2.36</v>
      </c>
      <c r="I69" s="36">
        <v>14.46</v>
      </c>
      <c r="J69" s="32">
        <v>1.91</v>
      </c>
      <c r="K69" s="32">
        <v>14.2</v>
      </c>
      <c r="L69" s="32">
        <v>1.53</v>
      </c>
      <c r="M69" s="32">
        <v>14.08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B61" sqref="B6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117</v>
      </c>
      <c r="D2" s="114"/>
      <c r="E2" s="114"/>
      <c r="F2" s="115" t="s">
        <v>118</v>
      </c>
      <c r="G2" s="115"/>
      <c r="H2" s="115"/>
      <c r="I2" s="116" t="s">
        <v>119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46100</v>
      </c>
      <c r="D4" s="106"/>
      <c r="E4" s="106"/>
      <c r="F4" s="106">
        <v>47200</v>
      </c>
      <c r="G4" s="106"/>
      <c r="H4" s="106"/>
      <c r="I4" s="106">
        <v>48570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33000</v>
      </c>
      <c r="D5" s="106"/>
      <c r="E5" s="106"/>
      <c r="F5" s="106">
        <v>34180</v>
      </c>
      <c r="G5" s="106"/>
      <c r="H5" s="106"/>
      <c r="I5" s="106">
        <v>35300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C4-'12日'!I4</f>
        <v>1270</v>
      </c>
      <c r="D6" s="124"/>
      <c r="E6" s="124"/>
      <c r="F6" s="125">
        <f>F4-C4</f>
        <v>1100</v>
      </c>
      <c r="G6" s="126"/>
      <c r="H6" s="127"/>
      <c r="I6" s="125">
        <f>I4-F4</f>
        <v>1370</v>
      </c>
      <c r="J6" s="126"/>
      <c r="K6" s="127"/>
      <c r="L6" s="121">
        <f>C6+F6+I6</f>
        <v>3740</v>
      </c>
      <c r="M6" s="121">
        <f>C7+F7+I7</f>
        <v>3640</v>
      </c>
    </row>
    <row r="7" spans="1:15" ht="21.95" customHeight="1">
      <c r="A7" s="61"/>
      <c r="B7" s="6" t="s">
        <v>8</v>
      </c>
      <c r="C7" s="124">
        <f>C5-'12日'!I5</f>
        <v>1340</v>
      </c>
      <c r="D7" s="124"/>
      <c r="E7" s="124"/>
      <c r="F7" s="125">
        <f>F5-C5</f>
        <v>1180</v>
      </c>
      <c r="G7" s="126"/>
      <c r="H7" s="127"/>
      <c r="I7" s="125">
        <f>I5-F5</f>
        <v>1120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44</v>
      </c>
      <c r="D9" s="106"/>
      <c r="E9" s="106"/>
      <c r="F9" s="106">
        <v>40</v>
      </c>
      <c r="G9" s="106"/>
      <c r="H9" s="106"/>
      <c r="I9" s="106">
        <v>40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44</v>
      </c>
      <c r="D10" s="106"/>
      <c r="E10" s="106"/>
      <c r="F10" s="106">
        <v>40</v>
      </c>
      <c r="G10" s="106"/>
      <c r="H10" s="106"/>
      <c r="I10" s="106">
        <v>40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450</v>
      </c>
      <c r="D15" s="9">
        <v>410</v>
      </c>
      <c r="E15" s="9">
        <v>370</v>
      </c>
      <c r="F15" s="9">
        <v>370</v>
      </c>
      <c r="G15" s="9">
        <v>340</v>
      </c>
      <c r="H15" s="9">
        <v>300</v>
      </c>
      <c r="I15" s="9">
        <v>300</v>
      </c>
      <c r="J15" s="9">
        <v>230</v>
      </c>
      <c r="K15" s="9">
        <v>520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173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400</v>
      </c>
      <c r="D21" s="9">
        <v>350</v>
      </c>
      <c r="E21" s="9">
        <v>320</v>
      </c>
      <c r="F21" s="9">
        <v>320</v>
      </c>
      <c r="G21" s="9">
        <v>260</v>
      </c>
      <c r="H21" s="9">
        <v>550</v>
      </c>
      <c r="I21" s="9">
        <v>550</v>
      </c>
      <c r="J21" s="9">
        <v>500</v>
      </c>
      <c r="K21" s="9">
        <v>450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174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850</v>
      </c>
      <c r="D23" s="84"/>
      <c r="E23" s="84"/>
      <c r="F23" s="84">
        <v>740</v>
      </c>
      <c r="G23" s="84"/>
      <c r="H23" s="84"/>
      <c r="I23" s="84">
        <v>620</v>
      </c>
      <c r="J23" s="84"/>
      <c r="K23" s="84"/>
    </row>
    <row r="24" spans="1:11" ht="21.95" customHeight="1">
      <c r="A24" s="67"/>
      <c r="B24" s="13" t="s">
        <v>29</v>
      </c>
      <c r="C24" s="84">
        <v>1620</v>
      </c>
      <c r="D24" s="84"/>
      <c r="E24" s="84"/>
      <c r="F24" s="84">
        <v>1530</v>
      </c>
      <c r="G24" s="84"/>
      <c r="H24" s="84"/>
      <c r="I24" s="84">
        <f>710+680</f>
        <v>1390</v>
      </c>
      <c r="J24" s="84"/>
      <c r="K24" s="84"/>
    </row>
    <row r="25" spans="1:11" ht="21.95" customHeight="1">
      <c r="A25" s="64" t="s">
        <v>30</v>
      </c>
      <c r="B25" s="10" t="s">
        <v>31</v>
      </c>
      <c r="C25" s="129">
        <v>0</v>
      </c>
      <c r="D25" s="130"/>
      <c r="E25" s="131"/>
      <c r="F25" s="129">
        <v>0</v>
      </c>
      <c r="G25" s="130"/>
      <c r="H25" s="131"/>
      <c r="I25" s="129">
        <v>0</v>
      </c>
      <c r="J25" s="130"/>
      <c r="K25" s="131"/>
    </row>
    <row r="26" spans="1:11" ht="21.95" customHeight="1">
      <c r="A26" s="64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64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90" t="s">
        <v>34</v>
      </c>
      <c r="B28" s="91"/>
      <c r="C28" s="96" t="s">
        <v>175</v>
      </c>
      <c r="D28" s="97"/>
      <c r="E28" s="98"/>
      <c r="F28" s="96" t="s">
        <v>176</v>
      </c>
      <c r="G28" s="97"/>
      <c r="H28" s="98"/>
      <c r="I28" s="96" t="s">
        <v>177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126</v>
      </c>
      <c r="D31" s="88"/>
      <c r="E31" s="89"/>
      <c r="F31" s="87" t="s">
        <v>116</v>
      </c>
      <c r="G31" s="88"/>
      <c r="H31" s="89"/>
      <c r="I31" s="87" t="s">
        <v>155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9.1199999999999992</v>
      </c>
      <c r="F35" s="9">
        <v>9.2100000000000009</v>
      </c>
      <c r="G35" s="9">
        <v>9.25</v>
      </c>
      <c r="H35" s="9">
        <v>9.17</v>
      </c>
      <c r="I35" s="9">
        <v>9.18</v>
      </c>
      <c r="J35" s="9">
        <v>9.1999999999999993</v>
      </c>
    </row>
    <row r="36" spans="1:10" ht="15.75">
      <c r="A36" s="69"/>
      <c r="B36" s="72"/>
      <c r="C36" s="17" t="s">
        <v>48</v>
      </c>
      <c r="D36" s="17" t="s">
        <v>49</v>
      </c>
      <c r="E36" s="9">
        <v>7.3</v>
      </c>
      <c r="F36" s="9">
        <v>8.1999999999999993</v>
      </c>
      <c r="G36" s="9">
        <v>9.6999999999999993</v>
      </c>
      <c r="H36" s="9">
        <v>9.4</v>
      </c>
      <c r="I36" s="9">
        <v>11.3</v>
      </c>
      <c r="J36" s="9">
        <v>9.74</v>
      </c>
    </row>
    <row r="37" spans="1:10" ht="18.75">
      <c r="A37" s="69"/>
      <c r="B37" s="72"/>
      <c r="C37" s="18" t="s">
        <v>50</v>
      </c>
      <c r="D37" s="17" t="s">
        <v>51</v>
      </c>
      <c r="E37" s="9">
        <v>16</v>
      </c>
      <c r="F37" s="9">
        <v>18.8</v>
      </c>
      <c r="G37" s="9">
        <v>17.100000000000001</v>
      </c>
      <c r="H37" s="9">
        <v>16.3</v>
      </c>
      <c r="I37" s="9">
        <v>18.5</v>
      </c>
      <c r="J37" s="9">
        <v>18.399999999999999</v>
      </c>
    </row>
    <row r="38" spans="1:10" ht="16.5">
      <c r="A38" s="69"/>
      <c r="B38" s="72"/>
      <c r="C38" s="20" t="s">
        <v>52</v>
      </c>
      <c r="D38" s="17" t="s">
        <v>53</v>
      </c>
      <c r="E38" s="9">
        <v>2.68</v>
      </c>
      <c r="F38" s="9">
        <v>2.27</v>
      </c>
      <c r="G38" s="9">
        <v>2.39</v>
      </c>
      <c r="H38" s="9">
        <v>2.14</v>
      </c>
      <c r="I38" s="9">
        <v>4.13</v>
      </c>
      <c r="J38" s="9">
        <v>3.26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9.2799999999999994</v>
      </c>
      <c r="F40" s="9">
        <v>9.3699999999999992</v>
      </c>
      <c r="G40" s="9">
        <v>9.31</v>
      </c>
      <c r="H40" s="9">
        <v>9.1999999999999993</v>
      </c>
      <c r="I40" s="9">
        <v>9.4499999999999993</v>
      </c>
      <c r="J40" s="9">
        <v>9.5299999999999994</v>
      </c>
    </row>
    <row r="41" spans="1:10" ht="15.75">
      <c r="A41" s="69"/>
      <c r="B41" s="72"/>
      <c r="C41" s="17" t="s">
        <v>48</v>
      </c>
      <c r="D41" s="17" t="s">
        <v>56</v>
      </c>
      <c r="E41" s="9">
        <v>7.5</v>
      </c>
      <c r="F41" s="9">
        <v>8.6</v>
      </c>
      <c r="G41" s="9">
        <v>9.6999999999999993</v>
      </c>
      <c r="H41" s="9">
        <v>10.1</v>
      </c>
      <c r="I41" s="9">
        <v>13.06</v>
      </c>
      <c r="J41" s="9">
        <v>11.7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52.7</v>
      </c>
      <c r="F43" s="9">
        <v>55.1</v>
      </c>
      <c r="G43" s="9">
        <v>46.79</v>
      </c>
      <c r="H43" s="9">
        <v>50.11</v>
      </c>
      <c r="I43" s="9">
        <v>57.9</v>
      </c>
      <c r="J43" s="9">
        <v>45.1</v>
      </c>
    </row>
    <row r="44" spans="1:10" ht="18.75">
      <c r="A44" s="69"/>
      <c r="B44" s="72"/>
      <c r="C44" s="18" t="s">
        <v>50</v>
      </c>
      <c r="D44" s="17" t="s">
        <v>61</v>
      </c>
      <c r="E44" s="9">
        <v>172</v>
      </c>
      <c r="F44" s="9">
        <v>175</v>
      </c>
      <c r="G44" s="9">
        <v>200</v>
      </c>
      <c r="H44" s="9">
        <v>180</v>
      </c>
      <c r="I44" s="9">
        <v>240</v>
      </c>
      <c r="J44" s="9">
        <v>210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8.1</v>
      </c>
      <c r="F45" s="9">
        <v>8.3000000000000007</v>
      </c>
      <c r="G45" s="9">
        <v>8.9</v>
      </c>
      <c r="H45" s="9">
        <v>8.6999999999999993</v>
      </c>
      <c r="I45" s="9">
        <v>12</v>
      </c>
      <c r="J45" s="9">
        <v>10.3</v>
      </c>
    </row>
    <row r="46" spans="1:10" ht="18.75">
      <c r="A46" s="69"/>
      <c r="B46" s="72"/>
      <c r="C46" s="18" t="s">
        <v>50</v>
      </c>
      <c r="D46" s="17" t="s">
        <v>51</v>
      </c>
      <c r="E46" s="9">
        <v>12</v>
      </c>
      <c r="F46" s="9">
        <v>12.4</v>
      </c>
      <c r="G46" s="9">
        <v>10.7</v>
      </c>
      <c r="H46" s="9">
        <v>11.2</v>
      </c>
      <c r="I46" s="9">
        <v>13.7</v>
      </c>
      <c r="J46" s="9">
        <v>15.6</v>
      </c>
    </row>
    <row r="47" spans="1:10" ht="16.5">
      <c r="A47" s="69"/>
      <c r="B47" s="72"/>
      <c r="C47" s="20" t="s">
        <v>52</v>
      </c>
      <c r="D47" s="17" t="s">
        <v>65</v>
      </c>
      <c r="E47" s="9">
        <v>1.61</v>
      </c>
      <c r="F47" s="9">
        <v>1.54</v>
      </c>
      <c r="G47" s="9">
        <v>1.69</v>
      </c>
      <c r="H47" s="9">
        <v>1.53</v>
      </c>
      <c r="I47" s="9">
        <v>3.29</v>
      </c>
      <c r="J47" s="9">
        <v>2.36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8.1999999999999993</v>
      </c>
      <c r="F48" s="9">
        <v>8.5</v>
      </c>
      <c r="G48" s="9">
        <v>9.4</v>
      </c>
      <c r="H48" s="9">
        <v>9.1999999999999993</v>
      </c>
      <c r="I48" s="9">
        <v>11.5</v>
      </c>
      <c r="J48" s="9">
        <v>9.36</v>
      </c>
    </row>
    <row r="49" spans="1:13" ht="18.75">
      <c r="A49" s="69"/>
      <c r="B49" s="72"/>
      <c r="C49" s="18" t="s">
        <v>50</v>
      </c>
      <c r="D49" s="17" t="s">
        <v>51</v>
      </c>
      <c r="E49" s="9">
        <v>16.5</v>
      </c>
      <c r="F49" s="9">
        <v>18.600000000000001</v>
      </c>
      <c r="G49" s="9">
        <v>14.8</v>
      </c>
      <c r="H49" s="9">
        <v>15.7</v>
      </c>
      <c r="I49" s="9">
        <v>15.4</v>
      </c>
      <c r="J49" s="9">
        <v>17</v>
      </c>
    </row>
    <row r="50" spans="1:13" ht="16.5">
      <c r="A50" s="69"/>
      <c r="B50" s="72"/>
      <c r="C50" s="20" t="s">
        <v>52</v>
      </c>
      <c r="D50" s="17" t="s">
        <v>65</v>
      </c>
      <c r="E50" s="9">
        <v>1.31</v>
      </c>
      <c r="F50" s="9">
        <v>1.29</v>
      </c>
      <c r="G50" s="9">
        <v>1.33</v>
      </c>
      <c r="H50" s="9">
        <v>1.29</v>
      </c>
      <c r="I50" s="9">
        <v>4.8499999999999996</v>
      </c>
      <c r="J50" s="9">
        <v>2.93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9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9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9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9"/>
    </row>
    <row r="55" spans="1:13" ht="16.5">
      <c r="A55" s="69"/>
      <c r="B55" s="83"/>
      <c r="C55" s="24" t="s">
        <v>52</v>
      </c>
      <c r="D55" s="17" t="s">
        <v>70</v>
      </c>
      <c r="E55" s="9"/>
      <c r="F55" s="9"/>
      <c r="G55" s="9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7.42</v>
      </c>
      <c r="D56" s="26" t="s">
        <v>44</v>
      </c>
      <c r="E56" s="27">
        <v>81</v>
      </c>
      <c r="F56" s="26" t="s">
        <v>73</v>
      </c>
      <c r="G56" s="27">
        <v>85</v>
      </c>
      <c r="H56" s="26" t="s">
        <v>74</v>
      </c>
      <c r="I56" s="27">
        <v>0.03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5"/>
      <c r="D59" s="35"/>
      <c r="E59" s="35"/>
      <c r="F59" s="35"/>
      <c r="G59" s="35"/>
      <c r="H59" s="35">
        <v>67.78</v>
      </c>
      <c r="I59" s="36"/>
      <c r="J59" s="32">
        <v>51.7</v>
      </c>
      <c r="K59" s="32"/>
      <c r="L59" s="32">
        <v>55</v>
      </c>
      <c r="M59" s="32"/>
    </row>
    <row r="60" spans="1:13" ht="18.75">
      <c r="A60" s="34" t="s">
        <v>78</v>
      </c>
      <c r="B60" s="35">
        <v>21.4</v>
      </c>
      <c r="C60" s="35"/>
      <c r="D60" s="35">
        <v>44.6</v>
      </c>
      <c r="E60" s="35"/>
      <c r="F60" s="35">
        <v>46.2</v>
      </c>
      <c r="G60" s="35"/>
      <c r="H60" s="35">
        <v>50.6</v>
      </c>
      <c r="I60" s="36"/>
      <c r="J60" s="32"/>
      <c r="K60" s="32"/>
      <c r="L60" s="32"/>
      <c r="M60" s="32"/>
    </row>
    <row r="61" spans="1:13" ht="18.75">
      <c r="A61" s="34" t="s">
        <v>79</v>
      </c>
      <c r="B61" s="35">
        <v>41.5</v>
      </c>
      <c r="C61" s="35"/>
      <c r="D61" s="35">
        <v>45.5</v>
      </c>
      <c r="E61" s="35"/>
      <c r="F61" s="35">
        <v>44.34</v>
      </c>
      <c r="G61" s="35"/>
      <c r="H61" s="35"/>
      <c r="I61" s="36"/>
      <c r="J61" s="32">
        <v>53.6</v>
      </c>
      <c r="K61" s="32"/>
      <c r="L61" s="32">
        <v>62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16.399999999999999</v>
      </c>
      <c r="D63" s="36"/>
      <c r="E63" s="36">
        <v>16.399999999999999</v>
      </c>
      <c r="F63" s="36"/>
      <c r="G63" s="36">
        <v>16.170000000000002</v>
      </c>
      <c r="H63" s="36"/>
      <c r="I63" s="36">
        <v>15.92</v>
      </c>
      <c r="J63" s="36"/>
      <c r="K63" s="32">
        <v>16.3</v>
      </c>
      <c r="M63" s="32">
        <v>16.100000000000001</v>
      </c>
    </row>
    <row r="64" spans="1:13" ht="18.75">
      <c r="A64" s="39" t="s">
        <v>81</v>
      </c>
      <c r="B64" s="36"/>
      <c r="C64" s="36"/>
      <c r="D64" s="36"/>
      <c r="E64" s="36">
        <v>18.5</v>
      </c>
      <c r="F64" s="36"/>
      <c r="G64" s="36">
        <v>16.04</v>
      </c>
      <c r="H64" s="36"/>
      <c r="I64" s="36">
        <v>16.239999999999998</v>
      </c>
      <c r="J64" s="36"/>
      <c r="K64" s="32">
        <v>16.2</v>
      </c>
      <c r="L64" s="32"/>
      <c r="M64" s="32">
        <v>16.399999999999999</v>
      </c>
    </row>
    <row r="65" spans="1:13" ht="18.75">
      <c r="A65" s="39" t="s">
        <v>82</v>
      </c>
      <c r="B65" s="36"/>
      <c r="C65" s="36">
        <v>27.1</v>
      </c>
      <c r="D65" s="36"/>
      <c r="E65" s="36">
        <v>27.7</v>
      </c>
      <c r="F65" s="36"/>
      <c r="G65" s="36">
        <v>28.42</v>
      </c>
      <c r="H65" s="36"/>
      <c r="I65" s="36"/>
      <c r="J65" s="36"/>
      <c r="K65" s="32">
        <v>28.4</v>
      </c>
      <c r="M65" s="32">
        <v>29.2</v>
      </c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1.92</v>
      </c>
      <c r="C67" s="36">
        <v>10.4</v>
      </c>
      <c r="D67" s="36">
        <v>1.65</v>
      </c>
      <c r="E67" s="36">
        <v>10.7</v>
      </c>
      <c r="F67" s="36">
        <v>1.58</v>
      </c>
      <c r="G67" s="36">
        <v>10.95</v>
      </c>
      <c r="H67" s="36">
        <v>1.49</v>
      </c>
      <c r="I67" s="36">
        <v>10.19</v>
      </c>
      <c r="J67" s="32">
        <v>2.33</v>
      </c>
      <c r="K67" s="32">
        <v>10.3</v>
      </c>
      <c r="L67" s="32">
        <v>1.88</v>
      </c>
      <c r="M67" s="32">
        <v>10.4</v>
      </c>
    </row>
    <row r="68" spans="1:13" ht="18.75">
      <c r="A68" s="41" t="s">
        <v>84</v>
      </c>
      <c r="B68" s="36">
        <v>1.36</v>
      </c>
      <c r="C68" s="36">
        <v>11.5</v>
      </c>
      <c r="D68" s="36">
        <v>1.41</v>
      </c>
      <c r="E68" s="36">
        <v>12.1</v>
      </c>
      <c r="F68" s="36">
        <v>1.33</v>
      </c>
      <c r="G68" s="36">
        <v>11.73</v>
      </c>
      <c r="H68" s="36">
        <v>1.26</v>
      </c>
      <c r="I68" s="36">
        <v>11.22</v>
      </c>
      <c r="J68" s="32">
        <v>1.81</v>
      </c>
      <c r="K68" s="32">
        <v>11.9</v>
      </c>
      <c r="L68" s="32">
        <v>1.53</v>
      </c>
      <c r="M68" s="32">
        <v>11.7</v>
      </c>
    </row>
    <row r="69" spans="1:13" ht="18.75">
      <c r="A69" s="41" t="s">
        <v>85</v>
      </c>
      <c r="B69" s="36">
        <v>1.74</v>
      </c>
      <c r="C69" s="36">
        <v>14.3</v>
      </c>
      <c r="D69" s="36">
        <v>1.83</v>
      </c>
      <c r="E69" s="36">
        <v>14.7</v>
      </c>
      <c r="F69" s="36">
        <v>1.74</v>
      </c>
      <c r="G69" s="36">
        <v>14.23</v>
      </c>
      <c r="H69" s="36"/>
      <c r="I69" s="36"/>
      <c r="J69" s="32">
        <v>2.14</v>
      </c>
      <c r="K69" s="32">
        <v>14.1</v>
      </c>
      <c r="L69" s="32">
        <v>1.74</v>
      </c>
      <c r="M69" s="32">
        <v>14.2</v>
      </c>
    </row>
    <row r="70" spans="1:13" ht="18.75">
      <c r="A70" s="41" t="s">
        <v>86</v>
      </c>
      <c r="B70" s="36"/>
      <c r="C70" s="36"/>
      <c r="D70" s="36"/>
      <c r="E70" s="36"/>
      <c r="F70" s="36"/>
      <c r="G70" s="36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1" workbookViewId="0">
      <selection activeCell="J21" sqref="J21:K2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135</v>
      </c>
      <c r="D2" s="114"/>
      <c r="E2" s="114"/>
      <c r="F2" s="115" t="s">
        <v>136</v>
      </c>
      <c r="G2" s="115"/>
      <c r="H2" s="115"/>
      <c r="I2" s="116" t="s">
        <v>89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49710</v>
      </c>
      <c r="D4" s="106"/>
      <c r="E4" s="106"/>
      <c r="F4" s="106">
        <v>50950</v>
      </c>
      <c r="G4" s="106"/>
      <c r="H4" s="106"/>
      <c r="I4" s="106">
        <v>52130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36450</v>
      </c>
      <c r="D5" s="106"/>
      <c r="E5" s="106"/>
      <c r="F5" s="106">
        <v>37500</v>
      </c>
      <c r="G5" s="106"/>
      <c r="H5" s="106"/>
      <c r="I5" s="106">
        <v>38580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C4-'13日'!I4</f>
        <v>1140</v>
      </c>
      <c r="D6" s="124"/>
      <c r="E6" s="124"/>
      <c r="F6" s="125">
        <f>F4-C4</f>
        <v>1240</v>
      </c>
      <c r="G6" s="126"/>
      <c r="H6" s="127"/>
      <c r="I6" s="125">
        <f>I4-F4</f>
        <v>1180</v>
      </c>
      <c r="J6" s="126"/>
      <c r="K6" s="127"/>
      <c r="L6" s="121">
        <f>C6+F6+I6</f>
        <v>3560</v>
      </c>
      <c r="M6" s="121">
        <f>C7+F7+I7</f>
        <v>3280</v>
      </c>
    </row>
    <row r="7" spans="1:15" ht="21.95" customHeight="1">
      <c r="A7" s="61"/>
      <c r="B7" s="6" t="s">
        <v>8</v>
      </c>
      <c r="C7" s="124">
        <f>C5-'13日'!I5</f>
        <v>1150</v>
      </c>
      <c r="D7" s="124"/>
      <c r="E7" s="124"/>
      <c r="F7" s="125">
        <f>F5-C5</f>
        <v>1050</v>
      </c>
      <c r="G7" s="126"/>
      <c r="H7" s="127"/>
      <c r="I7" s="125">
        <f>I5-F5</f>
        <v>1080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44</v>
      </c>
      <c r="D9" s="106"/>
      <c r="E9" s="106"/>
      <c r="F9" s="106">
        <v>44</v>
      </c>
      <c r="G9" s="106"/>
      <c r="H9" s="106"/>
      <c r="I9" s="106">
        <v>41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44</v>
      </c>
      <c r="D10" s="106"/>
      <c r="E10" s="106"/>
      <c r="F10" s="106">
        <v>44</v>
      </c>
      <c r="G10" s="106"/>
      <c r="H10" s="106"/>
      <c r="I10" s="106">
        <v>41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520</v>
      </c>
      <c r="D15" s="9">
        <v>480</v>
      </c>
      <c r="E15" s="9">
        <v>440</v>
      </c>
      <c r="F15" s="9">
        <v>440</v>
      </c>
      <c r="G15" s="9">
        <v>410</v>
      </c>
      <c r="H15" s="9">
        <v>380</v>
      </c>
      <c r="I15" s="9">
        <v>380</v>
      </c>
      <c r="J15" s="9">
        <v>350</v>
      </c>
      <c r="K15" s="9">
        <v>320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450</v>
      </c>
      <c r="D21" s="9">
        <v>410</v>
      </c>
      <c r="E21" s="9">
        <v>370</v>
      </c>
      <c r="F21" s="9">
        <v>370</v>
      </c>
      <c r="G21" s="9">
        <v>320</v>
      </c>
      <c r="H21" s="9">
        <v>530</v>
      </c>
      <c r="I21" s="9">
        <v>530</v>
      </c>
      <c r="J21" s="9">
        <v>480</v>
      </c>
      <c r="K21" s="9">
        <v>430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178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520</v>
      </c>
      <c r="D23" s="84"/>
      <c r="E23" s="84"/>
      <c r="F23" s="84">
        <v>520</v>
      </c>
      <c r="G23" s="84"/>
      <c r="H23" s="84"/>
      <c r="I23" s="84">
        <v>380</v>
      </c>
      <c r="J23" s="84"/>
      <c r="K23" s="84"/>
    </row>
    <row r="24" spans="1:11" ht="21.95" customHeight="1">
      <c r="A24" s="67"/>
      <c r="B24" s="13" t="s">
        <v>29</v>
      </c>
      <c r="C24" s="84">
        <f>710+680</f>
        <v>1390</v>
      </c>
      <c r="D24" s="84"/>
      <c r="E24" s="84"/>
      <c r="F24" s="84">
        <v>1280</v>
      </c>
      <c r="G24" s="84"/>
      <c r="H24" s="84"/>
      <c r="I24" s="84">
        <v>1200</v>
      </c>
      <c r="J24" s="84"/>
      <c r="K24" s="84"/>
    </row>
    <row r="25" spans="1:11" ht="21.95" customHeight="1">
      <c r="A25" s="64" t="s">
        <v>30</v>
      </c>
      <c r="B25" s="10" t="s">
        <v>31</v>
      </c>
      <c r="C25" s="129">
        <v>0</v>
      </c>
      <c r="D25" s="130"/>
      <c r="E25" s="131"/>
      <c r="F25" s="129">
        <v>0</v>
      </c>
      <c r="G25" s="130"/>
      <c r="H25" s="131"/>
      <c r="I25" s="129">
        <v>0</v>
      </c>
      <c r="J25" s="130"/>
      <c r="K25" s="131"/>
    </row>
    <row r="26" spans="1:11" ht="21.95" customHeight="1">
      <c r="A26" s="64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64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90" t="s">
        <v>34</v>
      </c>
      <c r="B28" s="91"/>
      <c r="C28" s="96" t="s">
        <v>179</v>
      </c>
      <c r="D28" s="97"/>
      <c r="E28" s="98"/>
      <c r="F28" s="96" t="s">
        <v>180</v>
      </c>
      <c r="G28" s="97"/>
      <c r="H28" s="98"/>
      <c r="I28" s="96" t="s">
        <v>181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112</v>
      </c>
      <c r="D31" s="88"/>
      <c r="E31" s="89"/>
      <c r="F31" s="87" t="s">
        <v>182</v>
      </c>
      <c r="G31" s="88"/>
      <c r="H31" s="89"/>
      <c r="I31" s="87" t="s">
        <v>183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9.18</v>
      </c>
      <c r="F35" s="9">
        <v>9.24</v>
      </c>
      <c r="G35" s="9">
        <v>9.2100000000000009</v>
      </c>
      <c r="H35" s="9">
        <v>9.1999999999999993</v>
      </c>
      <c r="I35" s="9">
        <v>9.26</v>
      </c>
      <c r="J35" s="32">
        <v>9.2899999999999991</v>
      </c>
    </row>
    <row r="36" spans="1:10" ht="15.75">
      <c r="A36" s="69"/>
      <c r="B36" s="72"/>
      <c r="C36" s="17" t="s">
        <v>48</v>
      </c>
      <c r="D36" s="17" t="s">
        <v>49</v>
      </c>
      <c r="E36" s="9">
        <v>11.6</v>
      </c>
      <c r="F36" s="9">
        <v>11.3</v>
      </c>
      <c r="G36" s="9">
        <v>12.9</v>
      </c>
      <c r="H36" s="9">
        <v>12.4</v>
      </c>
      <c r="I36" s="9">
        <v>7.3</v>
      </c>
      <c r="J36" s="32">
        <v>8.6999999999999993</v>
      </c>
    </row>
    <row r="37" spans="1:10" ht="18.75">
      <c r="A37" s="69"/>
      <c r="B37" s="72"/>
      <c r="C37" s="18" t="s">
        <v>50</v>
      </c>
      <c r="D37" s="17" t="s">
        <v>51</v>
      </c>
      <c r="E37" s="9">
        <v>16.600000000000001</v>
      </c>
      <c r="F37" s="9">
        <v>17.899999999999999</v>
      </c>
      <c r="G37" s="9">
        <v>17.2</v>
      </c>
      <c r="H37" s="9">
        <v>16.600000000000001</v>
      </c>
      <c r="I37" s="9">
        <v>16.8</v>
      </c>
      <c r="J37" s="32">
        <v>16.3</v>
      </c>
    </row>
    <row r="38" spans="1:10" ht="16.5">
      <c r="A38" s="69"/>
      <c r="B38" s="72"/>
      <c r="C38" s="20" t="s">
        <v>52</v>
      </c>
      <c r="D38" s="17" t="s">
        <v>53</v>
      </c>
      <c r="E38" s="9">
        <v>2.15</v>
      </c>
      <c r="F38" s="9">
        <v>2.2599999999999998</v>
      </c>
      <c r="G38" s="9">
        <v>2.7</v>
      </c>
      <c r="H38" s="19">
        <v>1.8</v>
      </c>
      <c r="I38" s="9">
        <v>2.13</v>
      </c>
      <c r="J38" s="32">
        <v>2.57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9.43</v>
      </c>
      <c r="F40" s="9">
        <v>9.41</v>
      </c>
      <c r="G40" s="9">
        <v>9.3800000000000008</v>
      </c>
      <c r="H40" s="9">
        <v>9.36</v>
      </c>
      <c r="I40" s="9">
        <v>9.4</v>
      </c>
      <c r="J40" s="32">
        <v>9.4700000000000006</v>
      </c>
    </row>
    <row r="41" spans="1:10" ht="15.75">
      <c r="A41" s="69"/>
      <c r="B41" s="72"/>
      <c r="C41" s="17" t="s">
        <v>48</v>
      </c>
      <c r="D41" s="17" t="s">
        <v>56</v>
      </c>
      <c r="E41" s="9">
        <v>11.6</v>
      </c>
      <c r="F41" s="9">
        <v>11.7</v>
      </c>
      <c r="G41" s="9">
        <v>7.6</v>
      </c>
      <c r="H41" s="9">
        <v>7.8</v>
      </c>
      <c r="I41" s="9">
        <v>6.9</v>
      </c>
      <c r="J41" s="32">
        <v>8.1999999999999993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42.3</v>
      </c>
      <c r="F43" s="9">
        <v>45.3</v>
      </c>
      <c r="G43" s="9">
        <v>52.2</v>
      </c>
      <c r="H43" s="9">
        <v>49.6</v>
      </c>
      <c r="I43" s="9">
        <v>47.8</v>
      </c>
      <c r="J43" s="32">
        <v>45.9</v>
      </c>
    </row>
    <row r="44" spans="1:10" ht="18.75">
      <c r="A44" s="69"/>
      <c r="B44" s="72"/>
      <c r="C44" s="18" t="s">
        <v>50</v>
      </c>
      <c r="D44" s="17" t="s">
        <v>61</v>
      </c>
      <c r="E44" s="9">
        <v>143</v>
      </c>
      <c r="F44" s="9">
        <v>181</v>
      </c>
      <c r="G44" s="9">
        <v>215.4</v>
      </c>
      <c r="H44" s="9">
        <v>212.4</v>
      </c>
      <c r="I44" s="9">
        <v>184</v>
      </c>
      <c r="J44" s="32">
        <v>218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10.9</v>
      </c>
      <c r="F45" s="9">
        <v>10.3</v>
      </c>
      <c r="G45" s="9">
        <v>12.5</v>
      </c>
      <c r="H45" s="9">
        <v>12.7</v>
      </c>
      <c r="I45" s="9">
        <v>8.3000000000000007</v>
      </c>
      <c r="J45" s="32">
        <v>9.1</v>
      </c>
    </row>
    <row r="46" spans="1:10" ht="18.75">
      <c r="A46" s="69"/>
      <c r="B46" s="72"/>
      <c r="C46" s="18" t="s">
        <v>50</v>
      </c>
      <c r="D46" s="17" t="s">
        <v>51</v>
      </c>
      <c r="E46" s="9">
        <v>11.7</v>
      </c>
      <c r="F46" s="9">
        <v>12.7</v>
      </c>
      <c r="G46" s="9">
        <v>13.2</v>
      </c>
      <c r="H46" s="9">
        <v>12.7</v>
      </c>
      <c r="I46" s="9">
        <v>13.1</v>
      </c>
      <c r="J46" s="32">
        <v>15</v>
      </c>
    </row>
    <row r="47" spans="1:10" ht="16.5">
      <c r="A47" s="69"/>
      <c r="B47" s="72"/>
      <c r="C47" s="20" t="s">
        <v>52</v>
      </c>
      <c r="D47" s="17" t="s">
        <v>65</v>
      </c>
      <c r="E47" s="9">
        <v>2.15</v>
      </c>
      <c r="F47" s="9">
        <v>2.35</v>
      </c>
      <c r="G47" s="9">
        <v>1.7</v>
      </c>
      <c r="H47" s="9">
        <v>2.2000000000000002</v>
      </c>
      <c r="I47" s="9">
        <v>2.67</v>
      </c>
      <c r="J47" s="32">
        <v>2.15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10.4</v>
      </c>
      <c r="F48" s="9">
        <v>10.1</v>
      </c>
      <c r="G48" s="9">
        <v>13.2</v>
      </c>
      <c r="H48" s="9">
        <v>12.9</v>
      </c>
      <c r="I48" s="9">
        <v>8.1999999999999993</v>
      </c>
      <c r="J48" s="32">
        <v>8.9</v>
      </c>
    </row>
    <row r="49" spans="1:13" ht="18.75">
      <c r="A49" s="69"/>
      <c r="B49" s="72"/>
      <c r="C49" s="18" t="s">
        <v>50</v>
      </c>
      <c r="D49" s="17" t="s">
        <v>51</v>
      </c>
      <c r="E49" s="9">
        <v>18.7</v>
      </c>
      <c r="F49" s="9">
        <v>17.5</v>
      </c>
      <c r="G49" s="9">
        <v>12.4</v>
      </c>
      <c r="H49" s="9">
        <v>11.5</v>
      </c>
      <c r="I49" s="9">
        <v>18.7</v>
      </c>
      <c r="J49" s="32">
        <v>18.100000000000001</v>
      </c>
    </row>
    <row r="50" spans="1:13" ht="16.5">
      <c r="A50" s="69"/>
      <c r="B50" s="72"/>
      <c r="C50" s="20" t="s">
        <v>52</v>
      </c>
      <c r="D50" s="17" t="s">
        <v>65</v>
      </c>
      <c r="E50" s="9">
        <v>1.89</v>
      </c>
      <c r="F50" s="9">
        <v>2.13</v>
      </c>
      <c r="G50" s="9">
        <v>1.4</v>
      </c>
      <c r="H50" s="9">
        <v>1.8</v>
      </c>
      <c r="I50" s="9">
        <v>1.38</v>
      </c>
      <c r="J50" s="32">
        <v>1.28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7.46</v>
      </c>
      <c r="D56" s="26" t="s">
        <v>44</v>
      </c>
      <c r="E56" s="27">
        <v>75</v>
      </c>
      <c r="F56" s="26" t="s">
        <v>73</v>
      </c>
      <c r="G56" s="27">
        <v>81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55.7</v>
      </c>
      <c r="C59" s="36"/>
      <c r="D59" s="37"/>
      <c r="E59" s="36"/>
      <c r="F59" s="36"/>
      <c r="G59" s="38"/>
      <c r="H59" s="36"/>
      <c r="I59" s="36"/>
      <c r="J59" s="32">
        <v>47.3</v>
      </c>
      <c r="K59" s="32"/>
      <c r="L59" s="32">
        <v>47.8</v>
      </c>
      <c r="M59" s="32"/>
    </row>
    <row r="60" spans="1:13" ht="18.75">
      <c r="A60" s="34" t="s">
        <v>78</v>
      </c>
      <c r="B60" s="35"/>
      <c r="C60" s="36"/>
      <c r="D60" s="37">
        <v>59.6</v>
      </c>
      <c r="E60" s="36"/>
      <c r="F60" s="36">
        <v>46.1</v>
      </c>
      <c r="G60" s="38"/>
      <c r="H60" s="36">
        <v>43.1</v>
      </c>
      <c r="I60" s="36"/>
      <c r="J60" s="32">
        <v>44.1</v>
      </c>
      <c r="K60" s="32"/>
      <c r="L60" s="32">
        <v>48.3</v>
      </c>
      <c r="M60" s="32"/>
    </row>
    <row r="61" spans="1:13" ht="18.75">
      <c r="A61" s="34" t="s">
        <v>79</v>
      </c>
      <c r="B61" s="35">
        <v>66.3</v>
      </c>
      <c r="C61" s="36"/>
      <c r="D61" s="37">
        <v>69.8</v>
      </c>
      <c r="E61" s="36"/>
      <c r="F61" s="36">
        <v>67.45</v>
      </c>
      <c r="G61" s="38"/>
      <c r="H61" s="36">
        <v>70.3</v>
      </c>
      <c r="I61" s="36"/>
      <c r="J61" s="32"/>
      <c r="K61" s="32"/>
      <c r="L61" s="32"/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16.100000000000001</v>
      </c>
      <c r="D63" s="37"/>
      <c r="E63" s="36">
        <v>16.5</v>
      </c>
      <c r="F63" s="36"/>
      <c r="G63" s="38">
        <v>16.600000000000001</v>
      </c>
      <c r="H63" s="36"/>
      <c r="I63" s="36"/>
      <c r="J63" s="32"/>
      <c r="K63" s="32">
        <v>19.8</v>
      </c>
      <c r="M63" s="32">
        <v>16.5</v>
      </c>
    </row>
    <row r="64" spans="1:13" ht="18.75">
      <c r="A64" s="39" t="s">
        <v>81</v>
      </c>
      <c r="B64" s="36"/>
      <c r="C64" s="36">
        <v>16.5</v>
      </c>
      <c r="D64" s="37"/>
      <c r="E64" s="36">
        <v>16.7</v>
      </c>
      <c r="F64" s="36"/>
      <c r="G64" s="40">
        <v>17.399999999999999</v>
      </c>
      <c r="H64" s="36"/>
      <c r="I64" s="36">
        <v>18.100000000000001</v>
      </c>
      <c r="J64" s="32"/>
      <c r="K64" s="32">
        <v>16.899999999999999</v>
      </c>
      <c r="L64" s="32"/>
      <c r="M64" s="32">
        <v>16.7</v>
      </c>
    </row>
    <row r="65" spans="1:13" ht="18.75">
      <c r="A65" s="39" t="s">
        <v>82</v>
      </c>
      <c r="B65" s="36"/>
      <c r="C65" s="36">
        <v>31.1</v>
      </c>
      <c r="D65" s="37"/>
      <c r="E65" s="36">
        <v>32</v>
      </c>
      <c r="F65" s="36"/>
      <c r="G65" s="38">
        <v>30.5</v>
      </c>
      <c r="H65" s="36"/>
      <c r="I65" s="36">
        <v>31.8</v>
      </c>
      <c r="J65" s="32"/>
      <c r="K65" s="32"/>
      <c r="M65" s="32"/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1.98</v>
      </c>
      <c r="C67" s="36">
        <v>10.5</v>
      </c>
      <c r="D67" s="37">
        <v>1.91</v>
      </c>
      <c r="E67" s="36">
        <v>10.3</v>
      </c>
      <c r="F67" s="36">
        <v>1.8</v>
      </c>
      <c r="G67" s="38">
        <v>10.9</v>
      </c>
      <c r="H67" s="36">
        <v>1.7</v>
      </c>
      <c r="I67" s="36">
        <v>10.8</v>
      </c>
      <c r="J67" s="32">
        <v>1.9</v>
      </c>
      <c r="K67" s="32">
        <v>10.6</v>
      </c>
      <c r="L67" s="32">
        <v>1.6</v>
      </c>
      <c r="M67" s="32">
        <v>10.5</v>
      </c>
    </row>
    <row r="68" spans="1:13" ht="18.75">
      <c r="A68" s="41" t="s">
        <v>84</v>
      </c>
      <c r="B68" s="36">
        <v>1.42</v>
      </c>
      <c r="C68" s="36">
        <v>11.6</v>
      </c>
      <c r="D68" s="37">
        <v>1.33</v>
      </c>
      <c r="E68" s="36">
        <v>11.6</v>
      </c>
      <c r="F68" s="36">
        <v>1.6</v>
      </c>
      <c r="G68" s="38">
        <v>11.8</v>
      </c>
      <c r="H68" s="36">
        <v>1.5</v>
      </c>
      <c r="I68" s="36">
        <v>11.7</v>
      </c>
      <c r="J68" s="32">
        <v>1.7</v>
      </c>
      <c r="K68" s="32">
        <v>11.4</v>
      </c>
      <c r="L68" s="32">
        <v>1.3</v>
      </c>
      <c r="M68" s="32">
        <v>11.8</v>
      </c>
    </row>
    <row r="69" spans="1:13" ht="18.75">
      <c r="A69" s="41" t="s">
        <v>85</v>
      </c>
      <c r="B69" s="36">
        <v>1.84</v>
      </c>
      <c r="C69" s="36">
        <v>14.4</v>
      </c>
      <c r="D69" s="37">
        <v>1.95</v>
      </c>
      <c r="E69" s="36">
        <v>14.6</v>
      </c>
      <c r="F69" s="36">
        <v>1.5</v>
      </c>
      <c r="G69" s="38">
        <v>14.8</v>
      </c>
      <c r="H69" s="36">
        <v>2.2000000000000002</v>
      </c>
      <c r="I69" s="36">
        <v>14.4</v>
      </c>
      <c r="J69" s="32"/>
      <c r="K69" s="32"/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34" sqref="F34:F5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135</v>
      </c>
      <c r="D2" s="114"/>
      <c r="E2" s="114"/>
      <c r="F2" s="115" t="s">
        <v>136</v>
      </c>
      <c r="G2" s="115"/>
      <c r="H2" s="115"/>
      <c r="I2" s="116" t="s">
        <v>137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53450</v>
      </c>
      <c r="D4" s="106"/>
      <c r="E4" s="106"/>
      <c r="F4" s="106">
        <v>54600</v>
      </c>
      <c r="G4" s="106"/>
      <c r="H4" s="106"/>
      <c r="I4" s="106">
        <v>55700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39550</v>
      </c>
      <c r="D5" s="106"/>
      <c r="E5" s="106"/>
      <c r="F5" s="106">
        <v>40700</v>
      </c>
      <c r="G5" s="106"/>
      <c r="H5" s="106"/>
      <c r="I5" s="106">
        <v>41600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C4-'14日'!I4</f>
        <v>1320</v>
      </c>
      <c r="D6" s="124"/>
      <c r="E6" s="124"/>
      <c r="F6" s="125">
        <f>F4-C4</f>
        <v>1150</v>
      </c>
      <c r="G6" s="126"/>
      <c r="H6" s="127"/>
      <c r="I6" s="125">
        <f>I4-F4</f>
        <v>1100</v>
      </c>
      <c r="J6" s="126"/>
      <c r="K6" s="127"/>
      <c r="L6" s="121">
        <f>C6+F6+I6</f>
        <v>3570</v>
      </c>
      <c r="M6" s="121">
        <f>C7+F7+I7</f>
        <v>3020</v>
      </c>
    </row>
    <row r="7" spans="1:15" ht="21.95" customHeight="1">
      <c r="A7" s="61"/>
      <c r="B7" s="6" t="s">
        <v>8</v>
      </c>
      <c r="C7" s="124">
        <f>C5-'14日'!I5</f>
        <v>970</v>
      </c>
      <c r="D7" s="124"/>
      <c r="E7" s="124"/>
      <c r="F7" s="125">
        <f>F5-C5</f>
        <v>1150</v>
      </c>
      <c r="G7" s="126"/>
      <c r="H7" s="127"/>
      <c r="I7" s="125">
        <f>I5-F5</f>
        <v>900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41</v>
      </c>
      <c r="D9" s="106"/>
      <c r="E9" s="106"/>
      <c r="F9" s="106">
        <v>39</v>
      </c>
      <c r="G9" s="106"/>
      <c r="H9" s="106"/>
      <c r="I9" s="106">
        <v>41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41</v>
      </c>
      <c r="D10" s="106"/>
      <c r="E10" s="106"/>
      <c r="F10" s="106">
        <v>39</v>
      </c>
      <c r="G10" s="106"/>
      <c r="H10" s="106"/>
      <c r="I10" s="106">
        <v>41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320</v>
      </c>
      <c r="D15" s="9">
        <v>280</v>
      </c>
      <c r="E15" s="9">
        <v>240</v>
      </c>
      <c r="F15" s="9">
        <v>240</v>
      </c>
      <c r="G15" s="9">
        <v>370</v>
      </c>
      <c r="H15" s="9">
        <v>340</v>
      </c>
      <c r="I15" s="9">
        <v>340</v>
      </c>
      <c r="J15" s="9">
        <v>310</v>
      </c>
      <c r="K15" s="9">
        <v>270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184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430</v>
      </c>
      <c r="D21" s="9">
        <v>390</v>
      </c>
      <c r="E21" s="9">
        <v>350</v>
      </c>
      <c r="F21" s="9">
        <v>350</v>
      </c>
      <c r="G21" s="9">
        <v>300</v>
      </c>
      <c r="H21" s="9">
        <v>530</v>
      </c>
      <c r="I21" s="9">
        <v>530</v>
      </c>
      <c r="J21" s="9">
        <v>480</v>
      </c>
      <c r="K21" s="9">
        <v>430</v>
      </c>
    </row>
    <row r="22" spans="1:11" ht="27.75" customHeight="1">
      <c r="A22" s="66"/>
      <c r="B22" s="11" t="s">
        <v>25</v>
      </c>
      <c r="C22" s="105" t="s">
        <v>26</v>
      </c>
      <c r="D22" s="105"/>
      <c r="E22" s="105"/>
      <c r="F22" s="105" t="s">
        <v>178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220</v>
      </c>
      <c r="D23" s="84"/>
      <c r="E23" s="84"/>
      <c r="F23" s="84">
        <v>70</v>
      </c>
      <c r="G23" s="84"/>
      <c r="H23" s="84"/>
      <c r="I23" s="84">
        <v>2170</v>
      </c>
      <c r="J23" s="84"/>
      <c r="K23" s="84"/>
    </row>
    <row r="24" spans="1:11" ht="21.95" customHeight="1">
      <c r="A24" s="67"/>
      <c r="B24" s="13" t="s">
        <v>29</v>
      </c>
      <c r="C24" s="84">
        <v>1100</v>
      </c>
      <c r="D24" s="84"/>
      <c r="E24" s="84"/>
      <c r="F24" s="84">
        <v>1100</v>
      </c>
      <c r="G24" s="84"/>
      <c r="H24" s="84"/>
      <c r="I24" s="84">
        <v>990</v>
      </c>
      <c r="J24" s="84"/>
      <c r="K24" s="84"/>
    </row>
    <row r="25" spans="1:11" ht="21.95" customHeight="1">
      <c r="A25" s="64" t="s">
        <v>30</v>
      </c>
      <c r="B25" s="10" t="s">
        <v>31</v>
      </c>
      <c r="C25" s="129">
        <v>0</v>
      </c>
      <c r="D25" s="130"/>
      <c r="E25" s="131"/>
      <c r="F25" s="129">
        <v>3</v>
      </c>
      <c r="G25" s="130"/>
      <c r="H25" s="131"/>
      <c r="I25" s="129">
        <v>3</v>
      </c>
      <c r="J25" s="130"/>
      <c r="K25" s="131"/>
    </row>
    <row r="26" spans="1:11" ht="21.95" customHeight="1">
      <c r="A26" s="64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64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90" t="s">
        <v>34</v>
      </c>
      <c r="B28" s="91"/>
      <c r="C28" s="96" t="s">
        <v>185</v>
      </c>
      <c r="D28" s="97"/>
      <c r="E28" s="98"/>
      <c r="F28" s="96" t="s">
        <v>186</v>
      </c>
      <c r="G28" s="97"/>
      <c r="H28" s="98"/>
      <c r="I28" s="96" t="s">
        <v>187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112</v>
      </c>
      <c r="D31" s="88"/>
      <c r="E31" s="89"/>
      <c r="F31" s="87" t="s">
        <v>182</v>
      </c>
      <c r="G31" s="88"/>
      <c r="H31" s="89"/>
      <c r="I31" s="87" t="s">
        <v>116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32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9.26</v>
      </c>
      <c r="F35" s="32">
        <v>9.31</v>
      </c>
      <c r="G35" s="9">
        <v>9.2899999999999991</v>
      </c>
      <c r="H35" s="9">
        <v>9.3000000000000007</v>
      </c>
      <c r="I35" s="9">
        <v>9.4</v>
      </c>
      <c r="J35" s="32">
        <v>9.41</v>
      </c>
    </row>
    <row r="36" spans="1:10" ht="15.75">
      <c r="A36" s="69"/>
      <c r="B36" s="72"/>
      <c r="C36" s="17" t="s">
        <v>48</v>
      </c>
      <c r="D36" s="17" t="s">
        <v>49</v>
      </c>
      <c r="E36" s="9">
        <v>9.8000000000000007</v>
      </c>
      <c r="F36" s="32">
        <v>9.9</v>
      </c>
      <c r="G36" s="9">
        <v>13.02</v>
      </c>
      <c r="H36" s="9">
        <v>11.4</v>
      </c>
      <c r="I36" s="9">
        <v>10.199999999999999</v>
      </c>
      <c r="J36" s="32">
        <v>10.1</v>
      </c>
    </row>
    <row r="37" spans="1:10" ht="18.75">
      <c r="A37" s="69"/>
      <c r="B37" s="72"/>
      <c r="C37" s="18" t="s">
        <v>50</v>
      </c>
      <c r="D37" s="17" t="s">
        <v>51</v>
      </c>
      <c r="E37" s="9">
        <v>18.899999999999999</v>
      </c>
      <c r="F37" s="32">
        <v>16.399999999999999</v>
      </c>
      <c r="G37" s="19">
        <v>16.2</v>
      </c>
      <c r="H37" s="9">
        <v>15.9</v>
      </c>
      <c r="I37" s="9">
        <v>10.9</v>
      </c>
      <c r="J37" s="32">
        <v>10.5</v>
      </c>
    </row>
    <row r="38" spans="1:10" ht="16.5">
      <c r="A38" s="69"/>
      <c r="B38" s="72"/>
      <c r="C38" s="20" t="s">
        <v>52</v>
      </c>
      <c r="D38" s="17" t="s">
        <v>53</v>
      </c>
      <c r="E38" s="9">
        <v>2.11</v>
      </c>
      <c r="F38" s="32">
        <v>2.29</v>
      </c>
      <c r="G38" s="19">
        <v>1.8</v>
      </c>
      <c r="H38" s="19">
        <v>2.5</v>
      </c>
      <c r="I38" s="9">
        <v>2.4300000000000002</v>
      </c>
      <c r="J38" s="32">
        <v>2.31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32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9.51</v>
      </c>
      <c r="F40" s="32">
        <v>9.52</v>
      </c>
      <c r="G40" s="9">
        <v>9.5</v>
      </c>
      <c r="H40" s="9">
        <v>9.4700000000000006</v>
      </c>
      <c r="I40" s="9">
        <v>9.48</v>
      </c>
      <c r="J40" s="32">
        <v>9.4600000000000009</v>
      </c>
    </row>
    <row r="41" spans="1:10" ht="15.75">
      <c r="A41" s="69"/>
      <c r="B41" s="72"/>
      <c r="C41" s="17" t="s">
        <v>48</v>
      </c>
      <c r="D41" s="17" t="s">
        <v>56</v>
      </c>
      <c r="E41" s="9">
        <v>9.9</v>
      </c>
      <c r="F41" s="32">
        <v>9.6999999999999993</v>
      </c>
      <c r="G41" s="9">
        <v>8.1</v>
      </c>
      <c r="H41" s="9">
        <v>7.9</v>
      </c>
      <c r="I41" s="9">
        <v>8.3000000000000007</v>
      </c>
      <c r="J41" s="32">
        <v>9.1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32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43.8</v>
      </c>
      <c r="F43" s="32">
        <v>42.9</v>
      </c>
      <c r="G43" s="9">
        <v>51.1</v>
      </c>
      <c r="H43" s="9">
        <v>48.8</v>
      </c>
      <c r="I43" s="9">
        <v>46.71</v>
      </c>
      <c r="J43" s="32">
        <v>42.53</v>
      </c>
    </row>
    <row r="44" spans="1:10" ht="18.75">
      <c r="A44" s="69"/>
      <c r="B44" s="72"/>
      <c r="C44" s="18" t="s">
        <v>50</v>
      </c>
      <c r="D44" s="17" t="s">
        <v>61</v>
      </c>
      <c r="E44" s="9">
        <v>169</v>
      </c>
      <c r="F44" s="32">
        <v>122</v>
      </c>
      <c r="G44" s="9">
        <v>131.35</v>
      </c>
      <c r="H44" s="9">
        <v>135.19999999999999</v>
      </c>
      <c r="I44" s="9">
        <v>129</v>
      </c>
      <c r="J44" s="32">
        <v>120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9.6</v>
      </c>
      <c r="F45" s="32">
        <v>9.6</v>
      </c>
      <c r="G45" s="9">
        <v>12.6</v>
      </c>
      <c r="H45" s="9">
        <v>13.6</v>
      </c>
      <c r="I45" s="9">
        <v>11.5</v>
      </c>
      <c r="J45" s="32">
        <v>11.6</v>
      </c>
    </row>
    <row r="46" spans="1:10" ht="18.75">
      <c r="A46" s="69"/>
      <c r="B46" s="72"/>
      <c r="C46" s="18" t="s">
        <v>50</v>
      </c>
      <c r="D46" s="17" t="s">
        <v>51</v>
      </c>
      <c r="E46" s="9">
        <v>12.7</v>
      </c>
      <c r="F46" s="32">
        <v>12.9</v>
      </c>
      <c r="G46" s="9">
        <v>14.1</v>
      </c>
      <c r="H46" s="9">
        <v>13.8</v>
      </c>
      <c r="I46" s="9">
        <v>11.7</v>
      </c>
      <c r="J46" s="32">
        <v>12.1</v>
      </c>
    </row>
    <row r="47" spans="1:10" ht="16.5">
      <c r="A47" s="69"/>
      <c r="B47" s="72"/>
      <c r="C47" s="20" t="s">
        <v>52</v>
      </c>
      <c r="D47" s="17" t="s">
        <v>65</v>
      </c>
      <c r="E47" s="9">
        <v>2.52</v>
      </c>
      <c r="F47" s="32">
        <v>2.15</v>
      </c>
      <c r="G47" s="9">
        <v>1.9</v>
      </c>
      <c r="H47" s="9">
        <v>1.7</v>
      </c>
      <c r="I47" s="9">
        <v>1.63</v>
      </c>
      <c r="J47" s="32">
        <v>1.58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9.6</v>
      </c>
      <c r="F48" s="32">
        <v>9.9</v>
      </c>
      <c r="G48" s="9">
        <v>13.5</v>
      </c>
      <c r="H48" s="9">
        <v>14.1</v>
      </c>
      <c r="I48" s="9">
        <v>12.6</v>
      </c>
      <c r="J48" s="32">
        <v>12.1</v>
      </c>
    </row>
    <row r="49" spans="1:13" ht="18.75">
      <c r="A49" s="69"/>
      <c r="B49" s="72"/>
      <c r="C49" s="18" t="s">
        <v>50</v>
      </c>
      <c r="D49" s="17" t="s">
        <v>51</v>
      </c>
      <c r="E49" s="9">
        <v>15.6</v>
      </c>
      <c r="F49" s="32">
        <v>16.600000000000001</v>
      </c>
      <c r="G49" s="9">
        <v>13.8</v>
      </c>
      <c r="H49" s="9">
        <v>13.6</v>
      </c>
      <c r="I49" s="9">
        <v>9.4</v>
      </c>
      <c r="J49" s="32">
        <v>10.199999999999999</v>
      </c>
    </row>
    <row r="50" spans="1:13" ht="16.5">
      <c r="A50" s="69"/>
      <c r="B50" s="72"/>
      <c r="C50" s="20" t="s">
        <v>52</v>
      </c>
      <c r="D50" s="17" t="s">
        <v>65</v>
      </c>
      <c r="E50" s="9">
        <v>1.41</v>
      </c>
      <c r="F50" s="32">
        <v>1.28</v>
      </c>
      <c r="G50" s="9">
        <v>1.6</v>
      </c>
      <c r="H50" s="9">
        <v>1.36</v>
      </c>
      <c r="I50" s="9">
        <v>1.1499999999999999</v>
      </c>
      <c r="J50" s="32">
        <v>1.24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7.71</v>
      </c>
      <c r="D56" s="26" t="s">
        <v>44</v>
      </c>
      <c r="E56" s="27">
        <v>75</v>
      </c>
      <c r="F56" s="26" t="s">
        <v>73</v>
      </c>
      <c r="G56" s="27">
        <v>78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48.8</v>
      </c>
      <c r="C59" s="36"/>
      <c r="D59" s="37"/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/>
      <c r="C60" s="36"/>
      <c r="D60" s="37">
        <v>63.1</v>
      </c>
      <c r="E60" s="36"/>
      <c r="F60" s="36">
        <v>57.9</v>
      </c>
      <c r="G60" s="38"/>
      <c r="H60" s="36">
        <v>50.9</v>
      </c>
      <c r="I60" s="36"/>
      <c r="J60" s="32">
        <v>49.59</v>
      </c>
      <c r="K60" s="32"/>
      <c r="L60" s="32">
        <v>52.37</v>
      </c>
      <c r="M60" s="32"/>
    </row>
    <row r="61" spans="1:13" ht="18.75">
      <c r="A61" s="34" t="s">
        <v>79</v>
      </c>
      <c r="B61" s="35">
        <v>41.5</v>
      </c>
      <c r="C61" s="36"/>
      <c r="D61" s="37">
        <v>62.5</v>
      </c>
      <c r="E61" s="36"/>
      <c r="F61" s="36">
        <v>57.5</v>
      </c>
      <c r="G61" s="38"/>
      <c r="H61" s="36">
        <v>62.5</v>
      </c>
      <c r="I61" s="36"/>
      <c r="J61" s="32">
        <v>60.59</v>
      </c>
      <c r="K61" s="32"/>
      <c r="L61" s="32">
        <v>58.16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16.399999999999999</v>
      </c>
      <c r="D63" s="37"/>
      <c r="E63" s="36">
        <v>16.7</v>
      </c>
      <c r="F63" s="36"/>
      <c r="G63" s="38">
        <v>17.09</v>
      </c>
      <c r="H63" s="36"/>
      <c r="I63" s="36">
        <v>16.7</v>
      </c>
      <c r="J63" s="32"/>
      <c r="K63" s="32">
        <v>17.36</v>
      </c>
      <c r="M63" s="32">
        <v>18.52</v>
      </c>
    </row>
    <row r="64" spans="1:13" ht="18.75">
      <c r="A64" s="39" t="s">
        <v>81</v>
      </c>
      <c r="B64" s="36"/>
      <c r="C64" s="36">
        <v>16.7</v>
      </c>
      <c r="D64" s="37"/>
      <c r="E64" s="36">
        <v>17.3</v>
      </c>
      <c r="F64" s="36"/>
      <c r="G64" s="40">
        <v>17.600000000000001</v>
      </c>
      <c r="H64" s="36"/>
      <c r="I64" s="36">
        <v>17</v>
      </c>
      <c r="J64" s="32"/>
      <c r="K64" s="32">
        <v>19.100000000000001</v>
      </c>
      <c r="L64" s="32"/>
      <c r="M64" s="32">
        <v>19.39</v>
      </c>
    </row>
    <row r="65" spans="1:13" ht="18.75">
      <c r="A65" s="39" t="s">
        <v>82</v>
      </c>
      <c r="B65" s="36"/>
      <c r="C65" s="36">
        <v>29.1</v>
      </c>
      <c r="D65" s="37"/>
      <c r="E65" s="36">
        <v>31.2</v>
      </c>
      <c r="F65" s="36"/>
      <c r="G65" s="38">
        <v>31.3</v>
      </c>
      <c r="H65" s="36"/>
      <c r="I65" s="36">
        <v>30.8</v>
      </c>
      <c r="J65" s="32"/>
      <c r="K65" s="32">
        <v>32.119999999999997</v>
      </c>
      <c r="M65" s="32"/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1.86</v>
      </c>
      <c r="C67" s="36">
        <v>10.5</v>
      </c>
      <c r="D67" s="37">
        <v>1.76</v>
      </c>
      <c r="E67" s="36">
        <v>10.6</v>
      </c>
      <c r="F67" s="36">
        <v>1.3</v>
      </c>
      <c r="G67" s="38">
        <v>10.7</v>
      </c>
      <c r="H67" s="36">
        <v>1.9</v>
      </c>
      <c r="I67" s="36">
        <v>10.7</v>
      </c>
      <c r="J67" s="32">
        <v>1.53</v>
      </c>
      <c r="K67" s="32">
        <v>10.85</v>
      </c>
      <c r="L67" s="32">
        <v>1.47</v>
      </c>
      <c r="M67" s="32">
        <v>12.64</v>
      </c>
    </row>
    <row r="68" spans="1:13" ht="18.75">
      <c r="A68" s="41" t="s">
        <v>84</v>
      </c>
      <c r="B68" s="42">
        <v>1.21</v>
      </c>
      <c r="C68" s="36">
        <v>12</v>
      </c>
      <c r="D68" s="37">
        <v>1.33</v>
      </c>
      <c r="E68" s="36">
        <v>11.7</v>
      </c>
      <c r="F68" s="36">
        <v>2.2000000000000002</v>
      </c>
      <c r="G68" s="38">
        <v>11.6</v>
      </c>
      <c r="H68" s="36">
        <v>1.5</v>
      </c>
      <c r="I68" s="36">
        <v>12.1</v>
      </c>
      <c r="J68" s="32">
        <v>1.22</v>
      </c>
      <c r="K68" s="32">
        <v>12.07</v>
      </c>
      <c r="L68" s="32">
        <v>1.19</v>
      </c>
      <c r="M68" s="32">
        <v>11.78</v>
      </c>
    </row>
    <row r="69" spans="1:13" ht="18.75">
      <c r="A69" s="41" t="s">
        <v>85</v>
      </c>
      <c r="B69" s="42">
        <v>1.59</v>
      </c>
      <c r="C69" s="36">
        <v>14.5</v>
      </c>
      <c r="D69" s="37">
        <v>1.74</v>
      </c>
      <c r="E69" s="36">
        <v>14.6</v>
      </c>
      <c r="F69" s="36">
        <v>2.4</v>
      </c>
      <c r="G69" s="38">
        <v>14.5</v>
      </c>
      <c r="H69" s="36">
        <v>2.2000000000000002</v>
      </c>
      <c r="I69" s="36">
        <v>14.5</v>
      </c>
      <c r="J69" s="32">
        <v>1.76</v>
      </c>
      <c r="K69" s="32">
        <v>14.35</v>
      </c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3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87</v>
      </c>
      <c r="D2" s="114"/>
      <c r="E2" s="114"/>
      <c r="F2" s="115" t="s">
        <v>88</v>
      </c>
      <c r="G2" s="115"/>
      <c r="H2" s="115"/>
      <c r="I2" s="116" t="s">
        <v>89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57030</v>
      </c>
      <c r="D4" s="106"/>
      <c r="E4" s="106"/>
      <c r="F4" s="106">
        <v>58310</v>
      </c>
      <c r="G4" s="106"/>
      <c r="H4" s="106"/>
      <c r="I4" s="106">
        <v>59500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42930</v>
      </c>
      <c r="D5" s="106"/>
      <c r="E5" s="106"/>
      <c r="F5" s="106">
        <v>44030</v>
      </c>
      <c r="G5" s="106"/>
      <c r="H5" s="106"/>
      <c r="I5" s="106">
        <v>45200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C4-'15日'!I4</f>
        <v>1330</v>
      </c>
      <c r="D6" s="124"/>
      <c r="E6" s="124"/>
      <c r="F6" s="125">
        <f>F4-C4</f>
        <v>1280</v>
      </c>
      <c r="G6" s="126"/>
      <c r="H6" s="127"/>
      <c r="I6" s="125">
        <f>I4-F4</f>
        <v>1190</v>
      </c>
      <c r="J6" s="126"/>
      <c r="K6" s="127"/>
      <c r="L6" s="121">
        <f>C6+F6+I6</f>
        <v>3800</v>
      </c>
      <c r="M6" s="121">
        <f>C7+F7+I7</f>
        <v>3600</v>
      </c>
    </row>
    <row r="7" spans="1:15" ht="21.95" customHeight="1">
      <c r="A7" s="61"/>
      <c r="B7" s="6" t="s">
        <v>8</v>
      </c>
      <c r="C7" s="124">
        <f>C5-'15日'!I5</f>
        <v>1330</v>
      </c>
      <c r="D7" s="124"/>
      <c r="E7" s="124"/>
      <c r="F7" s="125">
        <f>F5-C5</f>
        <v>1100</v>
      </c>
      <c r="G7" s="126"/>
      <c r="H7" s="127"/>
      <c r="I7" s="125">
        <f>I5-F5</f>
        <v>1170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41</v>
      </c>
      <c r="D9" s="106"/>
      <c r="E9" s="106"/>
      <c r="F9" s="106">
        <v>42</v>
      </c>
      <c r="G9" s="106"/>
      <c r="H9" s="106"/>
      <c r="I9" s="106">
        <v>41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41</v>
      </c>
      <c r="D10" s="106"/>
      <c r="E10" s="106"/>
      <c r="F10" s="106">
        <v>42</v>
      </c>
      <c r="G10" s="106"/>
      <c r="H10" s="106"/>
      <c r="I10" s="106">
        <v>41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270</v>
      </c>
      <c r="D15" s="9">
        <v>210</v>
      </c>
      <c r="E15" s="9">
        <v>540</v>
      </c>
      <c r="F15" s="9">
        <v>510</v>
      </c>
      <c r="G15" s="9">
        <v>480</v>
      </c>
      <c r="H15" s="9">
        <v>450</v>
      </c>
      <c r="I15" s="9">
        <v>440</v>
      </c>
      <c r="J15" s="9">
        <v>410</v>
      </c>
      <c r="K15" s="9">
        <v>380</v>
      </c>
    </row>
    <row r="16" spans="1:15" ht="29.25" customHeight="1">
      <c r="A16" s="64"/>
      <c r="B16" s="11" t="s">
        <v>20</v>
      </c>
      <c r="C16" s="105" t="s">
        <v>188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430</v>
      </c>
      <c r="D21" s="9">
        <v>390</v>
      </c>
      <c r="E21" s="9">
        <v>340</v>
      </c>
      <c r="F21" s="9">
        <v>340</v>
      </c>
      <c r="G21" s="9">
        <v>300</v>
      </c>
      <c r="H21" s="9">
        <v>250</v>
      </c>
      <c r="I21" s="9">
        <v>540</v>
      </c>
      <c r="J21" s="9">
        <v>490</v>
      </c>
      <c r="K21" s="9">
        <v>440</v>
      </c>
    </row>
    <row r="22" spans="1:11" ht="30" customHeight="1">
      <c r="A22" s="66"/>
      <c r="B22" s="11" t="s">
        <v>25</v>
      </c>
      <c r="C22" s="105" t="s">
        <v>26</v>
      </c>
      <c r="D22" s="105"/>
      <c r="E22" s="105"/>
      <c r="F22" s="132" t="s">
        <v>26</v>
      </c>
      <c r="G22" s="133"/>
      <c r="H22" s="134"/>
      <c r="I22" s="105" t="s">
        <v>189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f>1760+170</f>
        <v>1930</v>
      </c>
      <c r="D23" s="84"/>
      <c r="E23" s="84"/>
      <c r="F23" s="84">
        <f>1760+170</f>
        <v>1930</v>
      </c>
      <c r="G23" s="84"/>
      <c r="H23" s="84"/>
      <c r="I23" s="84">
        <f>1760+170</f>
        <v>1930</v>
      </c>
      <c r="J23" s="84"/>
      <c r="K23" s="84"/>
    </row>
    <row r="24" spans="1:11" ht="21.95" customHeight="1">
      <c r="A24" s="67"/>
      <c r="B24" s="13" t="s">
        <v>29</v>
      </c>
      <c r="C24" s="84">
        <f>460+440</f>
        <v>900</v>
      </c>
      <c r="D24" s="84"/>
      <c r="E24" s="84"/>
      <c r="F24" s="84">
        <f>460+440</f>
        <v>900</v>
      </c>
      <c r="G24" s="84"/>
      <c r="H24" s="84"/>
      <c r="I24" s="84">
        <v>750</v>
      </c>
      <c r="J24" s="84"/>
      <c r="K24" s="84"/>
    </row>
    <row r="25" spans="1:11" ht="21.95" customHeight="1">
      <c r="A25" s="64" t="s">
        <v>30</v>
      </c>
      <c r="B25" s="10" t="s">
        <v>31</v>
      </c>
      <c r="C25" s="129">
        <v>2</v>
      </c>
      <c r="D25" s="130"/>
      <c r="E25" s="131"/>
      <c r="F25" s="129">
        <v>2</v>
      </c>
      <c r="G25" s="130"/>
      <c r="H25" s="131"/>
      <c r="I25" s="129">
        <v>2</v>
      </c>
      <c r="J25" s="130"/>
      <c r="K25" s="131"/>
    </row>
    <row r="26" spans="1:11" ht="21.95" customHeight="1">
      <c r="A26" s="64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129">
        <v>420</v>
      </c>
      <c r="J26" s="130"/>
      <c r="K26" s="131"/>
    </row>
    <row r="27" spans="1:11" ht="21.95" customHeight="1">
      <c r="A27" s="64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129">
        <v>20</v>
      </c>
      <c r="J27" s="130"/>
      <c r="K27" s="131"/>
    </row>
    <row r="28" spans="1:11" ht="76.5" customHeight="1">
      <c r="A28" s="90" t="s">
        <v>34</v>
      </c>
      <c r="B28" s="91"/>
      <c r="C28" s="96" t="s">
        <v>190</v>
      </c>
      <c r="D28" s="97"/>
      <c r="E28" s="98"/>
      <c r="F28" s="96" t="s">
        <v>191</v>
      </c>
      <c r="G28" s="97"/>
      <c r="H28" s="98"/>
      <c r="I28" s="96" t="s">
        <v>192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100</v>
      </c>
      <c r="D31" s="88"/>
      <c r="E31" s="89"/>
      <c r="F31" s="87" t="s">
        <v>193</v>
      </c>
      <c r="G31" s="88"/>
      <c r="H31" s="89"/>
      <c r="I31" s="87" t="s">
        <v>194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32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32">
        <v>9.3800000000000008</v>
      </c>
      <c r="F35" s="9">
        <v>9.31</v>
      </c>
      <c r="G35" s="9">
        <v>9.3000000000000007</v>
      </c>
      <c r="H35" s="9">
        <v>9.31</v>
      </c>
      <c r="I35" s="9">
        <v>9.31</v>
      </c>
      <c r="J35" s="32">
        <v>9.3000000000000007</v>
      </c>
    </row>
    <row r="36" spans="1:10" ht="15.75">
      <c r="A36" s="69"/>
      <c r="B36" s="72"/>
      <c r="C36" s="17" t="s">
        <v>48</v>
      </c>
      <c r="D36" s="17" t="s">
        <v>49</v>
      </c>
      <c r="E36" s="32">
        <v>8.14</v>
      </c>
      <c r="F36" s="9">
        <v>9.48</v>
      </c>
      <c r="G36" s="9">
        <v>12.8</v>
      </c>
      <c r="H36" s="9">
        <v>15.5</v>
      </c>
      <c r="I36" s="9">
        <v>12.5</v>
      </c>
      <c r="J36" s="32">
        <v>11.2</v>
      </c>
    </row>
    <row r="37" spans="1:10" ht="18.75">
      <c r="A37" s="69"/>
      <c r="B37" s="72"/>
      <c r="C37" s="18" t="s">
        <v>50</v>
      </c>
      <c r="D37" s="17" t="s">
        <v>51</v>
      </c>
      <c r="E37" s="32">
        <v>17.7</v>
      </c>
      <c r="F37" s="9">
        <v>16</v>
      </c>
      <c r="G37" s="19">
        <v>15.7</v>
      </c>
      <c r="H37" s="9">
        <v>17.100000000000001</v>
      </c>
      <c r="I37" s="9">
        <v>18.2</v>
      </c>
      <c r="J37" s="32">
        <v>17.8</v>
      </c>
    </row>
    <row r="38" spans="1:10" ht="16.5">
      <c r="A38" s="69"/>
      <c r="B38" s="72"/>
      <c r="C38" s="20" t="s">
        <v>52</v>
      </c>
      <c r="D38" s="17" t="s">
        <v>53</v>
      </c>
      <c r="E38" s="32">
        <v>3.81</v>
      </c>
      <c r="F38" s="19">
        <v>2.74</v>
      </c>
      <c r="G38" s="19">
        <v>1.8</v>
      </c>
      <c r="H38" s="19">
        <v>2.2000000000000002</v>
      </c>
      <c r="I38" s="9">
        <v>5.07</v>
      </c>
      <c r="J38" s="32">
        <v>2.3199999999999998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32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32">
        <v>9.43</v>
      </c>
      <c r="F40" s="9">
        <v>9.49</v>
      </c>
      <c r="G40" s="9">
        <v>9.4499999999999993</v>
      </c>
      <c r="H40" s="9">
        <v>9.4</v>
      </c>
      <c r="I40" s="9">
        <v>9.4</v>
      </c>
      <c r="J40" s="32">
        <v>9.5</v>
      </c>
    </row>
    <row r="41" spans="1:10" ht="15.75">
      <c r="A41" s="69"/>
      <c r="B41" s="72"/>
      <c r="C41" s="17" t="s">
        <v>48</v>
      </c>
      <c r="D41" s="17" t="s">
        <v>56</v>
      </c>
      <c r="E41" s="32">
        <v>9.76</v>
      </c>
      <c r="F41" s="9">
        <v>10.31</v>
      </c>
      <c r="G41" s="9">
        <v>7.2</v>
      </c>
      <c r="H41" s="9">
        <v>7.6</v>
      </c>
      <c r="I41" s="9">
        <v>7.1</v>
      </c>
      <c r="J41" s="32">
        <v>7.7</v>
      </c>
    </row>
    <row r="42" spans="1:10" ht="15.75">
      <c r="A42" s="69"/>
      <c r="B42" s="72"/>
      <c r="C42" s="21" t="s">
        <v>57</v>
      </c>
      <c r="D42" s="22" t="s">
        <v>58</v>
      </c>
      <c r="E42" s="32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32">
        <v>125</v>
      </c>
      <c r="F43" s="9">
        <v>134</v>
      </c>
      <c r="G43" s="9">
        <v>93.5</v>
      </c>
      <c r="H43" s="9">
        <v>84.6</v>
      </c>
      <c r="I43" s="9">
        <v>47.6</v>
      </c>
      <c r="J43" s="32">
        <v>51.8</v>
      </c>
    </row>
    <row r="44" spans="1:10" ht="18.75">
      <c r="A44" s="69"/>
      <c r="B44" s="72"/>
      <c r="C44" s="18" t="s">
        <v>50</v>
      </c>
      <c r="D44" s="17" t="s">
        <v>61</v>
      </c>
      <c r="E44" s="32">
        <v>49.6</v>
      </c>
      <c r="F44" s="9">
        <v>45.3</v>
      </c>
      <c r="G44" s="9">
        <v>38.4</v>
      </c>
      <c r="H44" s="9">
        <v>42.1</v>
      </c>
      <c r="I44" s="9">
        <v>159</v>
      </c>
      <c r="J44" s="32">
        <v>98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32">
        <v>8.8699999999999992</v>
      </c>
      <c r="F45" s="9">
        <v>9.48</v>
      </c>
      <c r="G45" s="9">
        <v>11.6</v>
      </c>
      <c r="H45" s="9">
        <v>13.2</v>
      </c>
      <c r="I45" s="9">
        <v>9.8000000000000007</v>
      </c>
      <c r="J45" s="32">
        <v>10.3</v>
      </c>
    </row>
    <row r="46" spans="1:10" ht="18.75">
      <c r="A46" s="69"/>
      <c r="B46" s="72"/>
      <c r="C46" s="18" t="s">
        <v>50</v>
      </c>
      <c r="D46" s="17" t="s">
        <v>51</v>
      </c>
      <c r="E46" s="32">
        <v>12.2</v>
      </c>
      <c r="F46" s="9">
        <v>12.4</v>
      </c>
      <c r="G46" s="9">
        <v>11.7</v>
      </c>
      <c r="H46" s="9">
        <v>13.1</v>
      </c>
      <c r="I46" s="9">
        <v>14.2</v>
      </c>
      <c r="J46" s="32">
        <v>13.4</v>
      </c>
    </row>
    <row r="47" spans="1:10" ht="16.5">
      <c r="A47" s="69"/>
      <c r="B47" s="72"/>
      <c r="C47" s="20" t="s">
        <v>52</v>
      </c>
      <c r="D47" s="17" t="s">
        <v>65</v>
      </c>
      <c r="E47" s="32">
        <v>2.36</v>
      </c>
      <c r="F47" s="9">
        <v>1.47</v>
      </c>
      <c r="G47" s="9">
        <v>1.5</v>
      </c>
      <c r="H47" s="9">
        <v>2.2000000000000002</v>
      </c>
      <c r="I47" s="9">
        <v>2.93</v>
      </c>
      <c r="J47" s="32">
        <v>2.5299999999999998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32">
        <v>9.4600000000000009</v>
      </c>
      <c r="F48" s="9">
        <v>9.89</v>
      </c>
      <c r="G48" s="9">
        <v>12.5</v>
      </c>
      <c r="H48" s="9">
        <v>14.1</v>
      </c>
      <c r="I48" s="9">
        <v>8.4</v>
      </c>
      <c r="J48" s="32">
        <v>9.8000000000000007</v>
      </c>
    </row>
    <row r="49" spans="1:13" ht="18.75">
      <c r="A49" s="69"/>
      <c r="B49" s="72"/>
      <c r="C49" s="18" t="s">
        <v>50</v>
      </c>
      <c r="D49" s="17" t="s">
        <v>51</v>
      </c>
      <c r="E49" s="32">
        <v>15.2</v>
      </c>
      <c r="F49" s="9">
        <v>15.6</v>
      </c>
      <c r="G49" s="9">
        <v>12.3</v>
      </c>
      <c r="H49" s="9">
        <v>13.5</v>
      </c>
      <c r="I49" s="9">
        <v>16.2</v>
      </c>
      <c r="J49" s="32">
        <v>14.4</v>
      </c>
    </row>
    <row r="50" spans="1:13" ht="16.5">
      <c r="A50" s="69"/>
      <c r="B50" s="72"/>
      <c r="C50" s="20" t="s">
        <v>52</v>
      </c>
      <c r="D50" s="17" t="s">
        <v>65</v>
      </c>
      <c r="E50" s="32">
        <v>2.5099999999999998</v>
      </c>
      <c r="F50" s="9">
        <v>2.13</v>
      </c>
      <c r="G50" s="9">
        <v>1.1000000000000001</v>
      </c>
      <c r="H50" s="9">
        <v>1.6</v>
      </c>
      <c r="I50" s="9">
        <v>3.28</v>
      </c>
      <c r="J50" s="32">
        <v>1.59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7.84</v>
      </c>
      <c r="D56" s="26" t="s">
        <v>44</v>
      </c>
      <c r="E56" s="27">
        <v>80</v>
      </c>
      <c r="F56" s="26" t="s">
        <v>73</v>
      </c>
      <c r="G56" s="27">
        <v>82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33.700000000000003</v>
      </c>
      <c r="C59" s="36"/>
      <c r="D59" s="37">
        <v>35.5</v>
      </c>
      <c r="E59" s="36"/>
      <c r="F59" s="36">
        <v>36.4</v>
      </c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57.8</v>
      </c>
      <c r="C60" s="36"/>
      <c r="D60" s="37"/>
      <c r="E60" s="36"/>
      <c r="F60" s="36"/>
      <c r="G60" s="38"/>
      <c r="H60" s="36">
        <v>47.1</v>
      </c>
      <c r="I60" s="36"/>
      <c r="J60" s="32">
        <v>51.5</v>
      </c>
      <c r="K60" s="32"/>
      <c r="L60" s="32">
        <v>50.9</v>
      </c>
      <c r="M60" s="32"/>
    </row>
    <row r="61" spans="1:13" ht="18.75">
      <c r="A61" s="34" t="s">
        <v>79</v>
      </c>
      <c r="B61" s="35"/>
      <c r="C61" s="36"/>
      <c r="D61" s="37">
        <v>58.3</v>
      </c>
      <c r="E61" s="36"/>
      <c r="F61" s="36">
        <v>63.4</v>
      </c>
      <c r="G61" s="38"/>
      <c r="H61" s="36">
        <v>66.2</v>
      </c>
      <c r="I61" s="36"/>
      <c r="J61" s="32">
        <v>65.599999999999994</v>
      </c>
      <c r="K61" s="32"/>
      <c r="L61" s="32">
        <v>65.099999999999994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16.600000000000001</v>
      </c>
      <c r="D63" s="37"/>
      <c r="E63" s="36">
        <v>16.8</v>
      </c>
      <c r="F63" s="36"/>
      <c r="G63" s="38">
        <v>17.3</v>
      </c>
      <c r="H63" s="36"/>
      <c r="I63" s="36">
        <v>17.07</v>
      </c>
      <c r="J63" s="32"/>
      <c r="K63" s="32">
        <v>16.600000000000001</v>
      </c>
      <c r="M63" s="32">
        <v>16.600000000000001</v>
      </c>
    </row>
    <row r="64" spans="1:13" ht="18.75">
      <c r="A64" s="39" t="s">
        <v>81</v>
      </c>
      <c r="B64" s="36"/>
      <c r="C64" s="36">
        <v>16.899999999999999</v>
      </c>
      <c r="D64" s="37"/>
      <c r="E64" s="36">
        <v>17.100000000000001</v>
      </c>
      <c r="F64" s="36"/>
      <c r="G64" s="40">
        <v>19.100000000000001</v>
      </c>
      <c r="H64" s="36"/>
      <c r="I64" s="36">
        <v>19.899999999999999</v>
      </c>
      <c r="J64" s="32"/>
      <c r="K64" s="32">
        <v>19.2</v>
      </c>
      <c r="L64" s="32"/>
      <c r="M64" s="32">
        <v>37.200000000000003</v>
      </c>
    </row>
    <row r="65" spans="1:13" ht="18.75">
      <c r="A65" s="39" t="s">
        <v>82</v>
      </c>
      <c r="B65" s="36"/>
      <c r="C65" s="36">
        <v>27.6</v>
      </c>
      <c r="D65" s="37"/>
      <c r="E65" s="36">
        <v>28.4</v>
      </c>
      <c r="F65" s="36"/>
      <c r="G65" s="38">
        <v>28.9</v>
      </c>
      <c r="H65" s="36"/>
      <c r="I65" s="36">
        <v>30.09</v>
      </c>
      <c r="J65" s="32"/>
      <c r="K65" s="32">
        <v>29.6</v>
      </c>
      <c r="M65" s="32">
        <v>29.1</v>
      </c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1.47</v>
      </c>
      <c r="C67" s="36">
        <v>10.78</v>
      </c>
      <c r="D67" s="37">
        <v>1.63</v>
      </c>
      <c r="E67" s="36">
        <v>10.64</v>
      </c>
      <c r="F67" s="36">
        <v>1.7</v>
      </c>
      <c r="G67" s="38">
        <v>10.7</v>
      </c>
      <c r="H67" s="36">
        <v>1.9</v>
      </c>
      <c r="I67" s="36">
        <v>10.7</v>
      </c>
      <c r="J67" s="32">
        <v>2.1</v>
      </c>
      <c r="K67" s="32">
        <v>10.5</v>
      </c>
      <c r="L67" s="32">
        <v>1.8</v>
      </c>
      <c r="M67" s="32">
        <v>10.7</v>
      </c>
    </row>
    <row r="68" spans="1:13" ht="18.75">
      <c r="A68" s="41" t="s">
        <v>84</v>
      </c>
      <c r="B68" s="42">
        <v>1.29</v>
      </c>
      <c r="C68" s="36">
        <v>11.71</v>
      </c>
      <c r="D68" s="37">
        <v>1.1000000000000001</v>
      </c>
      <c r="E68" s="36">
        <v>11.78</v>
      </c>
      <c r="F68" s="36">
        <v>2.1</v>
      </c>
      <c r="G68" s="38">
        <v>11.9</v>
      </c>
      <c r="H68" s="36">
        <v>2.4</v>
      </c>
      <c r="I68" s="36">
        <v>11.8</v>
      </c>
      <c r="J68" s="32">
        <v>2.6</v>
      </c>
      <c r="K68" s="32">
        <v>11.6</v>
      </c>
      <c r="L68" s="32">
        <v>2.2000000000000002</v>
      </c>
      <c r="M68" s="32">
        <v>12</v>
      </c>
    </row>
    <row r="69" spans="1:13" ht="18.75">
      <c r="A69" s="41" t="s">
        <v>85</v>
      </c>
      <c r="B69" s="42">
        <v>1.94</v>
      </c>
      <c r="C69" s="36">
        <v>14.28</v>
      </c>
      <c r="D69" s="37">
        <v>1.71</v>
      </c>
      <c r="E69" s="36">
        <v>14.47</v>
      </c>
      <c r="F69" s="36">
        <v>1.9</v>
      </c>
      <c r="G69" s="38">
        <v>14.5</v>
      </c>
      <c r="H69" s="36">
        <v>1.8</v>
      </c>
      <c r="I69" s="36">
        <v>14.3</v>
      </c>
      <c r="J69" s="32">
        <v>1.9</v>
      </c>
      <c r="K69" s="32">
        <v>14.2</v>
      </c>
      <c r="L69" s="32">
        <v>1.7</v>
      </c>
      <c r="M69" s="32">
        <v>14.4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87</v>
      </c>
      <c r="D2" s="114"/>
      <c r="E2" s="114"/>
      <c r="F2" s="115" t="s">
        <v>88</v>
      </c>
      <c r="G2" s="115"/>
      <c r="H2" s="115"/>
      <c r="I2" s="116" t="s">
        <v>195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60690</v>
      </c>
      <c r="D4" s="106"/>
      <c r="E4" s="106"/>
      <c r="F4" s="106">
        <v>61800</v>
      </c>
      <c r="G4" s="106"/>
      <c r="H4" s="106"/>
      <c r="I4" s="106">
        <v>62900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46150</v>
      </c>
      <c r="D5" s="106"/>
      <c r="E5" s="106"/>
      <c r="F5" s="106">
        <v>47330</v>
      </c>
      <c r="G5" s="106"/>
      <c r="H5" s="106"/>
      <c r="I5" s="106">
        <v>48350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C4-'16日'!I4</f>
        <v>1190</v>
      </c>
      <c r="D6" s="124"/>
      <c r="E6" s="124"/>
      <c r="F6" s="125">
        <f>F4-C4</f>
        <v>1110</v>
      </c>
      <c r="G6" s="126"/>
      <c r="H6" s="127"/>
      <c r="I6" s="125">
        <f>I4-F4</f>
        <v>1100</v>
      </c>
      <c r="J6" s="126"/>
      <c r="K6" s="127"/>
      <c r="L6" s="121">
        <f>C6+F6+I6</f>
        <v>3400</v>
      </c>
      <c r="M6" s="121">
        <f>C7+F7+I7</f>
        <v>3150</v>
      </c>
    </row>
    <row r="7" spans="1:15" ht="21.95" customHeight="1">
      <c r="A7" s="61"/>
      <c r="B7" s="6" t="s">
        <v>8</v>
      </c>
      <c r="C7" s="124">
        <f>C5-'16日'!I5</f>
        <v>950</v>
      </c>
      <c r="D7" s="124"/>
      <c r="E7" s="124"/>
      <c r="F7" s="125">
        <f>F5-C5</f>
        <v>1180</v>
      </c>
      <c r="G7" s="126"/>
      <c r="H7" s="127"/>
      <c r="I7" s="125">
        <f>I5-F5</f>
        <v>1020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41</v>
      </c>
      <c r="D9" s="106"/>
      <c r="E9" s="106"/>
      <c r="F9" s="106">
        <v>44</v>
      </c>
      <c r="G9" s="106"/>
      <c r="H9" s="106"/>
      <c r="I9" s="106">
        <v>42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41</v>
      </c>
      <c r="D10" s="106"/>
      <c r="E10" s="106"/>
      <c r="F10" s="106">
        <v>44</v>
      </c>
      <c r="G10" s="106"/>
      <c r="H10" s="106"/>
      <c r="I10" s="106">
        <v>42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380</v>
      </c>
      <c r="D15" s="9">
        <v>340</v>
      </c>
      <c r="E15" s="9">
        <v>300</v>
      </c>
      <c r="F15" s="9">
        <v>300</v>
      </c>
      <c r="G15" s="9">
        <v>270</v>
      </c>
      <c r="H15" s="9">
        <v>540</v>
      </c>
      <c r="I15" s="9">
        <v>540</v>
      </c>
      <c r="J15" s="9">
        <v>500</v>
      </c>
      <c r="K15" s="9">
        <v>470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196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440</v>
      </c>
      <c r="D21" s="9">
        <v>390</v>
      </c>
      <c r="E21" s="9">
        <v>340</v>
      </c>
      <c r="F21" s="9">
        <v>340</v>
      </c>
      <c r="G21" s="9">
        <v>290</v>
      </c>
      <c r="H21" s="9">
        <v>530</v>
      </c>
      <c r="I21" s="9">
        <v>530</v>
      </c>
      <c r="J21" s="9">
        <v>490</v>
      </c>
      <c r="K21" s="9">
        <v>440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178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f>1600+110</f>
        <v>1710</v>
      </c>
      <c r="D23" s="84"/>
      <c r="E23" s="84"/>
      <c r="F23" s="84">
        <v>1590</v>
      </c>
      <c r="G23" s="84"/>
      <c r="H23" s="84"/>
      <c r="I23" s="84">
        <v>1570</v>
      </c>
      <c r="J23" s="84"/>
      <c r="K23" s="84"/>
    </row>
    <row r="24" spans="1:11" ht="21.95" customHeight="1">
      <c r="A24" s="67"/>
      <c r="B24" s="13" t="s">
        <v>29</v>
      </c>
      <c r="C24" s="84">
        <f>340+320</f>
        <v>660</v>
      </c>
      <c r="D24" s="84"/>
      <c r="E24" s="84"/>
      <c r="F24" s="84">
        <f>340+320</f>
        <v>660</v>
      </c>
      <c r="G24" s="84"/>
      <c r="H24" s="84"/>
      <c r="I24" s="84">
        <v>470</v>
      </c>
      <c r="J24" s="84"/>
      <c r="K24" s="84"/>
    </row>
    <row r="25" spans="1:11" ht="21.95" customHeight="1">
      <c r="A25" s="64" t="s">
        <v>30</v>
      </c>
      <c r="B25" s="10" t="s">
        <v>31</v>
      </c>
      <c r="C25" s="129">
        <v>2</v>
      </c>
      <c r="D25" s="130"/>
      <c r="E25" s="131"/>
      <c r="F25" s="129">
        <v>1</v>
      </c>
      <c r="G25" s="130"/>
      <c r="H25" s="131"/>
      <c r="I25" s="84">
        <v>1</v>
      </c>
      <c r="J25" s="84"/>
      <c r="K25" s="84"/>
    </row>
    <row r="26" spans="1:11" ht="21.95" customHeight="1">
      <c r="A26" s="64"/>
      <c r="B26" s="10" t="s">
        <v>32</v>
      </c>
      <c r="C26" s="129">
        <v>420</v>
      </c>
      <c r="D26" s="130"/>
      <c r="E26" s="131"/>
      <c r="F26" s="129">
        <v>420</v>
      </c>
      <c r="G26" s="130"/>
      <c r="H26" s="131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129">
        <v>20</v>
      </c>
      <c r="D27" s="130"/>
      <c r="E27" s="131"/>
      <c r="F27" s="129">
        <v>20</v>
      </c>
      <c r="G27" s="130"/>
      <c r="H27" s="131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197</v>
      </c>
      <c r="D28" s="97"/>
      <c r="E28" s="98"/>
      <c r="F28" s="96" t="s">
        <v>198</v>
      </c>
      <c r="G28" s="97"/>
      <c r="H28" s="98"/>
      <c r="I28" s="96" t="s">
        <v>199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155</v>
      </c>
      <c r="D31" s="88"/>
      <c r="E31" s="89"/>
      <c r="F31" s="87" t="s">
        <v>200</v>
      </c>
      <c r="G31" s="88"/>
      <c r="H31" s="89"/>
      <c r="I31" s="87" t="s">
        <v>201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9.32</v>
      </c>
      <c r="F35" s="9">
        <v>9.2899999999999991</v>
      </c>
      <c r="G35" s="9">
        <v>9.32</v>
      </c>
      <c r="H35" s="9">
        <v>9.27</v>
      </c>
      <c r="I35" s="9">
        <v>9.4499999999999993</v>
      </c>
      <c r="J35" s="32">
        <v>9.43</v>
      </c>
    </row>
    <row r="36" spans="1:10" ht="15.75">
      <c r="A36" s="69"/>
      <c r="B36" s="72"/>
      <c r="C36" s="17" t="s">
        <v>48</v>
      </c>
      <c r="D36" s="17" t="s">
        <v>49</v>
      </c>
      <c r="E36" s="9">
        <v>8.31</v>
      </c>
      <c r="F36" s="9">
        <v>9.34</v>
      </c>
      <c r="G36" s="9">
        <v>12.1</v>
      </c>
      <c r="H36" s="9">
        <v>12.9</v>
      </c>
      <c r="I36" s="9">
        <v>8.9</v>
      </c>
      <c r="J36" s="32">
        <v>9.1</v>
      </c>
    </row>
    <row r="37" spans="1:10" ht="18.75">
      <c r="A37" s="69"/>
      <c r="B37" s="72"/>
      <c r="C37" s="18" t="s">
        <v>50</v>
      </c>
      <c r="D37" s="17" t="s">
        <v>51</v>
      </c>
      <c r="E37" s="9">
        <v>18.100000000000001</v>
      </c>
      <c r="F37" s="9">
        <v>17.899999999999999</v>
      </c>
      <c r="G37" s="19">
        <v>15.1</v>
      </c>
      <c r="H37" s="9">
        <v>15.2</v>
      </c>
      <c r="I37" s="9">
        <v>16.2</v>
      </c>
      <c r="J37" s="32">
        <v>16.8</v>
      </c>
    </row>
    <row r="38" spans="1:10" ht="16.5">
      <c r="A38" s="69"/>
      <c r="B38" s="72"/>
      <c r="C38" s="20" t="s">
        <v>52</v>
      </c>
      <c r="D38" s="17" t="s">
        <v>53</v>
      </c>
      <c r="E38" s="19">
        <v>3.63</v>
      </c>
      <c r="F38" s="19">
        <v>3.15</v>
      </c>
      <c r="G38" s="19">
        <v>2.6</v>
      </c>
      <c r="H38" s="19">
        <v>2.7</v>
      </c>
      <c r="I38" s="9">
        <v>6.2</v>
      </c>
      <c r="J38" s="32">
        <v>5.7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9.49</v>
      </c>
      <c r="F40" s="9">
        <v>9.4499999999999993</v>
      </c>
      <c r="G40" s="9">
        <v>9.4499999999999993</v>
      </c>
      <c r="H40" s="9">
        <v>9.43</v>
      </c>
      <c r="I40" s="9">
        <v>9.3000000000000007</v>
      </c>
      <c r="J40" s="32">
        <v>9.41</v>
      </c>
    </row>
    <row r="41" spans="1:10" ht="15.75">
      <c r="A41" s="69"/>
      <c r="B41" s="72"/>
      <c r="C41" s="17" t="s">
        <v>48</v>
      </c>
      <c r="D41" s="17" t="s">
        <v>56</v>
      </c>
      <c r="E41" s="9">
        <v>7.84</v>
      </c>
      <c r="F41" s="9">
        <v>8.93</v>
      </c>
      <c r="G41" s="9">
        <v>7.05</v>
      </c>
      <c r="H41" s="9">
        <v>7.6</v>
      </c>
      <c r="I41" s="9">
        <v>8.9</v>
      </c>
      <c r="J41" s="32">
        <v>8.5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51.9</v>
      </c>
      <c r="F43" s="9">
        <v>48.6</v>
      </c>
      <c r="G43" s="9">
        <v>54.9</v>
      </c>
      <c r="H43" s="9">
        <v>52.2</v>
      </c>
      <c r="I43" s="9">
        <v>40.200000000000003</v>
      </c>
      <c r="J43" s="32">
        <v>41.6</v>
      </c>
    </row>
    <row r="44" spans="1:10" ht="18.75">
      <c r="A44" s="69"/>
      <c r="B44" s="72"/>
      <c r="C44" s="18" t="s">
        <v>50</v>
      </c>
      <c r="D44" s="17" t="s">
        <v>61</v>
      </c>
      <c r="E44" s="9">
        <v>110</v>
      </c>
      <c r="F44" s="9">
        <v>100</v>
      </c>
      <c r="G44" s="9">
        <v>99.3</v>
      </c>
      <c r="H44" s="9">
        <v>115.4</v>
      </c>
      <c r="I44" s="9">
        <v>104.5</v>
      </c>
      <c r="J44" s="32">
        <v>113.4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9.69</v>
      </c>
      <c r="F45" s="9">
        <v>8.93</v>
      </c>
      <c r="G45" s="9">
        <v>12.5</v>
      </c>
      <c r="H45" s="9">
        <v>12.5</v>
      </c>
      <c r="I45" s="9">
        <v>11.7</v>
      </c>
      <c r="J45" s="32">
        <v>12.2</v>
      </c>
    </row>
    <row r="46" spans="1:10" ht="18.75">
      <c r="A46" s="69"/>
      <c r="B46" s="72"/>
      <c r="C46" s="18" t="s">
        <v>50</v>
      </c>
      <c r="D46" s="17" t="s">
        <v>51</v>
      </c>
      <c r="E46" s="9">
        <v>11.93</v>
      </c>
      <c r="F46" s="9">
        <v>12.8</v>
      </c>
      <c r="G46" s="9">
        <v>13.7</v>
      </c>
      <c r="H46" s="9">
        <v>13.2</v>
      </c>
      <c r="I46" s="9">
        <v>11.8</v>
      </c>
      <c r="J46" s="32">
        <v>11.5</v>
      </c>
    </row>
    <row r="47" spans="1:10" ht="16.5">
      <c r="A47" s="69"/>
      <c r="B47" s="72"/>
      <c r="C47" s="20" t="s">
        <v>52</v>
      </c>
      <c r="D47" s="17" t="s">
        <v>65</v>
      </c>
      <c r="E47" s="9">
        <v>3.63</v>
      </c>
      <c r="F47" s="9">
        <v>2.54</v>
      </c>
      <c r="G47" s="9">
        <v>1.7</v>
      </c>
      <c r="H47" s="9">
        <v>1.7</v>
      </c>
      <c r="I47" s="9">
        <v>3.2</v>
      </c>
      <c r="J47" s="32">
        <v>2.8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8.4700000000000006</v>
      </c>
      <c r="F48" s="9">
        <v>9.4600000000000009</v>
      </c>
      <c r="G48" s="9">
        <v>12.3</v>
      </c>
      <c r="H48" s="9">
        <v>12.2</v>
      </c>
      <c r="I48" s="9">
        <v>10.1</v>
      </c>
      <c r="J48" s="32">
        <v>10.5</v>
      </c>
    </row>
    <row r="49" spans="1:13" ht="18.75">
      <c r="A49" s="69"/>
      <c r="B49" s="72"/>
      <c r="C49" s="18" t="s">
        <v>50</v>
      </c>
      <c r="D49" s="17" t="s">
        <v>51</v>
      </c>
      <c r="E49" s="9">
        <v>15.5</v>
      </c>
      <c r="F49" s="9">
        <v>14.9</v>
      </c>
      <c r="G49" s="9">
        <v>15.1</v>
      </c>
      <c r="H49" s="9">
        <v>12.4</v>
      </c>
      <c r="I49" s="47">
        <v>16</v>
      </c>
      <c r="J49" s="32">
        <v>15.6</v>
      </c>
    </row>
    <row r="50" spans="1:13" ht="16.5">
      <c r="A50" s="69"/>
      <c r="B50" s="72"/>
      <c r="C50" s="20" t="s">
        <v>52</v>
      </c>
      <c r="D50" s="17" t="s">
        <v>65</v>
      </c>
      <c r="E50" s="9">
        <v>1.84</v>
      </c>
      <c r="F50" s="9">
        <v>1.51</v>
      </c>
      <c r="G50" s="9">
        <v>2.1</v>
      </c>
      <c r="H50" s="9">
        <v>1.4</v>
      </c>
      <c r="I50" s="9">
        <v>2.9</v>
      </c>
      <c r="J50" s="32">
        <v>2.6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7.84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54.3</v>
      </c>
      <c r="C60" s="36"/>
      <c r="D60" s="37">
        <v>97</v>
      </c>
      <c r="E60" s="36"/>
      <c r="F60" s="36">
        <v>57.9</v>
      </c>
      <c r="G60" s="38"/>
      <c r="H60" s="36">
        <v>46.7</v>
      </c>
      <c r="I60" s="36"/>
      <c r="J60" s="32">
        <v>46.2</v>
      </c>
      <c r="K60" s="32"/>
      <c r="L60" s="32">
        <v>49.5</v>
      </c>
      <c r="M60" s="32"/>
    </row>
    <row r="61" spans="1:13" ht="18.75">
      <c r="A61" s="34" t="s">
        <v>79</v>
      </c>
      <c r="B61" s="35"/>
      <c r="C61" s="36"/>
      <c r="D61" s="37">
        <v>55.6</v>
      </c>
      <c r="E61" s="36"/>
      <c r="F61" s="36">
        <v>62.2</v>
      </c>
      <c r="G61" s="38"/>
      <c r="H61" s="36">
        <v>67.5</v>
      </c>
      <c r="I61" s="36"/>
      <c r="J61" s="32">
        <v>61.5</v>
      </c>
      <c r="K61" s="32"/>
      <c r="L61" s="32"/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17.100000000000001</v>
      </c>
      <c r="D63" s="37"/>
      <c r="E63" s="36">
        <v>16.600000000000001</v>
      </c>
      <c r="F63" s="36"/>
      <c r="G63" s="38">
        <v>16.8</v>
      </c>
      <c r="H63" s="36"/>
      <c r="I63" s="36">
        <v>16.600000000000001</v>
      </c>
      <c r="J63" s="32"/>
      <c r="K63" s="32">
        <v>16.7</v>
      </c>
      <c r="M63" s="32"/>
    </row>
    <row r="64" spans="1:13" ht="18.75">
      <c r="A64" s="39" t="s">
        <v>81</v>
      </c>
      <c r="B64" s="36"/>
      <c r="C64" s="36">
        <v>14.8</v>
      </c>
      <c r="D64" s="37"/>
      <c r="E64" s="36">
        <v>46.6</v>
      </c>
      <c r="F64" s="36"/>
      <c r="G64" s="40">
        <v>49.7</v>
      </c>
      <c r="H64" s="36"/>
      <c r="I64" s="36">
        <v>37.4</v>
      </c>
      <c r="J64" s="32"/>
      <c r="K64" s="32">
        <v>46.8</v>
      </c>
      <c r="L64" s="32"/>
      <c r="M64" s="32">
        <v>48.2</v>
      </c>
    </row>
    <row r="65" spans="1:13" ht="18.75">
      <c r="A65" s="39" t="s">
        <v>82</v>
      </c>
      <c r="B65" s="36"/>
      <c r="C65" s="36">
        <v>96</v>
      </c>
      <c r="D65" s="37"/>
      <c r="E65" s="36"/>
      <c r="F65" s="36"/>
      <c r="G65" s="38">
        <v>59.6</v>
      </c>
      <c r="H65" s="36"/>
      <c r="I65" s="36">
        <v>30.5</v>
      </c>
      <c r="J65" s="32"/>
      <c r="K65" s="32">
        <v>31.4</v>
      </c>
      <c r="M65" s="32">
        <v>60.3</v>
      </c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2.14</v>
      </c>
      <c r="C67" s="36">
        <v>10.57</v>
      </c>
      <c r="D67" s="37">
        <v>1.87</v>
      </c>
      <c r="E67" s="36">
        <v>10.53</v>
      </c>
      <c r="F67" s="36">
        <v>1.5</v>
      </c>
      <c r="G67" s="38">
        <v>10.6</v>
      </c>
      <c r="H67" s="36">
        <v>2.8</v>
      </c>
      <c r="I67" s="36">
        <v>10.9</v>
      </c>
      <c r="J67" s="32">
        <v>2.7</v>
      </c>
      <c r="K67" s="32">
        <v>10.7</v>
      </c>
      <c r="L67" s="32">
        <v>2.9</v>
      </c>
      <c r="M67" s="32">
        <v>10.4</v>
      </c>
    </row>
    <row r="68" spans="1:13" ht="18.75">
      <c r="A68" s="41" t="s">
        <v>84</v>
      </c>
      <c r="B68" s="42">
        <v>1.61</v>
      </c>
      <c r="C68" s="36">
        <v>11.9</v>
      </c>
      <c r="D68" s="37">
        <v>1.96</v>
      </c>
      <c r="E68" s="36">
        <v>11.45</v>
      </c>
      <c r="F68" s="36">
        <v>1.9</v>
      </c>
      <c r="G68" s="38">
        <v>11.6</v>
      </c>
      <c r="H68" s="36">
        <v>1.6</v>
      </c>
      <c r="I68" s="36">
        <v>11.8</v>
      </c>
      <c r="J68" s="32">
        <v>2.5</v>
      </c>
      <c r="K68" s="32">
        <v>11.8</v>
      </c>
      <c r="L68" s="32">
        <v>2.2000000000000002</v>
      </c>
      <c r="M68" s="32">
        <v>12.1</v>
      </c>
    </row>
    <row r="69" spans="1:13" ht="18.75">
      <c r="A69" s="41" t="s">
        <v>85</v>
      </c>
      <c r="B69" s="42">
        <v>2.31</v>
      </c>
      <c r="C69" s="36">
        <v>14.38</v>
      </c>
      <c r="D69" s="37"/>
      <c r="E69" s="36"/>
      <c r="F69" s="36">
        <v>2.4</v>
      </c>
      <c r="G69" s="38">
        <v>14.2</v>
      </c>
      <c r="H69" s="36">
        <v>2.5</v>
      </c>
      <c r="I69" s="36">
        <v>14.8</v>
      </c>
      <c r="J69" s="32">
        <v>2.1</v>
      </c>
      <c r="K69" s="32">
        <v>14.1</v>
      </c>
      <c r="L69" s="32">
        <v>2.5</v>
      </c>
      <c r="M69" s="32">
        <v>14.8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103</v>
      </c>
      <c r="D2" s="114"/>
      <c r="E2" s="114"/>
      <c r="F2" s="115" t="s">
        <v>104</v>
      </c>
      <c r="G2" s="115"/>
      <c r="H2" s="115"/>
      <c r="I2" s="116" t="s">
        <v>105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64000</v>
      </c>
      <c r="D4" s="106"/>
      <c r="E4" s="106"/>
      <c r="F4" s="106">
        <v>65300</v>
      </c>
      <c r="G4" s="106"/>
      <c r="H4" s="106"/>
      <c r="I4" s="106">
        <v>66360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49580</v>
      </c>
      <c r="D5" s="106"/>
      <c r="E5" s="106"/>
      <c r="F5" s="106">
        <v>50940</v>
      </c>
      <c r="G5" s="106"/>
      <c r="H5" s="106"/>
      <c r="I5" s="106">
        <v>52100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C4-'17日'!I4</f>
        <v>1100</v>
      </c>
      <c r="D6" s="124"/>
      <c r="E6" s="124"/>
      <c r="F6" s="125">
        <f>F4-C4</f>
        <v>1300</v>
      </c>
      <c r="G6" s="126"/>
      <c r="H6" s="127"/>
      <c r="I6" s="125">
        <f>I4-F4</f>
        <v>1060</v>
      </c>
      <c r="J6" s="126"/>
      <c r="K6" s="127"/>
      <c r="L6" s="121">
        <f>C6+F6+I6</f>
        <v>3460</v>
      </c>
      <c r="M6" s="121">
        <f>C7+F7+I7</f>
        <v>3750</v>
      </c>
    </row>
    <row r="7" spans="1:15" ht="21.95" customHeight="1">
      <c r="A7" s="61"/>
      <c r="B7" s="6" t="s">
        <v>8</v>
      </c>
      <c r="C7" s="124">
        <f>C5-'17日'!I5</f>
        <v>1230</v>
      </c>
      <c r="D7" s="124"/>
      <c r="E7" s="124"/>
      <c r="F7" s="125">
        <f>F5-C5</f>
        <v>1360</v>
      </c>
      <c r="G7" s="126"/>
      <c r="H7" s="127"/>
      <c r="I7" s="125">
        <f>I5-F5</f>
        <v>1160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39</v>
      </c>
      <c r="D9" s="106"/>
      <c r="E9" s="106"/>
      <c r="F9" s="106">
        <v>38</v>
      </c>
      <c r="G9" s="106"/>
      <c r="H9" s="106"/>
      <c r="I9" s="106">
        <v>39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39</v>
      </c>
      <c r="D10" s="106"/>
      <c r="E10" s="106"/>
      <c r="F10" s="106">
        <v>38</v>
      </c>
      <c r="G10" s="106"/>
      <c r="H10" s="106"/>
      <c r="I10" s="106">
        <v>39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470</v>
      </c>
      <c r="D15" s="9">
        <v>440</v>
      </c>
      <c r="E15" s="9">
        <v>390</v>
      </c>
      <c r="F15" s="9">
        <v>390</v>
      </c>
      <c r="G15" s="9">
        <v>360</v>
      </c>
      <c r="H15" s="9">
        <v>330</v>
      </c>
      <c r="I15" s="9">
        <v>300</v>
      </c>
      <c r="J15" s="9">
        <v>260</v>
      </c>
      <c r="K15" s="9">
        <v>550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202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440</v>
      </c>
      <c r="D21" s="9">
        <v>380</v>
      </c>
      <c r="E21" s="9">
        <v>320</v>
      </c>
      <c r="F21" s="9">
        <v>320</v>
      </c>
      <c r="G21" s="9">
        <v>270</v>
      </c>
      <c r="H21" s="9">
        <v>530</v>
      </c>
      <c r="I21" s="9">
        <v>550</v>
      </c>
      <c r="J21" s="9">
        <v>510</v>
      </c>
      <c r="K21" s="9">
        <v>460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178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f>170+1220</f>
        <v>1390</v>
      </c>
      <c r="D23" s="84"/>
      <c r="E23" s="84"/>
      <c r="F23" s="84">
        <f>170+1220</f>
        <v>1390</v>
      </c>
      <c r="G23" s="84"/>
      <c r="H23" s="84"/>
      <c r="I23" s="84">
        <v>1280</v>
      </c>
      <c r="J23" s="84"/>
      <c r="K23" s="84"/>
    </row>
    <row r="24" spans="1:11" ht="21.95" customHeight="1">
      <c r="A24" s="67"/>
      <c r="B24" s="13" t="s">
        <v>29</v>
      </c>
      <c r="C24" s="84">
        <v>360</v>
      </c>
      <c r="D24" s="84"/>
      <c r="E24" s="84"/>
      <c r="F24" s="84">
        <v>360</v>
      </c>
      <c r="G24" s="84"/>
      <c r="H24" s="84"/>
      <c r="I24" s="84">
        <v>110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1</v>
      </c>
      <c r="D25" s="84"/>
      <c r="E25" s="84"/>
      <c r="F25" s="84">
        <v>1</v>
      </c>
      <c r="G25" s="84"/>
      <c r="H25" s="84"/>
      <c r="I25" s="84">
        <v>1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203</v>
      </c>
      <c r="D28" s="97"/>
      <c r="E28" s="98"/>
      <c r="F28" s="96" t="s">
        <v>204</v>
      </c>
      <c r="G28" s="97"/>
      <c r="H28" s="98"/>
      <c r="I28" s="96" t="s">
        <v>205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41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110</v>
      </c>
      <c r="D31" s="88"/>
      <c r="E31" s="89"/>
      <c r="F31" s="87" t="s">
        <v>111</v>
      </c>
      <c r="G31" s="88"/>
      <c r="H31" s="89"/>
      <c r="I31" s="87" t="s">
        <v>112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9.2899999999999991</v>
      </c>
      <c r="F35" s="9">
        <v>9.3699999999999992</v>
      </c>
      <c r="G35" s="9">
        <v>9.36</v>
      </c>
      <c r="H35" s="9">
        <v>9.33</v>
      </c>
      <c r="I35" s="9">
        <v>9.26</v>
      </c>
      <c r="J35" s="32">
        <v>9.24</v>
      </c>
    </row>
    <row r="36" spans="1:10" ht="15.75">
      <c r="A36" s="69"/>
      <c r="B36" s="72"/>
      <c r="C36" s="17" t="s">
        <v>48</v>
      </c>
      <c r="D36" s="17" t="s">
        <v>49</v>
      </c>
      <c r="E36" s="9">
        <v>7.73</v>
      </c>
      <c r="F36" s="9">
        <v>9.23</v>
      </c>
      <c r="G36" s="9">
        <v>17.100000000000001</v>
      </c>
      <c r="H36" s="9">
        <v>17.5</v>
      </c>
      <c r="I36" s="9">
        <v>9.6</v>
      </c>
      <c r="J36" s="32">
        <v>9.5</v>
      </c>
    </row>
    <row r="37" spans="1:10" ht="18.75">
      <c r="A37" s="69"/>
      <c r="B37" s="72"/>
      <c r="C37" s="18" t="s">
        <v>50</v>
      </c>
      <c r="D37" s="17" t="s">
        <v>51</v>
      </c>
      <c r="E37" s="9">
        <v>16.7</v>
      </c>
      <c r="F37" s="9">
        <v>16.100000000000001</v>
      </c>
      <c r="G37" s="19">
        <v>16.899999999999999</v>
      </c>
      <c r="H37" s="9">
        <v>17.5</v>
      </c>
      <c r="I37" s="9">
        <v>14.4</v>
      </c>
      <c r="J37" s="32">
        <v>14.7</v>
      </c>
    </row>
    <row r="38" spans="1:10" ht="16.5">
      <c r="A38" s="69"/>
      <c r="B38" s="72"/>
      <c r="C38" s="20" t="s">
        <v>52</v>
      </c>
      <c r="D38" s="17" t="s">
        <v>53</v>
      </c>
      <c r="E38" s="19">
        <v>3.07</v>
      </c>
      <c r="F38" s="19">
        <v>2.2999999999999998</v>
      </c>
      <c r="G38" s="19">
        <v>2.6</v>
      </c>
      <c r="H38" s="19">
        <v>1.9</v>
      </c>
      <c r="I38" s="9">
        <v>2.12</v>
      </c>
      <c r="J38" s="32">
        <v>2.11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9.15</v>
      </c>
      <c r="F40" s="9">
        <v>9.2799999999999994</v>
      </c>
      <c r="G40" s="9">
        <v>9.7200000000000006</v>
      </c>
      <c r="H40" s="9">
        <v>9.5399999999999991</v>
      </c>
      <c r="I40" s="9">
        <v>9.4700000000000006</v>
      </c>
      <c r="J40" s="32">
        <v>9.4600000000000009</v>
      </c>
    </row>
    <row r="41" spans="1:10" ht="15.75">
      <c r="A41" s="69"/>
      <c r="B41" s="72"/>
      <c r="C41" s="17" t="s">
        <v>48</v>
      </c>
      <c r="D41" s="17" t="s">
        <v>56</v>
      </c>
      <c r="E41" s="9">
        <v>6.53</v>
      </c>
      <c r="F41" s="9">
        <v>6.88</v>
      </c>
      <c r="G41" s="9">
        <v>13.5</v>
      </c>
      <c r="H41" s="9">
        <v>9.9</v>
      </c>
      <c r="I41" s="9">
        <v>11.2</v>
      </c>
      <c r="J41" s="32">
        <v>10.9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28.4</v>
      </c>
      <c r="F43" s="9">
        <v>43.8</v>
      </c>
      <c r="G43" s="9">
        <v>47.9</v>
      </c>
      <c r="H43" s="9">
        <v>52.7</v>
      </c>
      <c r="I43" s="9">
        <v>41.1</v>
      </c>
      <c r="J43" s="32">
        <v>42.5</v>
      </c>
    </row>
    <row r="44" spans="1:10" ht="18.75">
      <c r="A44" s="69"/>
      <c r="B44" s="72"/>
      <c r="C44" s="18" t="s">
        <v>50</v>
      </c>
      <c r="D44" s="17" t="s">
        <v>61</v>
      </c>
      <c r="E44" s="9">
        <v>84</v>
      </c>
      <c r="F44" s="9">
        <v>125</v>
      </c>
      <c r="G44" s="9">
        <v>102.8</v>
      </c>
      <c r="H44" s="9">
        <v>102.9</v>
      </c>
      <c r="I44" s="9">
        <v>94</v>
      </c>
      <c r="J44" s="32">
        <v>83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8.4600000000000009</v>
      </c>
      <c r="F45" s="9">
        <v>9</v>
      </c>
      <c r="G45" s="9">
        <v>13.9</v>
      </c>
      <c r="H45" s="9">
        <v>12.9</v>
      </c>
      <c r="I45" s="9">
        <v>8.9</v>
      </c>
      <c r="J45" s="32">
        <v>9.1999999999999993</v>
      </c>
    </row>
    <row r="46" spans="1:10" ht="18.75">
      <c r="A46" s="69"/>
      <c r="B46" s="72"/>
      <c r="C46" s="18" t="s">
        <v>50</v>
      </c>
      <c r="D46" s="17" t="s">
        <v>51</v>
      </c>
      <c r="E46" s="9">
        <v>13.62</v>
      </c>
      <c r="F46" s="9">
        <v>12.44</v>
      </c>
      <c r="G46" s="9">
        <v>13.8</v>
      </c>
      <c r="H46" s="9">
        <v>12.2</v>
      </c>
      <c r="I46" s="9">
        <v>13</v>
      </c>
      <c r="J46" s="32">
        <v>12.7</v>
      </c>
    </row>
    <row r="47" spans="1:10" ht="16.5">
      <c r="A47" s="69"/>
      <c r="B47" s="72"/>
      <c r="C47" s="20" t="s">
        <v>52</v>
      </c>
      <c r="D47" s="17" t="s">
        <v>65</v>
      </c>
      <c r="E47" s="9">
        <v>1.93</v>
      </c>
      <c r="F47" s="9">
        <v>3.24</v>
      </c>
      <c r="G47" s="9">
        <v>1.9</v>
      </c>
      <c r="H47" s="9">
        <v>2.1</v>
      </c>
      <c r="I47" s="9">
        <v>2.17</v>
      </c>
      <c r="J47" s="32">
        <v>2.14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8.23</v>
      </c>
      <c r="F48" s="9">
        <v>9.32</v>
      </c>
      <c r="G48" s="9">
        <v>14.6</v>
      </c>
      <c r="H48" s="9">
        <v>14.9</v>
      </c>
      <c r="I48" s="9">
        <v>10.199999999999999</v>
      </c>
      <c r="J48" s="32">
        <v>10.1</v>
      </c>
    </row>
    <row r="49" spans="1:13" ht="18.75">
      <c r="A49" s="69"/>
      <c r="B49" s="72"/>
      <c r="C49" s="18" t="s">
        <v>50</v>
      </c>
      <c r="D49" s="17" t="s">
        <v>51</v>
      </c>
      <c r="E49" s="9">
        <v>15.66</v>
      </c>
      <c r="F49" s="9">
        <v>14.97</v>
      </c>
      <c r="G49" s="9">
        <v>12.2</v>
      </c>
      <c r="H49" s="9">
        <v>13.04</v>
      </c>
      <c r="I49" s="9">
        <v>17.100000000000001</v>
      </c>
      <c r="J49" s="32">
        <v>16.8</v>
      </c>
    </row>
    <row r="50" spans="1:13" ht="16.5">
      <c r="A50" s="69"/>
      <c r="B50" s="72"/>
      <c r="C50" s="20" t="s">
        <v>52</v>
      </c>
      <c r="D50" s="17" t="s">
        <v>65</v>
      </c>
      <c r="E50" s="9">
        <v>3.46</v>
      </c>
      <c r="F50" s="9">
        <v>2.31</v>
      </c>
      <c r="G50" s="9">
        <v>1.2</v>
      </c>
      <c r="H50" s="9">
        <v>1.5</v>
      </c>
      <c r="I50" s="9">
        <v>1.87</v>
      </c>
      <c r="J50" s="32">
        <v>1.92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7.88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61.5</v>
      </c>
      <c r="C60" s="36"/>
      <c r="D60" s="37"/>
      <c r="E60" s="36"/>
      <c r="F60" s="36">
        <v>56.4</v>
      </c>
      <c r="G60" s="38"/>
      <c r="H60" s="36">
        <v>45.5</v>
      </c>
      <c r="I60" s="36"/>
      <c r="J60" s="35">
        <v>47.8</v>
      </c>
      <c r="K60" s="36"/>
      <c r="L60" s="37">
        <v>88</v>
      </c>
      <c r="M60" s="32"/>
    </row>
    <row r="61" spans="1:13" ht="18.75">
      <c r="A61" s="34" t="s">
        <v>79</v>
      </c>
      <c r="B61" s="35"/>
      <c r="C61" s="36"/>
      <c r="D61" s="37">
        <v>56</v>
      </c>
      <c r="E61" s="36"/>
      <c r="F61" s="36">
        <v>57.2</v>
      </c>
      <c r="G61" s="38"/>
      <c r="H61" s="36">
        <v>57.9</v>
      </c>
      <c r="I61" s="36"/>
      <c r="J61" s="35">
        <v>68.8</v>
      </c>
      <c r="K61" s="36"/>
      <c r="L61" s="37"/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17.45</v>
      </c>
      <c r="D63" s="37"/>
      <c r="E63" s="36">
        <v>17.73</v>
      </c>
      <c r="F63" s="36"/>
      <c r="G63" s="38">
        <v>16.75</v>
      </c>
      <c r="H63" s="36"/>
      <c r="I63" s="36">
        <v>16.5</v>
      </c>
      <c r="J63" s="32"/>
      <c r="K63" s="36">
        <v>10.4</v>
      </c>
      <c r="L63" s="37"/>
      <c r="M63" s="36">
        <v>10.9</v>
      </c>
    </row>
    <row r="64" spans="1:13" ht="18.75">
      <c r="A64" s="39" t="s">
        <v>81</v>
      </c>
      <c r="B64" s="36"/>
      <c r="C64" s="36">
        <v>47.87</v>
      </c>
      <c r="D64" s="37"/>
      <c r="E64" s="36">
        <v>89</v>
      </c>
      <c r="F64" s="36"/>
      <c r="G64" s="40">
        <v>53.2</v>
      </c>
      <c r="H64" s="36"/>
      <c r="I64" s="36">
        <v>18.8</v>
      </c>
      <c r="J64" s="32"/>
      <c r="K64" s="36">
        <v>26.3</v>
      </c>
      <c r="L64" s="37"/>
      <c r="M64" s="36">
        <v>29.4</v>
      </c>
    </row>
    <row r="65" spans="1:13" ht="18.75">
      <c r="A65" s="39" t="s">
        <v>82</v>
      </c>
      <c r="B65" s="36"/>
      <c r="C65" s="36">
        <v>89</v>
      </c>
      <c r="D65" s="37"/>
      <c r="E65" s="36">
        <v>34.200000000000003</v>
      </c>
      <c r="F65" s="36"/>
      <c r="G65" s="38">
        <v>26.7</v>
      </c>
      <c r="H65" s="36"/>
      <c r="I65" s="36">
        <v>26.3</v>
      </c>
      <c r="J65" s="32"/>
      <c r="K65" s="36">
        <v>27.5</v>
      </c>
      <c r="L65" s="37"/>
      <c r="M65" s="36">
        <v>31.4</v>
      </c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2.81</v>
      </c>
      <c r="C67" s="36">
        <v>10.88</v>
      </c>
      <c r="D67" s="37">
        <v>2.7</v>
      </c>
      <c r="E67" s="36">
        <v>13.01</v>
      </c>
      <c r="F67" s="36">
        <v>1.7</v>
      </c>
      <c r="G67" s="38">
        <v>10.7</v>
      </c>
      <c r="H67" s="36">
        <v>1.8</v>
      </c>
      <c r="I67" s="36">
        <v>10.7</v>
      </c>
      <c r="J67" s="36">
        <v>1.98</v>
      </c>
      <c r="K67" s="36">
        <v>10.3</v>
      </c>
      <c r="L67" s="37">
        <v>1.91</v>
      </c>
      <c r="M67" s="36">
        <v>10.5</v>
      </c>
    </row>
    <row r="68" spans="1:13" ht="18.75">
      <c r="A68" s="41" t="s">
        <v>84</v>
      </c>
      <c r="B68" s="42">
        <v>2.56</v>
      </c>
      <c r="C68" s="36">
        <v>11.83</v>
      </c>
      <c r="D68" s="37">
        <v>2.12</v>
      </c>
      <c r="E68" s="36">
        <v>18</v>
      </c>
      <c r="F68" s="36">
        <v>1.5</v>
      </c>
      <c r="G68" s="38">
        <v>12.3</v>
      </c>
      <c r="H68" s="36">
        <v>1.66</v>
      </c>
      <c r="I68" s="36">
        <v>11.9</v>
      </c>
      <c r="J68" s="42">
        <v>2.11</v>
      </c>
      <c r="K68" s="36">
        <v>11.7</v>
      </c>
      <c r="L68" s="37">
        <v>2.15</v>
      </c>
      <c r="M68" s="36">
        <v>11.8</v>
      </c>
    </row>
    <row r="69" spans="1:13" ht="18.75">
      <c r="A69" s="41" t="s">
        <v>85</v>
      </c>
      <c r="B69" s="42">
        <v>3.3</v>
      </c>
      <c r="C69" s="36">
        <v>14.45</v>
      </c>
      <c r="D69" s="37">
        <v>2.9</v>
      </c>
      <c r="E69" s="36">
        <v>14.19</v>
      </c>
      <c r="F69" s="36">
        <v>2.2999999999999998</v>
      </c>
      <c r="G69" s="38">
        <v>14.1</v>
      </c>
      <c r="H69" s="36">
        <v>1.73</v>
      </c>
      <c r="I69" s="36">
        <v>14.4</v>
      </c>
      <c r="J69" s="42">
        <v>2.23</v>
      </c>
      <c r="K69" s="36">
        <v>13.9</v>
      </c>
      <c r="L69" s="37">
        <v>2.11</v>
      </c>
      <c r="M69" s="36">
        <v>14.3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87</v>
      </c>
      <c r="D2" s="114"/>
      <c r="E2" s="114"/>
      <c r="F2" s="115" t="s">
        <v>88</v>
      </c>
      <c r="G2" s="115"/>
      <c r="H2" s="115"/>
      <c r="I2" s="116" t="s">
        <v>89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1250</v>
      </c>
      <c r="D4" s="106"/>
      <c r="E4" s="106"/>
      <c r="F4" s="106">
        <v>2350</v>
      </c>
      <c r="G4" s="106"/>
      <c r="H4" s="106"/>
      <c r="I4" s="106">
        <v>3620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880</v>
      </c>
      <c r="D5" s="106"/>
      <c r="E5" s="106"/>
      <c r="F5" s="106">
        <v>1610</v>
      </c>
      <c r="G5" s="106"/>
      <c r="H5" s="106"/>
      <c r="I5" s="106">
        <v>2650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</f>
        <v>1250</v>
      </c>
      <c r="D6" s="124"/>
      <c r="E6" s="124"/>
      <c r="F6" s="125">
        <f>F4-C4</f>
        <v>1100</v>
      </c>
      <c r="G6" s="126"/>
      <c r="H6" s="127"/>
      <c r="I6" s="125">
        <f>I4-F4</f>
        <v>1270</v>
      </c>
      <c r="J6" s="126"/>
      <c r="K6" s="127"/>
      <c r="L6" s="121">
        <f>C6+F6+I6</f>
        <v>3620</v>
      </c>
      <c r="M6" s="121">
        <f>C7+F7+I7</f>
        <v>2650</v>
      </c>
    </row>
    <row r="7" spans="1:15" ht="21.95" customHeight="1">
      <c r="A7" s="61"/>
      <c r="B7" s="6" t="s">
        <v>8</v>
      </c>
      <c r="C7" s="124">
        <f>C5</f>
        <v>880</v>
      </c>
      <c r="D7" s="124"/>
      <c r="E7" s="124"/>
      <c r="F7" s="125">
        <f>F5-C5</f>
        <v>730</v>
      </c>
      <c r="G7" s="126"/>
      <c r="H7" s="127"/>
      <c r="I7" s="125">
        <f>I5-F5</f>
        <v>1040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42</v>
      </c>
      <c r="D9" s="106"/>
      <c r="E9" s="106"/>
      <c r="F9" s="106">
        <v>42</v>
      </c>
      <c r="G9" s="106"/>
      <c r="H9" s="106"/>
      <c r="I9" s="106">
        <v>41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42</v>
      </c>
      <c r="D10" s="106"/>
      <c r="E10" s="106"/>
      <c r="F10" s="106">
        <v>42</v>
      </c>
      <c r="G10" s="106"/>
      <c r="H10" s="106"/>
      <c r="I10" s="106">
        <v>41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380</v>
      </c>
      <c r="D15" s="9">
        <v>340</v>
      </c>
      <c r="E15" s="9">
        <v>300</v>
      </c>
      <c r="F15" s="9">
        <v>300</v>
      </c>
      <c r="G15" s="9">
        <v>270</v>
      </c>
      <c r="H15" s="9">
        <v>500</v>
      </c>
      <c r="I15" s="9">
        <v>500</v>
      </c>
      <c r="J15" s="9">
        <v>470</v>
      </c>
      <c r="K15" s="9">
        <v>430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94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420</v>
      </c>
      <c r="D21" s="9">
        <v>350</v>
      </c>
      <c r="E21" s="9">
        <v>320</v>
      </c>
      <c r="F21" s="9">
        <v>320</v>
      </c>
      <c r="G21" s="9">
        <v>270</v>
      </c>
      <c r="H21" s="9">
        <v>540</v>
      </c>
      <c r="I21" s="9">
        <v>540</v>
      </c>
      <c r="J21" s="9">
        <v>490</v>
      </c>
      <c r="K21" s="9">
        <v>450</v>
      </c>
    </row>
    <row r="22" spans="1:11" ht="30.75" customHeight="1">
      <c r="A22" s="66"/>
      <c r="B22" s="11" t="s">
        <v>25</v>
      </c>
      <c r="C22" s="105" t="s">
        <v>26</v>
      </c>
      <c r="D22" s="105"/>
      <c r="E22" s="105"/>
      <c r="F22" s="105" t="s">
        <v>96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1210</v>
      </c>
      <c r="D23" s="84"/>
      <c r="E23" s="84"/>
      <c r="F23" s="84">
        <f>560+530</f>
        <v>1090</v>
      </c>
      <c r="G23" s="84"/>
      <c r="H23" s="84"/>
      <c r="I23" s="84">
        <v>940</v>
      </c>
      <c r="J23" s="84"/>
      <c r="K23" s="84"/>
    </row>
    <row r="24" spans="1:11" ht="21.95" customHeight="1">
      <c r="A24" s="67"/>
      <c r="B24" s="13" t="s">
        <v>29</v>
      </c>
      <c r="C24" s="84">
        <v>870</v>
      </c>
      <c r="D24" s="84"/>
      <c r="E24" s="84"/>
      <c r="F24" s="84">
        <v>760</v>
      </c>
      <c r="G24" s="84"/>
      <c r="H24" s="84"/>
      <c r="I24" s="84">
        <v>760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9</v>
      </c>
      <c r="D25" s="84"/>
      <c r="E25" s="84"/>
      <c r="F25" s="84">
        <v>8</v>
      </c>
      <c r="G25" s="84"/>
      <c r="H25" s="84"/>
      <c r="I25" s="84">
        <v>8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97</v>
      </c>
      <c r="D28" s="97"/>
      <c r="E28" s="98"/>
      <c r="F28" s="96" t="s">
        <v>98</v>
      </c>
      <c r="G28" s="97"/>
      <c r="H28" s="98"/>
      <c r="I28" s="96" t="s">
        <v>99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100</v>
      </c>
      <c r="D31" s="88"/>
      <c r="E31" s="89"/>
      <c r="F31" s="87" t="s">
        <v>101</v>
      </c>
      <c r="G31" s="88"/>
      <c r="H31" s="89"/>
      <c r="I31" s="87" t="s">
        <v>102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9.39</v>
      </c>
      <c r="F35" s="9">
        <v>9.4</v>
      </c>
      <c r="G35" s="9">
        <v>9.34</v>
      </c>
      <c r="H35" s="9">
        <v>9.23</v>
      </c>
      <c r="I35" s="9">
        <v>9.44</v>
      </c>
      <c r="J35" s="32">
        <v>9.3800000000000008</v>
      </c>
    </row>
    <row r="36" spans="1:10" ht="15.75">
      <c r="A36" s="69"/>
      <c r="B36" s="72"/>
      <c r="C36" s="17" t="s">
        <v>48</v>
      </c>
      <c r="D36" s="17" t="s">
        <v>49</v>
      </c>
      <c r="E36" s="9">
        <v>8.86</v>
      </c>
      <c r="F36" s="9">
        <v>8.61</v>
      </c>
      <c r="G36" s="9">
        <v>14.4</v>
      </c>
      <c r="H36" s="9">
        <v>16.2</v>
      </c>
      <c r="I36" s="9">
        <v>9.1999999999999993</v>
      </c>
      <c r="J36" s="32">
        <v>11.4</v>
      </c>
    </row>
    <row r="37" spans="1:10" ht="18.75">
      <c r="A37" s="69"/>
      <c r="B37" s="72"/>
      <c r="C37" s="18" t="s">
        <v>50</v>
      </c>
      <c r="D37" s="17" t="s">
        <v>51</v>
      </c>
      <c r="E37" s="9">
        <v>13.7</v>
      </c>
      <c r="F37" s="9">
        <v>18.7</v>
      </c>
      <c r="G37" s="19">
        <v>15.8</v>
      </c>
      <c r="H37" s="9">
        <v>13.6</v>
      </c>
      <c r="I37" s="9">
        <v>16.5</v>
      </c>
      <c r="J37" s="32">
        <v>16.3</v>
      </c>
    </row>
    <row r="38" spans="1:10" ht="16.5">
      <c r="A38" s="69"/>
      <c r="B38" s="72"/>
      <c r="C38" s="20" t="s">
        <v>52</v>
      </c>
      <c r="D38" s="17" t="s">
        <v>53</v>
      </c>
      <c r="E38" s="19">
        <v>3.26</v>
      </c>
      <c r="F38" s="19">
        <v>4.21</v>
      </c>
      <c r="G38" s="19">
        <v>2.2000000000000002</v>
      </c>
      <c r="H38" s="19">
        <v>2.2999999999999998</v>
      </c>
      <c r="I38" s="9">
        <v>4.3</v>
      </c>
      <c r="J38" s="32">
        <v>4.7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9.5299999999999994</v>
      </c>
      <c r="F40" s="9">
        <v>9.58</v>
      </c>
      <c r="G40" s="9">
        <v>9.5299999999999994</v>
      </c>
      <c r="H40" s="9">
        <v>9.36</v>
      </c>
      <c r="I40" s="9">
        <v>9.24</v>
      </c>
      <c r="J40" s="32">
        <v>9.3800000000000008</v>
      </c>
    </row>
    <row r="41" spans="1:10" ht="15.75">
      <c r="A41" s="69"/>
      <c r="B41" s="72"/>
      <c r="C41" s="17" t="s">
        <v>48</v>
      </c>
      <c r="D41" s="17" t="s">
        <v>56</v>
      </c>
      <c r="E41" s="9">
        <v>10.76</v>
      </c>
      <c r="F41" s="9">
        <v>11.47</v>
      </c>
      <c r="G41" s="9">
        <v>12.9</v>
      </c>
      <c r="H41" s="9">
        <v>14.1</v>
      </c>
      <c r="I41" s="9">
        <v>11.9</v>
      </c>
      <c r="J41" s="32">
        <v>12.3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79.099999999999994</v>
      </c>
      <c r="F43" s="9">
        <v>57.9</v>
      </c>
      <c r="G43" s="9">
        <v>73</v>
      </c>
      <c r="H43" s="9">
        <v>79.099999999999994</v>
      </c>
      <c r="I43" s="9">
        <v>46.2</v>
      </c>
      <c r="J43" s="32">
        <v>48.5</v>
      </c>
    </row>
    <row r="44" spans="1:10" ht="18.75">
      <c r="A44" s="69"/>
      <c r="B44" s="72"/>
      <c r="C44" s="18" t="s">
        <v>50</v>
      </c>
      <c r="D44" s="17" t="s">
        <v>61</v>
      </c>
      <c r="E44" s="9">
        <v>190</v>
      </c>
      <c r="F44" s="9">
        <v>168</v>
      </c>
      <c r="G44" s="9">
        <v>219</v>
      </c>
      <c r="H44" s="9">
        <v>217.7</v>
      </c>
      <c r="I44" s="9">
        <v>207</v>
      </c>
      <c r="J44" s="32">
        <v>264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10.63</v>
      </c>
      <c r="F45" s="9">
        <v>10.119999999999999</v>
      </c>
      <c r="G45" s="9">
        <v>15.1</v>
      </c>
      <c r="H45" s="9">
        <v>16.5</v>
      </c>
      <c r="I45" s="9">
        <v>13.3</v>
      </c>
      <c r="J45" s="32">
        <v>13.5</v>
      </c>
    </row>
    <row r="46" spans="1:10" ht="18.75">
      <c r="A46" s="69"/>
      <c r="B46" s="72"/>
      <c r="C46" s="18" t="s">
        <v>50</v>
      </c>
      <c r="D46" s="17" t="s">
        <v>51</v>
      </c>
      <c r="E46" s="9">
        <v>13.29</v>
      </c>
      <c r="F46" s="9">
        <v>14.1</v>
      </c>
      <c r="G46" s="9">
        <v>12.7</v>
      </c>
      <c r="H46" s="9">
        <v>10.5</v>
      </c>
      <c r="I46" s="9">
        <v>12.9</v>
      </c>
      <c r="J46" s="32">
        <v>18.3</v>
      </c>
    </row>
    <row r="47" spans="1:10" ht="16.5">
      <c r="A47" s="69"/>
      <c r="B47" s="72"/>
      <c r="C47" s="20" t="s">
        <v>52</v>
      </c>
      <c r="D47" s="17" t="s">
        <v>65</v>
      </c>
      <c r="E47" s="9">
        <v>3.41</v>
      </c>
      <c r="F47" s="9">
        <v>3.16</v>
      </c>
      <c r="G47" s="9">
        <v>2.2000000000000002</v>
      </c>
      <c r="H47" s="9">
        <v>1.8</v>
      </c>
      <c r="I47" s="9">
        <v>2.6</v>
      </c>
      <c r="J47" s="32">
        <v>2.5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9.35</v>
      </c>
      <c r="F48" s="9">
        <v>10.88</v>
      </c>
      <c r="G48" s="9">
        <v>15.56</v>
      </c>
      <c r="H48" s="9">
        <v>16.3</v>
      </c>
      <c r="I48" s="9">
        <v>12.7</v>
      </c>
      <c r="J48" s="32">
        <v>13.3</v>
      </c>
    </row>
    <row r="49" spans="1:13" ht="18.75">
      <c r="A49" s="69"/>
      <c r="B49" s="72"/>
      <c r="C49" s="18" t="s">
        <v>50</v>
      </c>
      <c r="D49" s="17" t="s">
        <v>51</v>
      </c>
      <c r="E49" s="9">
        <v>13.11</v>
      </c>
      <c r="F49" s="9">
        <v>15.4</v>
      </c>
      <c r="G49" s="9">
        <v>11.4</v>
      </c>
      <c r="H49" s="9">
        <v>11.8</v>
      </c>
      <c r="I49" s="9">
        <v>18.3</v>
      </c>
      <c r="J49" s="32">
        <v>18.899999999999999</v>
      </c>
    </row>
    <row r="50" spans="1:13" ht="16.5">
      <c r="A50" s="69"/>
      <c r="B50" s="72"/>
      <c r="C50" s="20" t="s">
        <v>52</v>
      </c>
      <c r="D50" s="17" t="s">
        <v>65</v>
      </c>
      <c r="E50" s="9">
        <v>2.76</v>
      </c>
      <c r="F50" s="9">
        <v>2.59</v>
      </c>
      <c r="G50" s="9">
        <v>3.7</v>
      </c>
      <c r="H50" s="9">
        <v>1.5</v>
      </c>
      <c r="I50" s="9">
        <v>2.8</v>
      </c>
      <c r="J50" s="32">
        <v>2.4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76</v>
      </c>
      <c r="F56" s="26" t="s">
        <v>73</v>
      </c>
      <c r="G56" s="27">
        <v>80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42.9</v>
      </c>
      <c r="C59" s="36"/>
      <c r="D59" s="37">
        <v>44.4</v>
      </c>
      <c r="E59" s="36"/>
      <c r="F59" s="36"/>
      <c r="G59" s="38"/>
      <c r="H59" s="36"/>
      <c r="I59" s="36"/>
      <c r="J59" s="32"/>
      <c r="K59" s="32"/>
      <c r="L59" s="32">
        <v>37.5</v>
      </c>
      <c r="M59" s="32"/>
    </row>
    <row r="60" spans="1:13" ht="18.75">
      <c r="A60" s="34" t="s">
        <v>78</v>
      </c>
      <c r="B60" s="35"/>
      <c r="C60" s="36"/>
      <c r="D60" s="37"/>
      <c r="E60" s="36"/>
      <c r="F60" s="36">
        <v>18.899999999999999</v>
      </c>
      <c r="G60" s="38"/>
      <c r="H60" s="36">
        <v>44.1</v>
      </c>
      <c r="I60" s="36"/>
      <c r="J60" s="32">
        <v>44.3</v>
      </c>
      <c r="K60" s="32"/>
      <c r="L60" s="32">
        <v>46.5</v>
      </c>
      <c r="M60" s="32"/>
    </row>
    <row r="61" spans="1:13" ht="18.75">
      <c r="A61" s="34" t="s">
        <v>79</v>
      </c>
      <c r="B61" s="35">
        <v>50.5</v>
      </c>
      <c r="C61" s="36"/>
      <c r="D61" s="37">
        <v>52.6</v>
      </c>
      <c r="E61" s="36"/>
      <c r="F61" s="36">
        <v>54.8</v>
      </c>
      <c r="G61" s="38"/>
      <c r="H61" s="36">
        <v>54.3</v>
      </c>
      <c r="I61" s="36"/>
      <c r="J61" s="32">
        <v>55.4</v>
      </c>
      <c r="K61" s="32"/>
      <c r="L61" s="32"/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17.399999999999999</v>
      </c>
      <c r="D63" s="37"/>
      <c r="E63" s="36">
        <v>17.600000000000001</v>
      </c>
      <c r="F63" s="36"/>
      <c r="G63" s="38"/>
      <c r="H63" s="36"/>
      <c r="I63" s="36">
        <v>17.2</v>
      </c>
      <c r="J63" s="32"/>
      <c r="K63" s="32">
        <v>17.8</v>
      </c>
      <c r="M63" s="32">
        <v>17.899999999999999</v>
      </c>
    </row>
    <row r="64" spans="1:13" ht="18.75">
      <c r="A64" s="39" t="s">
        <v>81</v>
      </c>
      <c r="B64" s="36"/>
      <c r="C64" s="36"/>
      <c r="D64" s="37"/>
      <c r="E64" s="36">
        <v>17.100000000000001</v>
      </c>
      <c r="F64" s="36"/>
      <c r="G64" s="40">
        <v>16.5</v>
      </c>
      <c r="H64" s="36"/>
      <c r="I64" s="36">
        <v>16.3</v>
      </c>
      <c r="J64" s="32"/>
      <c r="K64" s="32">
        <v>16.899999999999999</v>
      </c>
      <c r="L64" s="32"/>
      <c r="M64" s="32">
        <v>17.100000000000001</v>
      </c>
    </row>
    <row r="65" spans="1:13" ht="18.75">
      <c r="A65" s="39" t="s">
        <v>82</v>
      </c>
      <c r="B65" s="36"/>
      <c r="C65" s="36">
        <v>29.2</v>
      </c>
      <c r="D65" s="37"/>
      <c r="E65" s="36">
        <v>29.3</v>
      </c>
      <c r="F65" s="36"/>
      <c r="G65" s="38">
        <v>30.2</v>
      </c>
      <c r="H65" s="36"/>
      <c r="I65" s="36">
        <v>30.2</v>
      </c>
      <c r="J65" s="32"/>
      <c r="K65" s="32">
        <v>30.8</v>
      </c>
      <c r="M65" s="32"/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1.69</v>
      </c>
      <c r="C67" s="36">
        <v>10.82</v>
      </c>
      <c r="D67" s="37">
        <v>2.1</v>
      </c>
      <c r="E67" s="36">
        <v>10.8</v>
      </c>
      <c r="F67" s="36">
        <v>2.1</v>
      </c>
      <c r="G67" s="38">
        <v>10.5</v>
      </c>
      <c r="H67" s="36">
        <v>1.9</v>
      </c>
      <c r="I67" s="36">
        <v>10.8</v>
      </c>
      <c r="J67" s="32">
        <v>2.6</v>
      </c>
      <c r="K67" s="32">
        <v>10.7</v>
      </c>
      <c r="L67" s="32">
        <v>2.1</v>
      </c>
      <c r="M67" s="32">
        <v>10.3</v>
      </c>
    </row>
    <row r="68" spans="1:13" ht="18.75">
      <c r="A68" s="41" t="s">
        <v>84</v>
      </c>
      <c r="B68" s="42">
        <v>1.34</v>
      </c>
      <c r="C68" s="36">
        <v>12.08</v>
      </c>
      <c r="D68" s="37">
        <v>1.54</v>
      </c>
      <c r="E68" s="36">
        <v>12.06</v>
      </c>
      <c r="F68" s="36">
        <v>1.9</v>
      </c>
      <c r="G68" s="38">
        <v>11.7</v>
      </c>
      <c r="H68" s="36">
        <v>2.1</v>
      </c>
      <c r="I68" s="36">
        <v>11.6</v>
      </c>
      <c r="J68" s="32">
        <v>2.4</v>
      </c>
      <c r="K68" s="32">
        <v>11.7</v>
      </c>
      <c r="L68" s="32">
        <v>1.9</v>
      </c>
      <c r="M68" s="32">
        <v>11.9</v>
      </c>
    </row>
    <row r="69" spans="1:13" ht="18.75">
      <c r="A69" s="41" t="s">
        <v>85</v>
      </c>
      <c r="B69" s="42">
        <v>1.83</v>
      </c>
      <c r="C69" s="36">
        <v>13.43</v>
      </c>
      <c r="D69" s="37">
        <v>1.49</v>
      </c>
      <c r="E69" s="36">
        <v>14.03</v>
      </c>
      <c r="F69" s="36">
        <v>2.7</v>
      </c>
      <c r="G69" s="38">
        <v>14.5</v>
      </c>
      <c r="H69" s="36">
        <v>2.5</v>
      </c>
      <c r="I69" s="36">
        <v>14.6</v>
      </c>
      <c r="J69" s="32">
        <v>1.9</v>
      </c>
      <c r="K69" s="32">
        <v>14.6</v>
      </c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103</v>
      </c>
      <c r="D2" s="114"/>
      <c r="E2" s="114"/>
      <c r="F2" s="115" t="s">
        <v>104</v>
      </c>
      <c r="G2" s="115"/>
      <c r="H2" s="115"/>
      <c r="I2" s="116" t="s">
        <v>105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67480</v>
      </c>
      <c r="D4" s="106"/>
      <c r="E4" s="106"/>
      <c r="F4" s="106">
        <v>68590</v>
      </c>
      <c r="G4" s="106"/>
      <c r="H4" s="106"/>
      <c r="I4" s="106">
        <v>69600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53120</v>
      </c>
      <c r="D5" s="106"/>
      <c r="E5" s="106"/>
      <c r="F5" s="106">
        <v>54220</v>
      </c>
      <c r="G5" s="106"/>
      <c r="H5" s="106"/>
      <c r="I5" s="106">
        <v>55200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43">
        <f>C4-'18日'!I4</f>
        <v>1120</v>
      </c>
      <c r="D6" s="144"/>
      <c r="E6" s="145"/>
      <c r="F6" s="125">
        <f>F4-C4</f>
        <v>1110</v>
      </c>
      <c r="G6" s="126"/>
      <c r="H6" s="127"/>
      <c r="I6" s="125">
        <f>I4-F4</f>
        <v>1010</v>
      </c>
      <c r="J6" s="126"/>
      <c r="K6" s="127"/>
      <c r="L6" s="121">
        <f>C6+F6+I6</f>
        <v>3240</v>
      </c>
      <c r="M6" s="121">
        <f>C7+F7+I7</f>
        <v>3100</v>
      </c>
    </row>
    <row r="7" spans="1:15" ht="21.95" customHeight="1">
      <c r="A7" s="61"/>
      <c r="B7" s="6" t="s">
        <v>8</v>
      </c>
      <c r="C7" s="146">
        <f>C5-'18日'!I5</f>
        <v>1020</v>
      </c>
      <c r="D7" s="147"/>
      <c r="E7" s="148"/>
      <c r="F7" s="125">
        <f>F5-C5</f>
        <v>1100</v>
      </c>
      <c r="G7" s="126"/>
      <c r="H7" s="127"/>
      <c r="I7" s="125">
        <f>I5-F5</f>
        <v>980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40</v>
      </c>
      <c r="D9" s="106"/>
      <c r="E9" s="106"/>
      <c r="F9" s="106">
        <v>43</v>
      </c>
      <c r="G9" s="106"/>
      <c r="H9" s="106"/>
      <c r="I9" s="106">
        <v>39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40</v>
      </c>
      <c r="D10" s="106"/>
      <c r="E10" s="106"/>
      <c r="F10" s="106">
        <v>43</v>
      </c>
      <c r="G10" s="106"/>
      <c r="H10" s="106"/>
      <c r="I10" s="106">
        <v>39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550</v>
      </c>
      <c r="D15" s="9">
        <v>520</v>
      </c>
      <c r="E15" s="9">
        <v>490</v>
      </c>
      <c r="F15" s="9">
        <v>490</v>
      </c>
      <c r="G15" s="9">
        <v>440</v>
      </c>
      <c r="H15" s="9">
        <v>400</v>
      </c>
      <c r="I15" s="9">
        <v>400</v>
      </c>
      <c r="J15" s="9">
        <v>360</v>
      </c>
      <c r="K15" s="9">
        <v>320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23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  <c r="N19" s="142"/>
      <c r="O19" s="142"/>
      <c r="P19" s="142"/>
      <c r="Q19" s="141"/>
      <c r="R19" s="141"/>
      <c r="S19" s="141"/>
      <c r="T19" s="141"/>
      <c r="U19" s="141"/>
      <c r="V19" s="141"/>
      <c r="W19" s="45"/>
    </row>
    <row r="20" spans="1:23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  <c r="N20" s="142"/>
      <c r="O20" s="142"/>
      <c r="P20" s="142"/>
      <c r="Q20" s="141"/>
      <c r="R20" s="141"/>
      <c r="S20" s="141"/>
      <c r="T20" s="141"/>
      <c r="U20" s="141"/>
      <c r="V20" s="141"/>
      <c r="W20" s="45"/>
    </row>
    <row r="21" spans="1:23" ht="21.95" customHeight="1">
      <c r="A21" s="66" t="s">
        <v>23</v>
      </c>
      <c r="B21" s="10" t="s">
        <v>24</v>
      </c>
      <c r="C21" s="9">
        <v>460</v>
      </c>
      <c r="D21" s="9">
        <v>390</v>
      </c>
      <c r="E21" s="9">
        <v>340</v>
      </c>
      <c r="F21" s="9">
        <v>340</v>
      </c>
      <c r="G21" s="9">
        <v>240</v>
      </c>
      <c r="H21" s="9">
        <v>540</v>
      </c>
      <c r="I21" s="9">
        <v>540</v>
      </c>
      <c r="J21" s="9">
        <v>460</v>
      </c>
      <c r="K21" s="9">
        <v>420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21.95" customHeight="1">
      <c r="A22" s="66"/>
      <c r="B22" s="11" t="s">
        <v>25</v>
      </c>
      <c r="C22" s="105" t="s">
        <v>26</v>
      </c>
      <c r="D22" s="105"/>
      <c r="E22" s="105"/>
      <c r="F22" s="105" t="s">
        <v>206</v>
      </c>
      <c r="G22" s="105"/>
      <c r="H22" s="105"/>
      <c r="I22" s="105" t="s">
        <v>26</v>
      </c>
      <c r="J22" s="105"/>
      <c r="K22" s="105"/>
    </row>
    <row r="23" spans="1:23" ht="21.95" customHeight="1">
      <c r="A23" s="67" t="s">
        <v>27</v>
      </c>
      <c r="B23" s="13" t="s">
        <v>28</v>
      </c>
      <c r="C23" s="84">
        <f>1000+200</f>
        <v>1200</v>
      </c>
      <c r="D23" s="84"/>
      <c r="E23" s="84"/>
      <c r="F23" s="84">
        <f>900+170</f>
        <v>1070</v>
      </c>
      <c r="G23" s="84"/>
      <c r="H23" s="84"/>
      <c r="I23" s="84">
        <v>1070</v>
      </c>
      <c r="J23" s="84"/>
      <c r="K23" s="84"/>
    </row>
    <row r="24" spans="1:23" ht="21.95" customHeight="1">
      <c r="A24" s="67"/>
      <c r="B24" s="13" t="s">
        <v>29</v>
      </c>
      <c r="C24" s="84">
        <v>0</v>
      </c>
      <c r="D24" s="84"/>
      <c r="E24" s="84"/>
      <c r="F24" s="84">
        <v>0</v>
      </c>
      <c r="G24" s="84"/>
      <c r="H24" s="84"/>
      <c r="I24" s="84">
        <v>2110</v>
      </c>
      <c r="J24" s="84"/>
      <c r="K24" s="84"/>
      <c r="L24" s="46">
        <v>0.32219999999999999</v>
      </c>
    </row>
    <row r="25" spans="1:23" ht="21.95" customHeight="1">
      <c r="A25" s="64" t="s">
        <v>30</v>
      </c>
      <c r="B25" s="10" t="s">
        <v>31</v>
      </c>
      <c r="C25" s="84">
        <v>1</v>
      </c>
      <c r="D25" s="84"/>
      <c r="E25" s="84"/>
      <c r="F25" s="84">
        <v>1</v>
      </c>
      <c r="G25" s="84"/>
      <c r="H25" s="84"/>
      <c r="I25" s="84">
        <v>1</v>
      </c>
      <c r="J25" s="84"/>
      <c r="K25" s="84"/>
    </row>
    <row r="26" spans="1:23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23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23" ht="76.5" customHeight="1">
      <c r="A28" s="90" t="s">
        <v>34</v>
      </c>
      <c r="B28" s="91"/>
      <c r="C28" s="96" t="s">
        <v>207</v>
      </c>
      <c r="D28" s="97"/>
      <c r="E28" s="98"/>
      <c r="F28" s="96" t="s">
        <v>208</v>
      </c>
      <c r="G28" s="97"/>
      <c r="H28" s="98"/>
      <c r="I28" s="96" t="s">
        <v>209</v>
      </c>
      <c r="J28" s="97"/>
      <c r="K28" s="98"/>
    </row>
    <row r="29" spans="1:23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23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23" ht="14.25" customHeight="1">
      <c r="A31" s="85" t="s">
        <v>35</v>
      </c>
      <c r="B31" s="86"/>
      <c r="C31" s="87" t="s">
        <v>116</v>
      </c>
      <c r="D31" s="88"/>
      <c r="E31" s="89"/>
      <c r="F31" s="87" t="s">
        <v>155</v>
      </c>
      <c r="G31" s="88"/>
      <c r="H31" s="89"/>
      <c r="I31" s="87" t="s">
        <v>112</v>
      </c>
      <c r="J31" s="88"/>
      <c r="K31" s="89"/>
    </row>
    <row r="32" spans="1:23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9.3000000000000007</v>
      </c>
      <c r="F35" s="9">
        <v>9.32</v>
      </c>
      <c r="G35" s="9">
        <v>9.34</v>
      </c>
      <c r="H35" s="9">
        <v>9.3000000000000007</v>
      </c>
      <c r="I35" s="9">
        <v>9.34</v>
      </c>
      <c r="J35" s="32">
        <v>9.33</v>
      </c>
    </row>
    <row r="36" spans="1:10" ht="15.75">
      <c r="A36" s="69"/>
      <c r="B36" s="72"/>
      <c r="C36" s="17" t="s">
        <v>48</v>
      </c>
      <c r="D36" s="17" t="s">
        <v>49</v>
      </c>
      <c r="E36" s="9">
        <v>9.4</v>
      </c>
      <c r="F36" s="9">
        <v>9.5</v>
      </c>
      <c r="G36" s="9">
        <v>8.3800000000000008</v>
      </c>
      <c r="H36" s="9">
        <v>9.16</v>
      </c>
      <c r="I36" s="9">
        <v>9.6</v>
      </c>
      <c r="J36" s="32">
        <v>9.4</v>
      </c>
    </row>
    <row r="37" spans="1:10" ht="18.75">
      <c r="A37" s="69"/>
      <c r="B37" s="72"/>
      <c r="C37" s="18" t="s">
        <v>50</v>
      </c>
      <c r="D37" s="17" t="s">
        <v>51</v>
      </c>
      <c r="E37" s="9">
        <v>13.6</v>
      </c>
      <c r="F37" s="9">
        <v>14.7</v>
      </c>
      <c r="G37" s="19">
        <v>15.8</v>
      </c>
      <c r="H37" s="9">
        <v>14.8</v>
      </c>
      <c r="I37" s="9">
        <v>15.2</v>
      </c>
      <c r="J37" s="32">
        <v>14.1</v>
      </c>
    </row>
    <row r="38" spans="1:10" ht="16.5">
      <c r="A38" s="69"/>
      <c r="B38" s="72"/>
      <c r="C38" s="20" t="s">
        <v>52</v>
      </c>
      <c r="D38" s="17" t="s">
        <v>53</v>
      </c>
      <c r="E38" s="19">
        <v>2.0299999999999998</v>
      </c>
      <c r="F38" s="19">
        <v>2.16</v>
      </c>
      <c r="G38" s="19">
        <v>2.54</v>
      </c>
      <c r="H38" s="19">
        <v>3.17</v>
      </c>
      <c r="I38" s="9">
        <v>2.11</v>
      </c>
      <c r="J38" s="32">
        <v>2.25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9.4700000000000006</v>
      </c>
      <c r="F40" s="9">
        <v>9.4499999999999993</v>
      </c>
      <c r="G40" s="9">
        <v>9.3699999999999992</v>
      </c>
      <c r="H40" s="9">
        <v>9.4</v>
      </c>
      <c r="I40" s="9">
        <v>9.49</v>
      </c>
      <c r="J40" s="32">
        <v>9.43</v>
      </c>
    </row>
    <row r="41" spans="1:10" ht="15.75">
      <c r="A41" s="69"/>
      <c r="B41" s="72"/>
      <c r="C41" s="17" t="s">
        <v>48</v>
      </c>
      <c r="D41" s="17" t="s">
        <v>56</v>
      </c>
      <c r="E41" s="9">
        <v>10.199999999999999</v>
      </c>
      <c r="F41" s="9">
        <v>10.3</v>
      </c>
      <c r="G41" s="9">
        <v>8.32</v>
      </c>
      <c r="H41" s="9">
        <v>8.99</v>
      </c>
      <c r="I41" s="9">
        <v>9.1999999999999993</v>
      </c>
      <c r="J41" s="32">
        <v>8.9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39.700000000000003</v>
      </c>
      <c r="F43" s="9">
        <v>42.46</v>
      </c>
      <c r="G43" s="9">
        <v>46.7</v>
      </c>
      <c r="H43" s="9">
        <v>43.1</v>
      </c>
      <c r="I43" s="9">
        <v>42.1</v>
      </c>
      <c r="J43" s="32">
        <v>41.3</v>
      </c>
    </row>
    <row r="44" spans="1:10" ht="18.75">
      <c r="A44" s="69"/>
      <c r="B44" s="72"/>
      <c r="C44" s="18" t="s">
        <v>50</v>
      </c>
      <c r="D44" s="17" t="s">
        <v>61</v>
      </c>
      <c r="E44" s="9">
        <v>90</v>
      </c>
      <c r="F44" s="9">
        <v>100</v>
      </c>
      <c r="G44" s="9">
        <v>115</v>
      </c>
      <c r="H44" s="9">
        <v>108</v>
      </c>
      <c r="I44" s="9">
        <v>41.3</v>
      </c>
      <c r="J44" s="32">
        <v>38.799999999999997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8.5</v>
      </c>
      <c r="F45" s="9">
        <v>8.3000000000000007</v>
      </c>
      <c r="G45" s="9">
        <v>9.5500000000000007</v>
      </c>
      <c r="H45" s="9">
        <v>8.89</v>
      </c>
      <c r="I45" s="9">
        <v>8.9</v>
      </c>
      <c r="J45" s="32">
        <v>8.9</v>
      </c>
    </row>
    <row r="46" spans="1:10" ht="18.75">
      <c r="A46" s="69"/>
      <c r="B46" s="72"/>
      <c r="C46" s="18" t="s">
        <v>50</v>
      </c>
      <c r="D46" s="17" t="s">
        <v>51</v>
      </c>
      <c r="E46" s="9">
        <v>11.5</v>
      </c>
      <c r="F46" s="9">
        <v>12.5</v>
      </c>
      <c r="G46" s="9">
        <v>12.2</v>
      </c>
      <c r="H46" s="9">
        <v>11.92</v>
      </c>
      <c r="I46" s="9">
        <v>11.6</v>
      </c>
      <c r="J46" s="32">
        <v>11.7</v>
      </c>
    </row>
    <row r="47" spans="1:10" ht="16.5">
      <c r="A47" s="69"/>
      <c r="B47" s="72"/>
      <c r="C47" s="20" t="s">
        <v>52</v>
      </c>
      <c r="D47" s="17" t="s">
        <v>65</v>
      </c>
      <c r="E47" s="9">
        <v>2.09</v>
      </c>
      <c r="F47" s="9">
        <v>1.97</v>
      </c>
      <c r="G47" s="9">
        <v>2.19</v>
      </c>
      <c r="H47" s="9">
        <v>1.79</v>
      </c>
      <c r="I47" s="9">
        <v>2.15</v>
      </c>
      <c r="J47" s="32">
        <v>2.2400000000000002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9.1999999999999993</v>
      </c>
      <c r="F48" s="9">
        <v>8.9</v>
      </c>
      <c r="G48" s="9">
        <v>8.6199999999999992</v>
      </c>
      <c r="H48" s="9">
        <v>9.5</v>
      </c>
      <c r="I48" s="9">
        <v>10.199999999999999</v>
      </c>
      <c r="J48" s="32">
        <v>9.8000000000000007</v>
      </c>
    </row>
    <row r="49" spans="1:13" ht="18.75">
      <c r="A49" s="69"/>
      <c r="B49" s="72"/>
      <c r="C49" s="18" t="s">
        <v>50</v>
      </c>
      <c r="D49" s="17" t="s">
        <v>51</v>
      </c>
      <c r="E49" s="9">
        <v>16.3</v>
      </c>
      <c r="F49" s="9">
        <v>16.2</v>
      </c>
      <c r="G49" s="9">
        <v>14.3</v>
      </c>
      <c r="H49" s="9">
        <v>13.7</v>
      </c>
      <c r="I49" s="9">
        <v>15.8</v>
      </c>
      <c r="J49" s="32">
        <v>15.6</v>
      </c>
    </row>
    <row r="50" spans="1:13" ht="16.5">
      <c r="A50" s="69"/>
      <c r="B50" s="72"/>
      <c r="C50" s="20" t="s">
        <v>52</v>
      </c>
      <c r="D50" s="17" t="s">
        <v>65</v>
      </c>
      <c r="E50" s="9">
        <v>1.97</v>
      </c>
      <c r="F50" s="9">
        <v>2.04</v>
      </c>
      <c r="G50" s="9">
        <v>1.96</v>
      </c>
      <c r="H50" s="9">
        <v>2.34</v>
      </c>
      <c r="I50" s="9">
        <v>1.9</v>
      </c>
      <c r="J50" s="32">
        <v>2.17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43" t="s">
        <v>71</v>
      </c>
      <c r="B56" s="43" t="s">
        <v>72</v>
      </c>
      <c r="C56" s="44">
        <v>9.58</v>
      </c>
      <c r="D56" s="43" t="s">
        <v>44</v>
      </c>
      <c r="E56" s="44">
        <v>78</v>
      </c>
      <c r="F56" s="43" t="s">
        <v>73</v>
      </c>
      <c r="G56" s="44">
        <v>83</v>
      </c>
      <c r="H56" s="43" t="s">
        <v>74</v>
      </c>
      <c r="I56" s="44">
        <v>0.02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5"/>
      <c r="D59" s="35"/>
      <c r="E59" s="35"/>
      <c r="F59" s="35"/>
      <c r="G59" s="35"/>
      <c r="H59" s="35"/>
      <c r="I59" s="35"/>
      <c r="J59" s="32"/>
      <c r="K59" s="32"/>
      <c r="L59" s="32"/>
      <c r="M59" s="32"/>
    </row>
    <row r="60" spans="1:13" ht="18.75">
      <c r="A60" s="34" t="s">
        <v>78</v>
      </c>
      <c r="B60" s="35"/>
      <c r="C60" s="35"/>
      <c r="D60" s="35">
        <v>70</v>
      </c>
      <c r="E60" s="35"/>
      <c r="F60" s="35">
        <v>75</v>
      </c>
      <c r="G60" s="35"/>
      <c r="H60" s="35">
        <v>69</v>
      </c>
      <c r="I60" s="35"/>
      <c r="J60" s="32">
        <v>76.8</v>
      </c>
      <c r="K60" s="32"/>
      <c r="L60" s="32"/>
      <c r="M60" s="32"/>
    </row>
    <row r="61" spans="1:13" ht="18.75">
      <c r="A61" s="34" t="s">
        <v>79</v>
      </c>
      <c r="B61" s="35">
        <v>85</v>
      </c>
      <c r="C61" s="35"/>
      <c r="D61" s="35">
        <v>86</v>
      </c>
      <c r="E61" s="35"/>
      <c r="F61" s="35">
        <v>83</v>
      </c>
      <c r="G61" s="35"/>
      <c r="H61" s="35">
        <v>89.5</v>
      </c>
      <c r="I61" s="35"/>
      <c r="J61" s="32">
        <v>78.8</v>
      </c>
      <c r="K61" s="32"/>
      <c r="L61" s="32">
        <v>89.5</v>
      </c>
      <c r="M61" s="32"/>
    </row>
    <row r="62" spans="1:13" ht="18.75">
      <c r="A62" s="135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7"/>
    </row>
    <row r="63" spans="1:13" ht="18.75">
      <c r="A63" s="39" t="s">
        <v>80</v>
      </c>
      <c r="B63" s="36"/>
      <c r="C63" s="36">
        <v>23.13</v>
      </c>
      <c r="D63" s="37"/>
      <c r="E63" s="36">
        <v>22.86</v>
      </c>
      <c r="F63" s="36"/>
      <c r="G63" s="38">
        <v>21.9</v>
      </c>
      <c r="H63" s="36"/>
      <c r="I63" s="36">
        <v>22.9</v>
      </c>
      <c r="J63" s="32"/>
      <c r="K63" s="32">
        <v>22.5</v>
      </c>
      <c r="M63" s="32">
        <v>22.1</v>
      </c>
    </row>
    <row r="64" spans="1:13" ht="18.75">
      <c r="A64" s="39" t="s">
        <v>81</v>
      </c>
      <c r="B64" s="36"/>
      <c r="C64" s="36">
        <v>30.09</v>
      </c>
      <c r="D64" s="37"/>
      <c r="E64" s="36">
        <v>32.119999999999997</v>
      </c>
      <c r="F64" s="36"/>
      <c r="G64" s="40">
        <v>29.6</v>
      </c>
      <c r="H64" s="36"/>
      <c r="I64" s="36">
        <v>28.5</v>
      </c>
      <c r="J64" s="32"/>
      <c r="K64" s="32">
        <v>27.4</v>
      </c>
      <c r="L64" s="32"/>
      <c r="M64" s="32"/>
    </row>
    <row r="65" spans="1:13" ht="18.75">
      <c r="A65" s="39" t="s">
        <v>82</v>
      </c>
      <c r="B65" s="36"/>
      <c r="C65" s="36"/>
      <c r="D65" s="37"/>
      <c r="E65" s="36"/>
      <c r="F65" s="36"/>
      <c r="G65" s="38"/>
      <c r="H65" s="36"/>
      <c r="I65" s="36">
        <v>30.7</v>
      </c>
      <c r="J65" s="32"/>
      <c r="K65" s="32">
        <v>31.2</v>
      </c>
      <c r="M65" s="32">
        <v>30.7</v>
      </c>
    </row>
    <row r="66" spans="1:13" ht="18.75">
      <c r="A66" s="138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40"/>
    </row>
    <row r="67" spans="1:13" ht="18.75">
      <c r="A67" s="41" t="s">
        <v>83</v>
      </c>
      <c r="B67" s="36">
        <v>1.26</v>
      </c>
      <c r="C67" s="36">
        <v>11.11</v>
      </c>
      <c r="D67" s="36">
        <v>1.37</v>
      </c>
      <c r="E67" s="36">
        <v>11.05</v>
      </c>
      <c r="F67" s="36">
        <v>1.73</v>
      </c>
      <c r="G67" s="36">
        <v>10.75</v>
      </c>
      <c r="H67" s="36">
        <v>1.59</v>
      </c>
      <c r="I67" s="36">
        <v>10.83</v>
      </c>
      <c r="J67" s="36">
        <v>1.66</v>
      </c>
      <c r="K67" s="32">
        <v>10.7</v>
      </c>
      <c r="L67" s="32">
        <v>1.73</v>
      </c>
      <c r="M67" s="32">
        <v>10.8</v>
      </c>
    </row>
    <row r="68" spans="1:13" ht="18.75">
      <c r="A68" s="41" t="s">
        <v>84</v>
      </c>
      <c r="B68" s="36">
        <v>1.1100000000000001</v>
      </c>
      <c r="C68" s="36">
        <v>11.89</v>
      </c>
      <c r="D68" s="36">
        <v>2.2599999999999998</v>
      </c>
      <c r="E68" s="36">
        <v>12.8</v>
      </c>
      <c r="F68" s="36">
        <v>1.36</v>
      </c>
      <c r="G68" s="36">
        <v>11.82</v>
      </c>
      <c r="H68" s="36">
        <v>1.1000000000000001</v>
      </c>
      <c r="I68" s="36">
        <v>12</v>
      </c>
      <c r="J68" s="36">
        <v>1.46</v>
      </c>
      <c r="K68" s="32">
        <v>11.7</v>
      </c>
      <c r="L68" s="32">
        <v>1.5</v>
      </c>
      <c r="M68" s="32">
        <v>11.8</v>
      </c>
    </row>
    <row r="69" spans="1:13" ht="18.75">
      <c r="A69" s="41" t="s">
        <v>85</v>
      </c>
      <c r="B69" s="36"/>
      <c r="C69" s="36"/>
      <c r="D69" s="36"/>
      <c r="E69" s="36"/>
      <c r="F69" s="36"/>
      <c r="G69" s="36"/>
      <c r="H69" s="36">
        <v>2.33</v>
      </c>
      <c r="I69" s="36">
        <v>14.2</v>
      </c>
      <c r="J69" s="36">
        <v>2.11</v>
      </c>
      <c r="K69" s="32">
        <v>14.2</v>
      </c>
      <c r="L69" s="32">
        <v>2.15</v>
      </c>
      <c r="M69" s="32">
        <v>14</v>
      </c>
    </row>
    <row r="70" spans="1:13" ht="18.75">
      <c r="A70" s="41" t="s">
        <v>86</v>
      </c>
      <c r="B70" s="36"/>
      <c r="C70" s="36"/>
      <c r="D70" s="36"/>
      <c r="E70" s="36"/>
      <c r="F70" s="36"/>
      <c r="G70" s="36"/>
      <c r="H70" s="36"/>
      <c r="I70" s="36"/>
      <c r="J70" s="36"/>
      <c r="K70" s="32"/>
      <c r="L70" s="32"/>
      <c r="M70" s="32"/>
    </row>
  </sheetData>
  <mergeCells count="103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A2:B3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B57:E57"/>
    <mergeCell ref="F57:I57"/>
    <mergeCell ref="J57:M57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F28:H30"/>
    <mergeCell ref="I28:K30"/>
    <mergeCell ref="A31:B31"/>
    <mergeCell ref="C31:E31"/>
    <mergeCell ref="F31:H31"/>
    <mergeCell ref="I31:K31"/>
    <mergeCell ref="B32:I32"/>
    <mergeCell ref="E33:F33"/>
    <mergeCell ref="G33:H33"/>
    <mergeCell ref="I33:J33"/>
    <mergeCell ref="C14:E14"/>
    <mergeCell ref="F14:H14"/>
    <mergeCell ref="I14:K14"/>
    <mergeCell ref="C16:E16"/>
    <mergeCell ref="Q19:S19"/>
    <mergeCell ref="T19:V19"/>
    <mergeCell ref="C20:E20"/>
    <mergeCell ref="F20:H20"/>
    <mergeCell ref="I20:K20"/>
    <mergeCell ref="N20:P20"/>
    <mergeCell ref="Q20:S20"/>
    <mergeCell ref="T20:V20"/>
    <mergeCell ref="F16:H16"/>
    <mergeCell ref="I16:K16"/>
    <mergeCell ref="C19:E19"/>
    <mergeCell ref="F19:H19"/>
    <mergeCell ref="I19:K19"/>
    <mergeCell ref="N19:P19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L39" sqref="L3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117</v>
      </c>
      <c r="D2" s="114"/>
      <c r="E2" s="114"/>
      <c r="F2" s="115" t="s">
        <v>118</v>
      </c>
      <c r="G2" s="115"/>
      <c r="H2" s="115"/>
      <c r="I2" s="116" t="s">
        <v>119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70600</v>
      </c>
      <c r="D4" s="106"/>
      <c r="E4" s="106"/>
      <c r="F4" s="106">
        <v>71700</v>
      </c>
      <c r="G4" s="106"/>
      <c r="H4" s="106"/>
      <c r="I4" s="106">
        <v>72940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56400</v>
      </c>
      <c r="D5" s="106"/>
      <c r="E5" s="106"/>
      <c r="F5" s="106">
        <v>57750</v>
      </c>
      <c r="G5" s="106"/>
      <c r="H5" s="106"/>
      <c r="I5" s="106">
        <v>58760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C4-'19日'!I4</f>
        <v>1000</v>
      </c>
      <c r="D6" s="124"/>
      <c r="E6" s="124"/>
      <c r="F6" s="125">
        <f>F4-C4</f>
        <v>1100</v>
      </c>
      <c r="G6" s="126"/>
      <c r="H6" s="127"/>
      <c r="I6" s="125">
        <f>I4-F4</f>
        <v>1240</v>
      </c>
      <c r="J6" s="126"/>
      <c r="K6" s="127"/>
      <c r="L6" s="121">
        <f>C6+F6+I6</f>
        <v>3340</v>
      </c>
      <c r="M6" s="121">
        <f>C7+F7+I7</f>
        <v>3560</v>
      </c>
    </row>
    <row r="7" spans="1:15" ht="21.95" customHeight="1">
      <c r="A7" s="61"/>
      <c r="B7" s="6" t="s">
        <v>8</v>
      </c>
      <c r="C7" s="124">
        <f>C5-'19日'!I5</f>
        <v>1200</v>
      </c>
      <c r="D7" s="124"/>
      <c r="E7" s="124"/>
      <c r="F7" s="125">
        <f>F5-C5</f>
        <v>1350</v>
      </c>
      <c r="G7" s="126"/>
      <c r="H7" s="127"/>
      <c r="I7" s="125">
        <f>I5-F5</f>
        <v>1010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40</v>
      </c>
      <c r="D9" s="106"/>
      <c r="E9" s="106"/>
      <c r="F9" s="106">
        <v>39</v>
      </c>
      <c r="G9" s="106"/>
      <c r="H9" s="106"/>
      <c r="I9" s="106">
        <v>40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40</v>
      </c>
      <c r="D10" s="106"/>
      <c r="E10" s="106"/>
      <c r="F10" s="106">
        <v>39</v>
      </c>
      <c r="G10" s="106"/>
      <c r="H10" s="106"/>
      <c r="I10" s="106">
        <v>40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320</v>
      </c>
      <c r="D15" s="9">
        <v>290</v>
      </c>
      <c r="E15" s="9">
        <v>250</v>
      </c>
      <c r="F15" s="9">
        <v>250</v>
      </c>
      <c r="G15" s="9">
        <v>210</v>
      </c>
      <c r="H15" s="9">
        <v>510</v>
      </c>
      <c r="I15" s="9">
        <v>510</v>
      </c>
      <c r="J15" s="9">
        <v>480</v>
      </c>
      <c r="K15" s="9">
        <v>440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210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420</v>
      </c>
      <c r="D21" s="9">
        <v>380</v>
      </c>
      <c r="E21" s="9">
        <v>340</v>
      </c>
      <c r="F21" s="9">
        <v>340</v>
      </c>
      <c r="G21" s="9">
        <v>270</v>
      </c>
      <c r="H21" s="9">
        <v>540</v>
      </c>
      <c r="I21" s="9">
        <v>540</v>
      </c>
      <c r="J21" s="9">
        <v>490</v>
      </c>
      <c r="K21" s="9">
        <v>450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211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910</v>
      </c>
      <c r="D23" s="84"/>
      <c r="E23" s="84"/>
      <c r="F23" s="84">
        <f>650+170</f>
        <v>820</v>
      </c>
      <c r="G23" s="84"/>
      <c r="H23" s="84"/>
      <c r="I23" s="84">
        <f>530+170</f>
        <v>700</v>
      </c>
      <c r="J23" s="84"/>
      <c r="K23" s="84"/>
    </row>
    <row r="24" spans="1:11" ht="21.95" customHeight="1">
      <c r="A24" s="67"/>
      <c r="B24" s="13" t="s">
        <v>29</v>
      </c>
      <c r="C24" s="84">
        <v>2020</v>
      </c>
      <c r="D24" s="84"/>
      <c r="E24" s="84"/>
      <c r="F24" s="84">
        <v>2020</v>
      </c>
      <c r="G24" s="84"/>
      <c r="H24" s="84"/>
      <c r="I24" s="84">
        <v>1950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1</v>
      </c>
      <c r="D25" s="84"/>
      <c r="E25" s="84"/>
      <c r="F25" s="84">
        <v>0</v>
      </c>
      <c r="G25" s="84"/>
      <c r="H25" s="84"/>
      <c r="I25" s="84">
        <v>0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212</v>
      </c>
      <c r="D28" s="97"/>
      <c r="E28" s="98"/>
      <c r="F28" s="96" t="s">
        <v>213</v>
      </c>
      <c r="G28" s="97"/>
      <c r="H28" s="98"/>
      <c r="I28" s="96" t="s">
        <v>214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215</v>
      </c>
      <c r="D31" s="88"/>
      <c r="E31" s="89"/>
      <c r="F31" s="87" t="s">
        <v>216</v>
      </c>
      <c r="G31" s="88"/>
      <c r="H31" s="89"/>
      <c r="I31" s="87" t="s">
        <v>155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9.3000000000000007</v>
      </c>
      <c r="F35" s="9">
        <v>9.32</v>
      </c>
      <c r="G35" s="9">
        <v>9.27</v>
      </c>
      <c r="H35" s="9">
        <v>9.3000000000000007</v>
      </c>
      <c r="I35" s="9">
        <v>9.26</v>
      </c>
      <c r="J35" s="32">
        <v>9.32</v>
      </c>
    </row>
    <row r="36" spans="1:10" ht="15.75">
      <c r="A36" s="69"/>
      <c r="B36" s="72"/>
      <c r="C36" s="17" t="s">
        <v>48</v>
      </c>
      <c r="D36" s="17" t="s">
        <v>49</v>
      </c>
      <c r="E36" s="9">
        <v>12.1</v>
      </c>
      <c r="F36" s="9">
        <v>12.6</v>
      </c>
      <c r="G36" s="9">
        <v>7</v>
      </c>
      <c r="H36" s="9">
        <v>6.64</v>
      </c>
      <c r="I36" s="9">
        <v>10.72</v>
      </c>
      <c r="J36" s="32">
        <v>8.93</v>
      </c>
    </row>
    <row r="37" spans="1:10" ht="18.75">
      <c r="A37" s="69"/>
      <c r="B37" s="72"/>
      <c r="C37" s="18" t="s">
        <v>50</v>
      </c>
      <c r="D37" s="17" t="s">
        <v>51</v>
      </c>
      <c r="E37" s="9">
        <v>16.3</v>
      </c>
      <c r="F37" s="9">
        <v>14.3</v>
      </c>
      <c r="G37" s="19">
        <v>13.35</v>
      </c>
      <c r="H37" s="9">
        <v>13.14</v>
      </c>
      <c r="I37" s="9">
        <v>12.9</v>
      </c>
      <c r="J37" s="32">
        <v>12.5</v>
      </c>
    </row>
    <row r="38" spans="1:10" ht="16.5">
      <c r="A38" s="69"/>
      <c r="B38" s="72"/>
      <c r="C38" s="20" t="s">
        <v>52</v>
      </c>
      <c r="D38" s="17" t="s">
        <v>53</v>
      </c>
      <c r="E38" s="19">
        <v>4.8</v>
      </c>
      <c r="F38" s="19">
        <v>6.4</v>
      </c>
      <c r="G38" s="19">
        <v>3.34</v>
      </c>
      <c r="H38" s="19">
        <v>5.86</v>
      </c>
      <c r="I38" s="9">
        <v>2.87</v>
      </c>
      <c r="J38" s="32">
        <v>3.14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9.44</v>
      </c>
      <c r="F40" s="9">
        <v>9.5299999999999994</v>
      </c>
      <c r="G40" s="9">
        <v>9.11</v>
      </c>
      <c r="H40" s="9">
        <v>9.18</v>
      </c>
      <c r="I40" s="9">
        <v>9.8699999999999992</v>
      </c>
      <c r="J40" s="32">
        <v>9.9499999999999993</v>
      </c>
    </row>
    <row r="41" spans="1:10" ht="15.75">
      <c r="A41" s="69"/>
      <c r="B41" s="72"/>
      <c r="C41" s="17" t="s">
        <v>48</v>
      </c>
      <c r="D41" s="17" t="s">
        <v>56</v>
      </c>
      <c r="E41" s="9">
        <v>9.6</v>
      </c>
      <c r="F41" s="9">
        <v>9.8000000000000007</v>
      </c>
      <c r="G41" s="9">
        <v>9.49</v>
      </c>
      <c r="H41" s="9">
        <v>6.81</v>
      </c>
      <c r="I41" s="9">
        <v>14.7</v>
      </c>
      <c r="J41" s="32">
        <v>16.8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40.200000000000003</v>
      </c>
      <c r="F43" s="9">
        <v>41.3</v>
      </c>
      <c r="G43" s="9">
        <v>35</v>
      </c>
      <c r="H43" s="9">
        <v>24.2</v>
      </c>
      <c r="I43" s="9">
        <v>43.6</v>
      </c>
      <c r="J43" s="32">
        <v>39.5</v>
      </c>
    </row>
    <row r="44" spans="1:10" ht="18.75">
      <c r="A44" s="69"/>
      <c r="B44" s="72"/>
      <c r="C44" s="18" t="s">
        <v>50</v>
      </c>
      <c r="D44" s="17" t="s">
        <v>61</v>
      </c>
      <c r="E44" s="9">
        <v>36</v>
      </c>
      <c r="F44" s="9">
        <v>37.9</v>
      </c>
      <c r="G44" s="9">
        <v>34.81</v>
      </c>
      <c r="H44" s="9">
        <v>36.049999999999997</v>
      </c>
      <c r="I44" s="9">
        <v>45</v>
      </c>
      <c r="J44" s="32">
        <v>40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11.2</v>
      </c>
      <c r="F45" s="9">
        <v>11.7</v>
      </c>
      <c r="G45" s="9">
        <v>8.4700000000000006</v>
      </c>
      <c r="H45" s="9">
        <v>8.68</v>
      </c>
      <c r="I45" s="9">
        <v>9.18</v>
      </c>
      <c r="J45" s="32">
        <v>9.1</v>
      </c>
    </row>
    <row r="46" spans="1:10" ht="18.75">
      <c r="A46" s="69"/>
      <c r="B46" s="72"/>
      <c r="C46" s="18" t="s">
        <v>50</v>
      </c>
      <c r="D46" s="17" t="s">
        <v>51</v>
      </c>
      <c r="E46" s="9">
        <v>12.1</v>
      </c>
      <c r="F46" s="9">
        <v>8.6999999999999993</v>
      </c>
      <c r="G46" s="9">
        <v>9.06</v>
      </c>
      <c r="H46" s="9">
        <v>8.8800000000000008</v>
      </c>
      <c r="I46" s="9">
        <v>10.25</v>
      </c>
      <c r="J46" s="32">
        <v>10.89</v>
      </c>
    </row>
    <row r="47" spans="1:10" ht="16.5">
      <c r="A47" s="69"/>
      <c r="B47" s="72"/>
      <c r="C47" s="20" t="s">
        <v>52</v>
      </c>
      <c r="D47" s="17" t="s">
        <v>65</v>
      </c>
      <c r="E47" s="9">
        <v>2.8</v>
      </c>
      <c r="F47" s="9">
        <v>2.4</v>
      </c>
      <c r="G47" s="9">
        <v>0.51</v>
      </c>
      <c r="H47" s="9">
        <v>1.17</v>
      </c>
      <c r="I47" s="9">
        <v>1.38</v>
      </c>
      <c r="J47" s="32">
        <v>1.96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12.4</v>
      </c>
      <c r="F48" s="9">
        <v>10.8</v>
      </c>
      <c r="G48" s="9">
        <v>7.57</v>
      </c>
      <c r="H48" s="9">
        <v>8.07</v>
      </c>
      <c r="I48" s="9">
        <v>9.34</v>
      </c>
      <c r="J48" s="32">
        <v>8.8699999999999992</v>
      </c>
    </row>
    <row r="49" spans="1:13" ht="18.75">
      <c r="A49" s="69"/>
      <c r="B49" s="72"/>
      <c r="C49" s="18" t="s">
        <v>50</v>
      </c>
      <c r="D49" s="17" t="s">
        <v>51</v>
      </c>
      <c r="E49" s="9">
        <v>12</v>
      </c>
      <c r="F49" s="9">
        <v>10.5</v>
      </c>
      <c r="G49" s="9">
        <v>10.029999999999999</v>
      </c>
      <c r="H49" s="9">
        <v>10.8</v>
      </c>
      <c r="I49" s="9">
        <v>12.4</v>
      </c>
      <c r="J49" s="32">
        <v>11.3</v>
      </c>
    </row>
    <row r="50" spans="1:13" ht="16.5">
      <c r="A50" s="69"/>
      <c r="B50" s="72"/>
      <c r="C50" s="20" t="s">
        <v>52</v>
      </c>
      <c r="D50" s="17" t="s">
        <v>65</v>
      </c>
      <c r="E50" s="9">
        <v>2.5</v>
      </c>
      <c r="F50" s="9">
        <v>2.6</v>
      </c>
      <c r="G50" s="9">
        <v>2.46</v>
      </c>
      <c r="H50" s="9">
        <v>2.5499999999999998</v>
      </c>
      <c r="I50" s="9">
        <v>3.02</v>
      </c>
      <c r="J50" s="32">
        <v>2.59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43" t="s">
        <v>71</v>
      </c>
      <c r="B56" s="43" t="s">
        <v>72</v>
      </c>
      <c r="C56" s="44">
        <v>9.0500000000000007</v>
      </c>
      <c r="D56" s="43" t="s">
        <v>44</v>
      </c>
      <c r="E56" s="44">
        <v>87</v>
      </c>
      <c r="F56" s="43" t="s">
        <v>73</v>
      </c>
      <c r="G56" s="44">
        <v>85</v>
      </c>
      <c r="H56" s="43" t="s">
        <v>74</v>
      </c>
      <c r="I56" s="44">
        <v>0.03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/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/>
      <c r="C60" s="36"/>
      <c r="D60" s="37">
        <v>52.4</v>
      </c>
      <c r="E60" s="36"/>
      <c r="F60" s="36">
        <v>54.6</v>
      </c>
      <c r="G60" s="38"/>
      <c r="H60" s="36"/>
      <c r="I60" s="36"/>
      <c r="J60" s="32">
        <v>76</v>
      </c>
      <c r="K60" s="32"/>
      <c r="L60" s="32"/>
      <c r="M60" s="32"/>
    </row>
    <row r="61" spans="1:13" ht="18.75">
      <c r="A61" s="34" t="s">
        <v>79</v>
      </c>
      <c r="B61" s="35">
        <v>46.5</v>
      </c>
      <c r="C61" s="36"/>
      <c r="D61" s="37">
        <v>48.3</v>
      </c>
      <c r="E61" s="36"/>
      <c r="F61" s="36">
        <v>89</v>
      </c>
      <c r="G61" s="38"/>
      <c r="H61" s="36">
        <v>57.2</v>
      </c>
      <c r="I61" s="36"/>
      <c r="J61" s="32">
        <v>61.7</v>
      </c>
      <c r="K61" s="32">
        <v>64.900000000000006</v>
      </c>
      <c r="L61" s="32"/>
      <c r="M61" s="32"/>
    </row>
    <row r="62" spans="1:13" ht="18.75">
      <c r="A62" s="135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7"/>
    </row>
    <row r="63" spans="1:13" ht="18.75">
      <c r="A63" s="39" t="s">
        <v>80</v>
      </c>
      <c r="B63" s="36"/>
      <c r="C63" s="36">
        <v>23.3</v>
      </c>
      <c r="D63" s="37"/>
      <c r="E63" s="36">
        <v>22.1</v>
      </c>
      <c r="F63" s="36"/>
      <c r="G63" s="38">
        <v>24.41</v>
      </c>
      <c r="H63" s="36"/>
      <c r="I63" s="36">
        <v>22</v>
      </c>
      <c r="J63" s="32"/>
      <c r="K63" s="32"/>
      <c r="M63" s="32"/>
    </row>
    <row r="64" spans="1:13" ht="18.75">
      <c r="A64" s="39" t="s">
        <v>81</v>
      </c>
      <c r="B64" s="36"/>
      <c r="C64" s="36">
        <v>23.1</v>
      </c>
      <c r="D64" s="37"/>
      <c r="E64" s="36">
        <v>24.6</v>
      </c>
      <c r="F64" s="36"/>
      <c r="G64" s="40">
        <v>27.1</v>
      </c>
      <c r="H64" s="36"/>
      <c r="I64" s="36">
        <v>24.5</v>
      </c>
      <c r="J64" s="32"/>
      <c r="K64" s="32">
        <v>24.1</v>
      </c>
      <c r="L64" s="32"/>
      <c r="M64" s="32">
        <v>25.3</v>
      </c>
    </row>
    <row r="65" spans="1:13" ht="18.75">
      <c r="A65" s="39" t="s">
        <v>82</v>
      </c>
      <c r="B65" s="36"/>
      <c r="C65" s="36">
        <v>68.2</v>
      </c>
      <c r="D65" s="37"/>
      <c r="E65" s="36"/>
      <c r="F65" s="36"/>
      <c r="G65" s="38">
        <v>26.5</v>
      </c>
      <c r="H65" s="36"/>
      <c r="I65" s="36">
        <v>25.6</v>
      </c>
      <c r="J65" s="32"/>
      <c r="K65" s="32">
        <v>25.5</v>
      </c>
      <c r="M65" s="32">
        <v>26.4</v>
      </c>
    </row>
    <row r="66" spans="1:13" ht="18.75">
      <c r="A66" s="138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40"/>
    </row>
    <row r="67" spans="1:13" ht="18.75">
      <c r="A67" s="41" t="s">
        <v>83</v>
      </c>
      <c r="B67" s="36">
        <v>2.1</v>
      </c>
      <c r="C67" s="36">
        <v>11.3</v>
      </c>
      <c r="D67" s="37">
        <v>2.2999999999999998</v>
      </c>
      <c r="E67" s="36">
        <v>10.6</v>
      </c>
      <c r="F67" s="36">
        <v>2.91</v>
      </c>
      <c r="G67" s="38">
        <v>10.67</v>
      </c>
      <c r="H67" s="36">
        <v>2.7</v>
      </c>
      <c r="I67" s="36">
        <v>10.71</v>
      </c>
      <c r="J67" s="32">
        <v>2.27</v>
      </c>
      <c r="K67" s="32">
        <v>10.64</v>
      </c>
      <c r="L67" s="32">
        <v>1.97</v>
      </c>
      <c r="M67" s="32">
        <v>10.52</v>
      </c>
    </row>
    <row r="68" spans="1:13" ht="18.75">
      <c r="A68" s="41" t="s">
        <v>84</v>
      </c>
      <c r="B68" s="42">
        <v>1.8</v>
      </c>
      <c r="C68" s="36">
        <v>12.7</v>
      </c>
      <c r="D68" s="37">
        <v>1.9</v>
      </c>
      <c r="E68" s="36">
        <v>12.2</v>
      </c>
      <c r="F68" s="36">
        <v>2.5</v>
      </c>
      <c r="G68" s="38">
        <v>11.96</v>
      </c>
      <c r="H68" s="36">
        <v>1.98</v>
      </c>
      <c r="I68" s="36">
        <v>11.86</v>
      </c>
      <c r="J68" s="32">
        <v>1.89</v>
      </c>
      <c r="K68" s="32">
        <v>11.69</v>
      </c>
      <c r="L68" s="32">
        <v>1.5</v>
      </c>
      <c r="M68" s="32">
        <v>11.6</v>
      </c>
    </row>
    <row r="69" spans="1:13" ht="18.75">
      <c r="A69" s="41" t="s">
        <v>85</v>
      </c>
      <c r="B69" s="42">
        <v>2.5</v>
      </c>
      <c r="C69" s="36">
        <v>14.3</v>
      </c>
      <c r="D69" s="37"/>
      <c r="E69" s="36"/>
      <c r="F69" s="36">
        <v>2.34</v>
      </c>
      <c r="G69" s="38">
        <v>14.17</v>
      </c>
      <c r="H69" s="36">
        <v>2.4</v>
      </c>
      <c r="I69" s="36">
        <v>14.48</v>
      </c>
      <c r="J69" s="32">
        <v>2.41</v>
      </c>
      <c r="K69" s="32">
        <v>14.48</v>
      </c>
      <c r="L69" s="32">
        <v>2.0499999999999998</v>
      </c>
      <c r="M69" s="32">
        <v>14.1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6"/>
  <sheetViews>
    <sheetView topLeftCell="A25" workbookViewId="0">
      <selection activeCell="G61" sqref="G6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117</v>
      </c>
      <c r="D2" s="114"/>
      <c r="E2" s="114"/>
      <c r="F2" s="115" t="s">
        <v>118</v>
      </c>
      <c r="G2" s="115"/>
      <c r="H2" s="115"/>
      <c r="I2" s="116" t="s">
        <v>119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74000</v>
      </c>
      <c r="D4" s="106"/>
      <c r="E4" s="106"/>
      <c r="F4" s="106">
        <v>75100</v>
      </c>
      <c r="G4" s="106"/>
      <c r="H4" s="106"/>
      <c r="I4" s="106">
        <v>76260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59700</v>
      </c>
      <c r="D5" s="106"/>
      <c r="E5" s="106"/>
      <c r="F5" s="106">
        <v>60830</v>
      </c>
      <c r="G5" s="106"/>
      <c r="H5" s="106"/>
      <c r="I5" s="106">
        <v>61950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C4-'[1]20日'!I4</f>
        <v>1060</v>
      </c>
      <c r="D6" s="124"/>
      <c r="E6" s="124"/>
      <c r="F6" s="125">
        <f>F4-C4</f>
        <v>1100</v>
      </c>
      <c r="G6" s="126"/>
      <c r="H6" s="127"/>
      <c r="I6" s="125">
        <f>I4-F4</f>
        <v>1160</v>
      </c>
      <c r="J6" s="126"/>
      <c r="K6" s="127"/>
      <c r="L6" s="121">
        <f>C6+F6+I6</f>
        <v>3320</v>
      </c>
      <c r="M6" s="121">
        <f>C7+F7+I7</f>
        <v>3190</v>
      </c>
    </row>
    <row r="7" spans="1:15" ht="21.95" customHeight="1">
      <c r="A7" s="61"/>
      <c r="B7" s="6" t="s">
        <v>8</v>
      </c>
      <c r="C7" s="124">
        <f>C5-'[1]20日'!I5</f>
        <v>940</v>
      </c>
      <c r="D7" s="124"/>
      <c r="E7" s="124"/>
      <c r="F7" s="125">
        <f>F5-C5</f>
        <v>1130</v>
      </c>
      <c r="G7" s="126"/>
      <c r="H7" s="127"/>
      <c r="I7" s="125">
        <f>I5-F5</f>
        <v>1120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42</v>
      </c>
      <c r="D9" s="106"/>
      <c r="E9" s="106"/>
      <c r="F9" s="106">
        <v>39</v>
      </c>
      <c r="G9" s="106"/>
      <c r="H9" s="106"/>
      <c r="I9" s="106">
        <v>40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42</v>
      </c>
      <c r="D10" s="106"/>
      <c r="E10" s="106"/>
      <c r="F10" s="106">
        <v>39</v>
      </c>
      <c r="G10" s="106"/>
      <c r="H10" s="106"/>
      <c r="I10" s="106">
        <v>40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440</v>
      </c>
      <c r="D15" s="9">
        <v>400</v>
      </c>
      <c r="E15" s="9">
        <v>350</v>
      </c>
      <c r="F15" s="9">
        <v>350</v>
      </c>
      <c r="G15" s="9">
        <v>320</v>
      </c>
      <c r="H15" s="9">
        <v>290</v>
      </c>
      <c r="I15" s="9">
        <v>290</v>
      </c>
      <c r="J15" s="9">
        <v>210</v>
      </c>
      <c r="K15" s="9">
        <v>540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217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440</v>
      </c>
      <c r="D21" s="9">
        <v>400</v>
      </c>
      <c r="E21" s="9">
        <v>340</v>
      </c>
      <c r="F21" s="9">
        <v>340</v>
      </c>
      <c r="G21" s="9">
        <v>290</v>
      </c>
      <c r="H21" s="9">
        <v>530</v>
      </c>
      <c r="I21" s="9">
        <v>530</v>
      </c>
      <c r="J21" s="9">
        <v>490</v>
      </c>
      <c r="K21" s="9">
        <v>440</v>
      </c>
    </row>
    <row r="22" spans="1:11" ht="34.5" customHeight="1">
      <c r="A22" s="66"/>
      <c r="B22" s="11" t="s">
        <v>25</v>
      </c>
      <c r="C22" s="105" t="s">
        <v>26</v>
      </c>
      <c r="D22" s="105"/>
      <c r="E22" s="105"/>
      <c r="F22" s="105" t="s">
        <v>218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520</v>
      </c>
      <c r="D23" s="84"/>
      <c r="E23" s="84"/>
      <c r="F23" s="84">
        <v>520</v>
      </c>
      <c r="G23" s="84"/>
      <c r="H23" s="84"/>
      <c r="I23" s="84">
        <f>170+60</f>
        <v>230</v>
      </c>
      <c r="J23" s="84"/>
      <c r="K23" s="84"/>
    </row>
    <row r="24" spans="1:11" ht="21.95" customHeight="1">
      <c r="A24" s="67"/>
      <c r="B24" s="13" t="s">
        <v>29</v>
      </c>
      <c r="C24" s="84">
        <v>1780</v>
      </c>
      <c r="D24" s="84"/>
      <c r="E24" s="84"/>
      <c r="F24" s="84">
        <v>1780</v>
      </c>
      <c r="G24" s="84"/>
      <c r="H24" s="84"/>
      <c r="I24" s="84">
        <v>1690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0</v>
      </c>
      <c r="D25" s="84"/>
      <c r="E25" s="84"/>
      <c r="F25" s="84">
        <v>0</v>
      </c>
      <c r="G25" s="84"/>
      <c r="H25" s="84"/>
      <c r="I25" s="84">
        <v>1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219</v>
      </c>
      <c r="D28" s="97"/>
      <c r="E28" s="98"/>
      <c r="F28" s="96" t="s">
        <v>220</v>
      </c>
      <c r="G28" s="97"/>
      <c r="H28" s="98"/>
      <c r="I28" s="96" t="s">
        <v>221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33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215</v>
      </c>
      <c r="D31" s="88"/>
      <c r="E31" s="89"/>
      <c r="F31" s="87" t="s">
        <v>222</v>
      </c>
      <c r="G31" s="88"/>
      <c r="H31" s="89"/>
      <c r="I31" s="87" t="s">
        <v>100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149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150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150"/>
      <c r="B35" s="72"/>
      <c r="C35" s="18" t="s">
        <v>46</v>
      </c>
      <c r="D35" s="18" t="s">
        <v>47</v>
      </c>
      <c r="E35" s="9">
        <v>9.27</v>
      </c>
      <c r="F35" s="9">
        <v>9.3000000000000007</v>
      </c>
      <c r="G35" s="9">
        <v>9.27</v>
      </c>
      <c r="H35" s="9">
        <v>9.2799999999999994</v>
      </c>
      <c r="I35" s="9">
        <v>9.31</v>
      </c>
      <c r="J35" s="32">
        <v>9.35</v>
      </c>
    </row>
    <row r="36" spans="1:10" ht="15.75">
      <c r="A36" s="150"/>
      <c r="B36" s="72"/>
      <c r="C36" s="17" t="s">
        <v>48</v>
      </c>
      <c r="D36" s="17" t="s">
        <v>49</v>
      </c>
      <c r="E36" s="9">
        <v>13.1</v>
      </c>
      <c r="F36" s="9">
        <v>13.3</v>
      </c>
      <c r="G36" s="9">
        <v>14.3</v>
      </c>
      <c r="H36" s="9">
        <v>13.6</v>
      </c>
      <c r="I36" s="9">
        <v>10.47</v>
      </c>
      <c r="J36" s="32">
        <v>9.4700000000000006</v>
      </c>
    </row>
    <row r="37" spans="1:10" ht="18.75">
      <c r="A37" s="150"/>
      <c r="B37" s="72"/>
      <c r="C37" s="18" t="s">
        <v>50</v>
      </c>
      <c r="D37" s="17" t="s">
        <v>51</v>
      </c>
      <c r="E37" s="9">
        <v>12.9</v>
      </c>
      <c r="F37" s="9">
        <v>12.8</v>
      </c>
      <c r="G37" s="19">
        <v>13.1</v>
      </c>
      <c r="H37" s="9">
        <v>14.1</v>
      </c>
      <c r="I37" s="9">
        <v>12.5</v>
      </c>
      <c r="J37" s="32">
        <v>13.8</v>
      </c>
    </row>
    <row r="38" spans="1:10" ht="16.5">
      <c r="A38" s="150"/>
      <c r="B38" s="72"/>
      <c r="C38" s="20" t="s">
        <v>52</v>
      </c>
      <c r="D38" s="17" t="s">
        <v>53</v>
      </c>
      <c r="E38" s="19">
        <v>5.6</v>
      </c>
      <c r="F38" s="19">
        <v>5.2</v>
      </c>
      <c r="G38" s="19">
        <v>1.8</v>
      </c>
      <c r="H38" s="19">
        <v>2.1</v>
      </c>
      <c r="I38" s="9">
        <v>2.66</v>
      </c>
      <c r="J38" s="32">
        <v>2.14</v>
      </c>
    </row>
    <row r="39" spans="1:10" ht="14.25">
      <c r="A39" s="150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150"/>
      <c r="B40" s="72"/>
      <c r="C40" s="18" t="s">
        <v>46</v>
      </c>
      <c r="D40" s="18" t="s">
        <v>55</v>
      </c>
      <c r="E40" s="9">
        <v>9.66</v>
      </c>
      <c r="F40" s="9">
        <v>9.52</v>
      </c>
      <c r="G40" s="9">
        <v>9.5500000000000007</v>
      </c>
      <c r="H40" s="9">
        <v>9.34</v>
      </c>
      <c r="I40" s="9">
        <v>9.27</v>
      </c>
      <c r="J40" s="32">
        <v>9.4</v>
      </c>
    </row>
    <row r="41" spans="1:10" ht="15.75">
      <c r="A41" s="150"/>
      <c r="B41" s="72"/>
      <c r="C41" s="17" t="s">
        <v>48</v>
      </c>
      <c r="D41" s="17" t="s">
        <v>56</v>
      </c>
      <c r="E41" s="9">
        <v>10.5</v>
      </c>
      <c r="F41" s="9">
        <v>10.199999999999999</v>
      </c>
      <c r="G41" s="9">
        <v>8.3000000000000007</v>
      </c>
      <c r="H41" s="9">
        <v>9.1999999999999993</v>
      </c>
      <c r="I41" s="9">
        <v>9.4700000000000006</v>
      </c>
      <c r="J41" s="32">
        <v>9.19</v>
      </c>
    </row>
    <row r="42" spans="1:10" ht="15.75">
      <c r="A42" s="150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150"/>
      <c r="B43" s="72"/>
      <c r="C43" s="21" t="s">
        <v>59</v>
      </c>
      <c r="D43" s="23" t="s">
        <v>60</v>
      </c>
      <c r="E43" s="9">
        <v>42.4</v>
      </c>
      <c r="F43" s="9">
        <v>40.700000000000003</v>
      </c>
      <c r="G43" s="9">
        <v>39.200000000000003</v>
      </c>
      <c r="H43" s="9">
        <v>41.1</v>
      </c>
      <c r="I43" s="9">
        <v>42.6</v>
      </c>
      <c r="J43" s="32">
        <v>40.299999999999997</v>
      </c>
    </row>
    <row r="44" spans="1:10" ht="18.75">
      <c r="A44" s="150"/>
      <c r="B44" s="72"/>
      <c r="C44" s="18" t="s">
        <v>50</v>
      </c>
      <c r="D44" s="17" t="s">
        <v>61</v>
      </c>
      <c r="E44" s="9">
        <v>25.5</v>
      </c>
      <c r="F44" s="9">
        <v>30.6</v>
      </c>
      <c r="G44" s="9">
        <v>32.700000000000003</v>
      </c>
      <c r="H44" s="9">
        <v>47.5</v>
      </c>
      <c r="I44" s="9">
        <v>59.9</v>
      </c>
      <c r="J44" s="32">
        <v>79.8</v>
      </c>
    </row>
    <row r="45" spans="1:10" ht="15.75">
      <c r="A45" s="150"/>
      <c r="B45" s="72" t="s">
        <v>62</v>
      </c>
      <c r="C45" s="20" t="s">
        <v>63</v>
      </c>
      <c r="D45" s="17" t="s">
        <v>64</v>
      </c>
      <c r="E45" s="9">
        <v>12.3</v>
      </c>
      <c r="F45" s="9">
        <v>11.7</v>
      </c>
      <c r="G45" s="9">
        <v>13</v>
      </c>
      <c r="H45" s="9">
        <v>14.5</v>
      </c>
      <c r="I45" s="9">
        <v>11.3</v>
      </c>
      <c r="J45" s="32">
        <v>10.4</v>
      </c>
    </row>
    <row r="46" spans="1:10" ht="18.75">
      <c r="A46" s="150"/>
      <c r="B46" s="72"/>
      <c r="C46" s="18" t="s">
        <v>50</v>
      </c>
      <c r="D46" s="17" t="s">
        <v>51</v>
      </c>
      <c r="E46" s="9">
        <v>9.4</v>
      </c>
      <c r="F46" s="9">
        <v>9.1999999999999993</v>
      </c>
      <c r="G46" s="9">
        <v>8.8000000000000007</v>
      </c>
      <c r="H46" s="9">
        <v>10.5</v>
      </c>
      <c r="I46" s="9">
        <v>10.15</v>
      </c>
      <c r="J46" s="32">
        <v>9.4</v>
      </c>
    </row>
    <row r="47" spans="1:10" ht="16.5">
      <c r="A47" s="150"/>
      <c r="B47" s="72"/>
      <c r="C47" s="20" t="s">
        <v>52</v>
      </c>
      <c r="D47" s="17" t="s">
        <v>65</v>
      </c>
      <c r="E47" s="9">
        <v>2.2000000000000002</v>
      </c>
      <c r="F47" s="9">
        <v>2.2999999999999998</v>
      </c>
      <c r="G47" s="9">
        <v>0.92</v>
      </c>
      <c r="H47" s="9">
        <v>1.8</v>
      </c>
      <c r="I47" s="9">
        <v>2.3199999999999998</v>
      </c>
      <c r="J47" s="32">
        <v>1.49</v>
      </c>
    </row>
    <row r="48" spans="1:10" ht="15.75">
      <c r="A48" s="150"/>
      <c r="B48" s="72" t="s">
        <v>66</v>
      </c>
      <c r="C48" s="20" t="s">
        <v>63</v>
      </c>
      <c r="D48" s="17" t="s">
        <v>64</v>
      </c>
      <c r="E48" s="9">
        <v>12.8</v>
      </c>
      <c r="F48" s="9">
        <v>12.7</v>
      </c>
      <c r="G48" s="9">
        <v>14.3</v>
      </c>
      <c r="H48" s="9">
        <v>14.8</v>
      </c>
      <c r="I48" s="9">
        <v>8.9700000000000006</v>
      </c>
      <c r="J48" s="32">
        <v>9.2100000000000009</v>
      </c>
    </row>
    <row r="49" spans="1:13" ht="18.75">
      <c r="A49" s="150"/>
      <c r="B49" s="72"/>
      <c r="C49" s="18" t="s">
        <v>50</v>
      </c>
      <c r="D49" s="17" t="s">
        <v>51</v>
      </c>
      <c r="E49" s="9">
        <v>11.2</v>
      </c>
      <c r="F49" s="9">
        <v>11.5</v>
      </c>
      <c r="G49" s="9">
        <v>11.4</v>
      </c>
      <c r="H49" s="9">
        <v>12.7</v>
      </c>
      <c r="I49" s="9">
        <v>12.42</v>
      </c>
      <c r="J49" s="32">
        <v>11.8</v>
      </c>
    </row>
    <row r="50" spans="1:13" ht="16.5">
      <c r="A50" s="150"/>
      <c r="B50" s="72"/>
      <c r="C50" s="20" t="s">
        <v>52</v>
      </c>
      <c r="D50" s="17" t="s">
        <v>65</v>
      </c>
      <c r="E50" s="9">
        <v>2.4</v>
      </c>
      <c r="F50" s="9">
        <v>2.5</v>
      </c>
      <c r="G50" s="9">
        <v>1.1200000000000001</v>
      </c>
      <c r="H50" s="9">
        <v>1.6</v>
      </c>
      <c r="I50" s="9">
        <v>3.28</v>
      </c>
      <c r="J50" s="32">
        <v>2.34</v>
      </c>
    </row>
    <row r="51" spans="1:13" ht="14.25">
      <c r="A51" s="150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150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150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150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150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0"/>
      <c r="B56" s="152" t="s">
        <v>223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0"/>
      <c r="B57" s="153"/>
      <c r="C57" s="18" t="s">
        <v>46</v>
      </c>
      <c r="D57" s="18" t="s">
        <v>55</v>
      </c>
      <c r="E57" s="25"/>
      <c r="F57" s="25"/>
      <c r="G57" s="25">
        <v>9.51</v>
      </c>
      <c r="H57" s="9"/>
      <c r="I57" s="9"/>
      <c r="J57" s="32"/>
    </row>
    <row r="58" spans="1:13" ht="15.75">
      <c r="A58" s="150"/>
      <c r="B58" s="153"/>
      <c r="C58" s="17" t="s">
        <v>48</v>
      </c>
      <c r="D58" s="17" t="s">
        <v>56</v>
      </c>
      <c r="E58" s="25"/>
      <c r="F58" s="25"/>
      <c r="G58" s="25">
        <v>8.8000000000000007</v>
      </c>
      <c r="H58" s="9"/>
      <c r="I58" s="9"/>
      <c r="J58" s="32"/>
    </row>
    <row r="59" spans="1:13" ht="15.75">
      <c r="A59" s="150"/>
      <c r="B59" s="153"/>
      <c r="C59" s="21" t="s">
        <v>57</v>
      </c>
      <c r="D59" s="22" t="s">
        <v>58</v>
      </c>
      <c r="E59" s="25"/>
      <c r="F59" s="25"/>
      <c r="G59" s="25">
        <v>4.2</v>
      </c>
      <c r="H59" s="9"/>
      <c r="I59" s="9"/>
      <c r="J59" s="32"/>
    </row>
    <row r="60" spans="1:13" ht="16.5">
      <c r="A60" s="150"/>
      <c r="B60" s="153"/>
      <c r="C60" s="21" t="s">
        <v>59</v>
      </c>
      <c r="D60" s="23" t="s">
        <v>60</v>
      </c>
      <c r="E60" s="25"/>
      <c r="F60" s="25"/>
      <c r="G60" s="25">
        <v>215</v>
      </c>
      <c r="H60" s="9"/>
      <c r="I60" s="9"/>
      <c r="J60" s="32"/>
    </row>
    <row r="61" spans="1:13" ht="18.75">
      <c r="A61" s="151"/>
      <c r="B61" s="154"/>
      <c r="C61" s="18" t="s">
        <v>50</v>
      </c>
      <c r="D61" s="17" t="s">
        <v>61</v>
      </c>
      <c r="E61" s="25"/>
      <c r="F61" s="25"/>
      <c r="G61" s="25">
        <v>366</v>
      </c>
      <c r="H61" s="9"/>
      <c r="I61" s="9"/>
      <c r="J61" s="32"/>
    </row>
    <row r="62" spans="1:13" ht="14.25">
      <c r="A62" s="43" t="s">
        <v>71</v>
      </c>
      <c r="B62" s="43" t="s">
        <v>72</v>
      </c>
      <c r="C62" s="44">
        <v>7.84</v>
      </c>
      <c r="D62" s="43" t="s">
        <v>44</v>
      </c>
      <c r="E62" s="44">
        <v>75</v>
      </c>
      <c r="F62" s="43" t="s">
        <v>73</v>
      </c>
      <c r="G62" s="44">
        <v>80</v>
      </c>
      <c r="H62" s="43" t="s">
        <v>74</v>
      </c>
      <c r="I62" s="44">
        <v>0.01</v>
      </c>
      <c r="J62" s="32"/>
    </row>
    <row r="63" spans="1:13" ht="14.25">
      <c r="A63" s="16"/>
      <c r="B63" s="80" t="s">
        <v>40</v>
      </c>
      <c r="C63" s="80"/>
      <c r="D63" s="80"/>
      <c r="E63" s="80"/>
      <c r="F63" s="81" t="s">
        <v>41</v>
      </c>
      <c r="G63" s="81"/>
      <c r="H63" s="81"/>
      <c r="I63" s="81"/>
      <c r="J63" s="82" t="s">
        <v>42</v>
      </c>
      <c r="K63" s="82"/>
      <c r="L63" s="82"/>
      <c r="M63" s="82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/>
      <c r="G65" s="38"/>
      <c r="H65" s="36"/>
      <c r="I65" s="36"/>
      <c r="J65" s="32"/>
      <c r="K65" s="32"/>
      <c r="L65" s="32"/>
      <c r="M65" s="32"/>
    </row>
    <row r="66" spans="1:13" ht="18.75">
      <c r="A66" s="34" t="s">
        <v>78</v>
      </c>
      <c r="B66" s="35">
        <v>60.4</v>
      </c>
      <c r="C66" s="36"/>
      <c r="D66" s="37">
        <v>51.6</v>
      </c>
      <c r="E66" s="36"/>
      <c r="F66" s="36">
        <v>58.8</v>
      </c>
      <c r="G66" s="38"/>
      <c r="H66" s="36">
        <v>67.3</v>
      </c>
      <c r="I66" s="36"/>
      <c r="J66" s="32">
        <v>93.2</v>
      </c>
      <c r="K66" s="32"/>
      <c r="L66" s="32"/>
      <c r="M66" s="32"/>
    </row>
    <row r="67" spans="1:13" ht="18.75">
      <c r="A67" s="34" t="s">
        <v>79</v>
      </c>
      <c r="B67" s="35">
        <v>68.3</v>
      </c>
      <c r="C67" s="36"/>
      <c r="D67" s="37"/>
      <c r="E67" s="36"/>
      <c r="F67" s="36">
        <v>52.4</v>
      </c>
      <c r="G67" s="38"/>
      <c r="H67" s="36">
        <v>53.5</v>
      </c>
      <c r="I67" s="36"/>
      <c r="J67" s="32">
        <v>52.9</v>
      </c>
      <c r="K67" s="32"/>
      <c r="L67" s="32">
        <v>57.5</v>
      </c>
      <c r="M67" s="32"/>
    </row>
    <row r="68" spans="1:13" ht="18.75">
      <c r="A68" s="135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7"/>
    </row>
    <row r="69" spans="1:13" ht="18.75">
      <c r="A69" s="39" t="s">
        <v>80</v>
      </c>
      <c r="B69" s="36"/>
      <c r="C69" s="36">
        <v>17.3</v>
      </c>
      <c r="D69" s="37"/>
      <c r="E69" s="36">
        <v>18.399999999999999</v>
      </c>
      <c r="F69" s="36"/>
      <c r="G69" s="38">
        <v>17.899999999999999</v>
      </c>
      <c r="H69" s="36"/>
      <c r="I69" s="36">
        <v>17.3</v>
      </c>
      <c r="J69" s="32"/>
      <c r="K69" s="32">
        <v>16.8</v>
      </c>
      <c r="M69" s="32">
        <v>17.8</v>
      </c>
    </row>
    <row r="70" spans="1:13" ht="18.75">
      <c r="A70" s="39" t="s">
        <v>81</v>
      </c>
      <c r="B70" s="36"/>
      <c r="C70" s="36">
        <v>25.3</v>
      </c>
      <c r="D70" s="37"/>
      <c r="E70" s="36">
        <v>24.8</v>
      </c>
      <c r="F70" s="36"/>
      <c r="G70" s="40">
        <v>25</v>
      </c>
      <c r="H70" s="36"/>
      <c r="I70" s="36">
        <v>26.6</v>
      </c>
      <c r="J70" s="32"/>
      <c r="K70" s="32"/>
      <c r="L70" s="32"/>
      <c r="M70" s="32">
        <v>24.4</v>
      </c>
    </row>
    <row r="71" spans="1:13" ht="18.75">
      <c r="A71" s="39" t="s">
        <v>82</v>
      </c>
      <c r="B71" s="36"/>
      <c r="C71" s="36">
        <v>27</v>
      </c>
      <c r="D71" s="37"/>
      <c r="E71" s="36"/>
      <c r="F71" s="36"/>
      <c r="G71" s="38">
        <v>28.7</v>
      </c>
      <c r="H71" s="36"/>
      <c r="I71" s="36">
        <v>30.09</v>
      </c>
      <c r="J71" s="32"/>
      <c r="K71" s="32">
        <v>30.2</v>
      </c>
      <c r="M71" s="32">
        <v>31.7</v>
      </c>
    </row>
    <row r="72" spans="1:13" ht="18.75">
      <c r="A72" s="138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40"/>
    </row>
    <row r="73" spans="1:13" ht="18.75">
      <c r="A73" s="41" t="s">
        <v>83</v>
      </c>
      <c r="B73" s="36">
        <v>2.2999999999999998</v>
      </c>
      <c r="C73" s="36">
        <v>11.1</v>
      </c>
      <c r="D73" s="37">
        <v>2.1</v>
      </c>
      <c r="E73" s="36">
        <v>10.8</v>
      </c>
      <c r="F73" s="36">
        <v>1.7</v>
      </c>
      <c r="G73" s="38">
        <v>10.6</v>
      </c>
      <c r="H73" s="36">
        <v>2.5</v>
      </c>
      <c r="I73" s="36">
        <v>10.8</v>
      </c>
      <c r="J73" s="32">
        <v>1.93</v>
      </c>
      <c r="K73" s="32">
        <v>10.58</v>
      </c>
      <c r="L73" s="32">
        <v>2.08</v>
      </c>
      <c r="M73" s="32">
        <v>10.34</v>
      </c>
    </row>
    <row r="74" spans="1:13" ht="18.75">
      <c r="A74" s="41" t="s">
        <v>84</v>
      </c>
      <c r="B74" s="42">
        <v>2</v>
      </c>
      <c r="C74" s="36">
        <v>12</v>
      </c>
      <c r="D74" s="37">
        <v>2.2000000000000002</v>
      </c>
      <c r="E74" s="36">
        <v>12.4</v>
      </c>
      <c r="F74" s="36">
        <v>2.1</v>
      </c>
      <c r="G74" s="38">
        <v>11.9</v>
      </c>
      <c r="H74" s="36">
        <v>1.9</v>
      </c>
      <c r="I74" s="36">
        <v>11.7</v>
      </c>
      <c r="J74" s="32">
        <v>1.54</v>
      </c>
      <c r="K74" s="32">
        <v>11.9</v>
      </c>
      <c r="L74" s="32">
        <v>1.87</v>
      </c>
      <c r="M74" s="32">
        <v>11.53</v>
      </c>
    </row>
    <row r="75" spans="1:13" ht="18.75">
      <c r="A75" s="41" t="s">
        <v>85</v>
      </c>
      <c r="B75" s="42">
        <v>1.9</v>
      </c>
      <c r="C75" s="36">
        <v>14.1</v>
      </c>
      <c r="D75" s="37"/>
      <c r="E75" s="36"/>
      <c r="F75" s="36">
        <v>2.6</v>
      </c>
      <c r="G75" s="38">
        <v>14.2</v>
      </c>
      <c r="H75" s="36">
        <v>1.6</v>
      </c>
      <c r="I75" s="36">
        <v>14.2</v>
      </c>
      <c r="J75" s="32">
        <v>1.79</v>
      </c>
      <c r="K75" s="32">
        <v>14.4</v>
      </c>
      <c r="L75" s="32">
        <v>1.93</v>
      </c>
      <c r="M75" s="32">
        <v>14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8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63:E63"/>
    <mergeCell ref="F63:I63"/>
    <mergeCell ref="J63:M63"/>
    <mergeCell ref="B48:B50"/>
    <mergeCell ref="B51:B55"/>
    <mergeCell ref="B56:B61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61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6"/>
  <sheetViews>
    <sheetView topLeftCell="A25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135</v>
      </c>
      <c r="D2" s="114"/>
      <c r="E2" s="114"/>
      <c r="F2" s="115" t="s">
        <v>136</v>
      </c>
      <c r="G2" s="115"/>
      <c r="H2" s="115"/>
      <c r="I2" s="116" t="s">
        <v>137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77400</v>
      </c>
      <c r="D4" s="106"/>
      <c r="E4" s="106"/>
      <c r="F4" s="106">
        <v>78600</v>
      </c>
      <c r="G4" s="106"/>
      <c r="H4" s="106"/>
      <c r="I4" s="106">
        <v>79700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62900</v>
      </c>
      <c r="D5" s="106"/>
      <c r="E5" s="106"/>
      <c r="F5" s="106">
        <v>64000</v>
      </c>
      <c r="G5" s="106"/>
      <c r="H5" s="106"/>
      <c r="I5" s="106">
        <v>65300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C4-'21日'!I4</f>
        <v>1140</v>
      </c>
      <c r="D6" s="124"/>
      <c r="E6" s="124"/>
      <c r="F6" s="125">
        <f>F4-C4</f>
        <v>1200</v>
      </c>
      <c r="G6" s="126"/>
      <c r="H6" s="127"/>
      <c r="I6" s="125">
        <f>I4-F4</f>
        <v>1100</v>
      </c>
      <c r="J6" s="126"/>
      <c r="K6" s="127"/>
      <c r="L6" s="121">
        <f>C6+F6+I6</f>
        <v>3440</v>
      </c>
      <c r="M6" s="121">
        <f>C7+F7+I7</f>
        <v>3350</v>
      </c>
    </row>
    <row r="7" spans="1:15" ht="21.95" customHeight="1">
      <c r="A7" s="61"/>
      <c r="B7" s="6" t="s">
        <v>8</v>
      </c>
      <c r="C7" s="124">
        <f>C5-'21日'!I5</f>
        <v>950</v>
      </c>
      <c r="D7" s="124"/>
      <c r="E7" s="124"/>
      <c r="F7" s="125">
        <f>F5-C5</f>
        <v>1100</v>
      </c>
      <c r="G7" s="126"/>
      <c r="H7" s="127"/>
      <c r="I7" s="125">
        <f>I5-F5</f>
        <v>1300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39</v>
      </c>
      <c r="D9" s="106"/>
      <c r="E9" s="106"/>
      <c r="F9" s="106">
        <v>39</v>
      </c>
      <c r="G9" s="106"/>
      <c r="H9" s="106"/>
      <c r="I9" s="106">
        <v>40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39</v>
      </c>
      <c r="D10" s="106"/>
      <c r="E10" s="106"/>
      <c r="F10" s="106">
        <v>39</v>
      </c>
      <c r="G10" s="106"/>
      <c r="H10" s="106"/>
      <c r="I10" s="106">
        <v>40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540</v>
      </c>
      <c r="D15" s="9">
        <v>500</v>
      </c>
      <c r="E15" s="9">
        <v>460</v>
      </c>
      <c r="F15" s="9">
        <v>460</v>
      </c>
      <c r="G15" s="9">
        <v>430</v>
      </c>
      <c r="H15" s="9">
        <v>400</v>
      </c>
      <c r="I15" s="9">
        <v>400</v>
      </c>
      <c r="J15" s="9">
        <v>350</v>
      </c>
      <c r="K15" s="9">
        <v>310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440</v>
      </c>
      <c r="D21" s="9">
        <v>400</v>
      </c>
      <c r="E21" s="9">
        <v>360</v>
      </c>
      <c r="F21" s="9">
        <v>360</v>
      </c>
      <c r="G21" s="9">
        <v>310</v>
      </c>
      <c r="H21" s="9">
        <v>530</v>
      </c>
      <c r="I21" s="9">
        <v>530</v>
      </c>
      <c r="J21" s="9">
        <v>480</v>
      </c>
      <c r="K21" s="9">
        <v>430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218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170</v>
      </c>
      <c r="D23" s="84"/>
      <c r="E23" s="84"/>
      <c r="F23" s="84">
        <v>2300</v>
      </c>
      <c r="G23" s="84"/>
      <c r="H23" s="84"/>
      <c r="I23" s="84">
        <v>2180</v>
      </c>
      <c r="J23" s="84"/>
      <c r="K23" s="84"/>
    </row>
    <row r="24" spans="1:11" ht="21.95" customHeight="1">
      <c r="A24" s="67"/>
      <c r="B24" s="13" t="s">
        <v>29</v>
      </c>
      <c r="C24" s="84">
        <v>1600</v>
      </c>
      <c r="D24" s="84"/>
      <c r="E24" s="84"/>
      <c r="F24" s="84">
        <v>1500</v>
      </c>
      <c r="G24" s="84"/>
      <c r="H24" s="84"/>
      <c r="I24" s="84">
        <v>1500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1</v>
      </c>
      <c r="D25" s="84"/>
      <c r="E25" s="84"/>
      <c r="F25" s="84">
        <v>1</v>
      </c>
      <c r="G25" s="84"/>
      <c r="H25" s="84"/>
      <c r="I25" s="84">
        <v>1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224</v>
      </c>
      <c r="D28" s="97"/>
      <c r="E28" s="98"/>
      <c r="F28" s="96" t="s">
        <v>225</v>
      </c>
      <c r="G28" s="97"/>
      <c r="H28" s="98"/>
      <c r="I28" s="96" t="s">
        <v>226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112</v>
      </c>
      <c r="D31" s="88"/>
      <c r="E31" s="89"/>
      <c r="F31" s="87" t="s">
        <v>227</v>
      </c>
      <c r="G31" s="88"/>
      <c r="H31" s="89"/>
      <c r="I31" s="87" t="s">
        <v>110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9.3699999999999992</v>
      </c>
      <c r="F35" s="9">
        <v>9.34</v>
      </c>
      <c r="G35" s="9">
        <v>9.36</v>
      </c>
      <c r="H35" s="9">
        <v>9.32</v>
      </c>
      <c r="I35" s="9">
        <v>9.24</v>
      </c>
      <c r="J35" s="32">
        <v>9.23</v>
      </c>
    </row>
    <row r="36" spans="1:10" ht="15.75">
      <c r="A36" s="69"/>
      <c r="B36" s="72"/>
      <c r="C36" s="17" t="s">
        <v>48</v>
      </c>
      <c r="D36" s="17" t="s">
        <v>49</v>
      </c>
      <c r="E36" s="9">
        <v>10.1</v>
      </c>
      <c r="F36" s="9">
        <v>10.3</v>
      </c>
      <c r="G36" s="9">
        <v>14.4</v>
      </c>
      <c r="H36" s="9">
        <v>14.7</v>
      </c>
      <c r="I36" s="9">
        <v>8.8699999999999992</v>
      </c>
      <c r="J36" s="32">
        <v>6.95</v>
      </c>
    </row>
    <row r="37" spans="1:10" ht="18.75">
      <c r="A37" s="69"/>
      <c r="B37" s="72"/>
      <c r="C37" s="18" t="s">
        <v>50</v>
      </c>
      <c r="D37" s="17" t="s">
        <v>51</v>
      </c>
      <c r="E37" s="9">
        <v>14</v>
      </c>
      <c r="F37" s="9">
        <v>11.6</v>
      </c>
      <c r="G37" s="19">
        <v>13.5</v>
      </c>
      <c r="H37" s="9">
        <v>15.4</v>
      </c>
      <c r="I37" s="9">
        <v>12.77</v>
      </c>
      <c r="J37" s="32">
        <v>13.16</v>
      </c>
    </row>
    <row r="38" spans="1:10" ht="16.5">
      <c r="A38" s="69"/>
      <c r="B38" s="72"/>
      <c r="C38" s="20" t="s">
        <v>52</v>
      </c>
      <c r="D38" s="17" t="s">
        <v>53</v>
      </c>
      <c r="E38" s="19">
        <v>2.15</v>
      </c>
      <c r="F38" s="9">
        <v>2.11</v>
      </c>
      <c r="G38" s="19">
        <v>2.1</v>
      </c>
      <c r="H38" s="19">
        <v>2.4</v>
      </c>
      <c r="I38" s="9">
        <v>1.4</v>
      </c>
      <c r="J38" s="32">
        <v>2.38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9.3800000000000008</v>
      </c>
      <c r="F40" s="9">
        <v>9.39</v>
      </c>
      <c r="G40" s="9">
        <v>9.41</v>
      </c>
      <c r="H40" s="9">
        <v>9.39</v>
      </c>
      <c r="I40" s="9">
        <v>9.27</v>
      </c>
      <c r="J40" s="32">
        <v>9.39</v>
      </c>
    </row>
    <row r="41" spans="1:10" ht="15.75">
      <c r="A41" s="69"/>
      <c r="B41" s="72"/>
      <c r="C41" s="17" t="s">
        <v>48</v>
      </c>
      <c r="D41" s="17" t="s">
        <v>56</v>
      </c>
      <c r="E41" s="9">
        <v>9.65</v>
      </c>
      <c r="F41" s="9">
        <v>9.7100000000000009</v>
      </c>
      <c r="G41" s="9">
        <v>8.0299999999999994</v>
      </c>
      <c r="H41" s="9">
        <v>7.95</v>
      </c>
      <c r="I41" s="9">
        <v>7.14</v>
      </c>
      <c r="J41" s="32">
        <v>7.06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41.1</v>
      </c>
      <c r="F43" s="9">
        <v>38.4</v>
      </c>
      <c r="G43" s="9">
        <v>37.9</v>
      </c>
      <c r="H43" s="9">
        <v>42.5</v>
      </c>
      <c r="I43" s="9">
        <v>43.8</v>
      </c>
      <c r="J43" s="32">
        <v>50.3</v>
      </c>
    </row>
    <row r="44" spans="1:10" ht="18.75">
      <c r="A44" s="69"/>
      <c r="B44" s="72"/>
      <c r="C44" s="18" t="s">
        <v>50</v>
      </c>
      <c r="D44" s="17" t="s">
        <v>61</v>
      </c>
      <c r="E44" s="9">
        <v>89.2</v>
      </c>
      <c r="F44" s="9">
        <v>105</v>
      </c>
      <c r="G44" s="9">
        <v>105.9</v>
      </c>
      <c r="H44" s="9">
        <v>95.6</v>
      </c>
      <c r="I44" s="9">
        <v>83.3</v>
      </c>
      <c r="J44" s="32">
        <v>79.5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10.8</v>
      </c>
      <c r="F45" s="9">
        <v>10.5</v>
      </c>
      <c r="G45" s="9">
        <v>12.9</v>
      </c>
      <c r="H45" s="9">
        <v>13.3</v>
      </c>
      <c r="I45" s="9">
        <v>9.69</v>
      </c>
      <c r="J45" s="32">
        <v>8.43</v>
      </c>
    </row>
    <row r="46" spans="1:10" ht="18.75">
      <c r="A46" s="69"/>
      <c r="B46" s="72"/>
      <c r="C46" s="18" t="s">
        <v>50</v>
      </c>
      <c r="D46" s="17" t="s">
        <v>51</v>
      </c>
      <c r="E46" s="9">
        <v>9.1999999999999993</v>
      </c>
      <c r="F46" s="9">
        <v>9.4</v>
      </c>
      <c r="G46" s="9">
        <v>9.1999999999999993</v>
      </c>
      <c r="H46" s="9">
        <v>11.7</v>
      </c>
      <c r="I46" s="9">
        <v>12.03</v>
      </c>
      <c r="J46" s="32">
        <v>9.16</v>
      </c>
    </row>
    <row r="47" spans="1:10" ht="16.5">
      <c r="A47" s="69"/>
      <c r="B47" s="72"/>
      <c r="C47" s="20" t="s">
        <v>52</v>
      </c>
      <c r="D47" s="17" t="s">
        <v>65</v>
      </c>
      <c r="E47" s="9">
        <v>2.11</v>
      </c>
      <c r="F47" s="9">
        <v>2.1800000000000002</v>
      </c>
      <c r="G47" s="9">
        <v>1.8</v>
      </c>
      <c r="H47" s="9">
        <v>1.9</v>
      </c>
      <c r="I47" s="9">
        <v>1.81</v>
      </c>
      <c r="J47" s="32">
        <v>1.32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9.3699999999999992</v>
      </c>
      <c r="F48" s="9">
        <v>9.26</v>
      </c>
      <c r="G48" s="9">
        <v>14.5</v>
      </c>
      <c r="H48" s="9">
        <v>14.6</v>
      </c>
      <c r="I48" s="9">
        <v>8.89</v>
      </c>
      <c r="J48" s="32">
        <v>7.76</v>
      </c>
    </row>
    <row r="49" spans="1:13" ht="18.75">
      <c r="A49" s="69"/>
      <c r="B49" s="72"/>
      <c r="C49" s="18" t="s">
        <v>50</v>
      </c>
      <c r="D49" s="17" t="s">
        <v>51</v>
      </c>
      <c r="E49" s="9">
        <v>14.5</v>
      </c>
      <c r="F49" s="9">
        <v>12.8</v>
      </c>
      <c r="G49" s="9">
        <v>13.8</v>
      </c>
      <c r="H49" s="9">
        <v>13.2</v>
      </c>
      <c r="I49" s="9">
        <v>11.72</v>
      </c>
      <c r="J49" s="32">
        <v>10.82</v>
      </c>
    </row>
    <row r="50" spans="1:13" ht="16.5">
      <c r="A50" s="69"/>
      <c r="B50" s="72"/>
      <c r="C50" s="20" t="s">
        <v>52</v>
      </c>
      <c r="D50" s="17" t="s">
        <v>65</v>
      </c>
      <c r="E50" s="9">
        <v>2.13</v>
      </c>
      <c r="F50" s="9">
        <v>2.09</v>
      </c>
      <c r="G50" s="9">
        <v>1.6</v>
      </c>
      <c r="H50" s="9">
        <v>1.8</v>
      </c>
      <c r="I50" s="9">
        <v>0.56000000000000005</v>
      </c>
      <c r="J50" s="32">
        <v>1.39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52" t="s">
        <v>223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6"/>
      <c r="B57" s="153"/>
      <c r="C57" s="18" t="s">
        <v>46</v>
      </c>
      <c r="D57" s="18" t="s">
        <v>55</v>
      </c>
      <c r="E57" s="25"/>
      <c r="F57" s="25"/>
      <c r="G57" s="25">
        <v>9.8800000000000008</v>
      </c>
      <c r="H57" s="9"/>
      <c r="I57" s="9"/>
      <c r="J57" s="32"/>
    </row>
    <row r="58" spans="1:13" ht="15.75">
      <c r="A58" s="156"/>
      <c r="B58" s="153"/>
      <c r="C58" s="17" t="s">
        <v>48</v>
      </c>
      <c r="D58" s="17" t="s">
        <v>56</v>
      </c>
      <c r="E58" s="25"/>
      <c r="F58" s="25"/>
      <c r="G58" s="25">
        <v>16.399999999999999</v>
      </c>
      <c r="H58" s="9"/>
      <c r="I58" s="9"/>
      <c r="J58" s="32"/>
    </row>
    <row r="59" spans="1:13" ht="15.75">
      <c r="A59" s="156"/>
      <c r="B59" s="153"/>
      <c r="C59" s="21" t="s">
        <v>57</v>
      </c>
      <c r="D59" s="22" t="s">
        <v>58</v>
      </c>
      <c r="E59" s="25"/>
      <c r="F59" s="25"/>
      <c r="G59" s="25">
        <v>4.8</v>
      </c>
      <c r="H59" s="9"/>
      <c r="I59" s="9"/>
      <c r="J59" s="32"/>
    </row>
    <row r="60" spans="1:13" ht="16.5">
      <c r="A60" s="156"/>
      <c r="B60" s="153"/>
      <c r="C60" s="21" t="s">
        <v>59</v>
      </c>
      <c r="D60" s="23" t="s">
        <v>60</v>
      </c>
      <c r="E60" s="25"/>
      <c r="F60" s="25"/>
      <c r="G60" s="25">
        <v>219</v>
      </c>
      <c r="H60" s="9"/>
      <c r="I60" s="9"/>
      <c r="J60" s="32"/>
    </row>
    <row r="61" spans="1:13" ht="18.75">
      <c r="A61" s="157"/>
      <c r="B61" s="154"/>
      <c r="C61" s="18" t="s">
        <v>50</v>
      </c>
      <c r="D61" s="17" t="s">
        <v>61</v>
      </c>
      <c r="E61" s="25"/>
      <c r="F61" s="25"/>
      <c r="G61" s="25">
        <v>306</v>
      </c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7.29</v>
      </c>
      <c r="D62" s="26" t="s">
        <v>44</v>
      </c>
      <c r="E62" s="27">
        <v>76</v>
      </c>
      <c r="F62" s="26" t="s">
        <v>73</v>
      </c>
      <c r="G62" s="27">
        <v>81</v>
      </c>
      <c r="H62" s="26" t="s">
        <v>74</v>
      </c>
      <c r="I62" s="27">
        <v>0.05</v>
      </c>
      <c r="J62" s="32"/>
    </row>
    <row r="63" spans="1:13" ht="14.25">
      <c r="A63" s="16"/>
      <c r="B63" s="80" t="s">
        <v>40</v>
      </c>
      <c r="C63" s="80"/>
      <c r="D63" s="80"/>
      <c r="E63" s="80"/>
      <c r="F63" s="81" t="s">
        <v>41</v>
      </c>
      <c r="G63" s="81"/>
      <c r="H63" s="81"/>
      <c r="I63" s="81"/>
      <c r="J63" s="82" t="s">
        <v>42</v>
      </c>
      <c r="K63" s="82"/>
      <c r="L63" s="82"/>
      <c r="M63" s="82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>
        <v>74.3</v>
      </c>
      <c r="G65" s="38"/>
      <c r="H65" s="36">
        <v>67.3</v>
      </c>
      <c r="I65" s="36"/>
      <c r="J65" s="32">
        <v>61.8</v>
      </c>
      <c r="K65" s="32"/>
      <c r="L65" s="32">
        <v>73.2</v>
      </c>
      <c r="M65" s="32"/>
    </row>
    <row r="66" spans="1:13" ht="18.75">
      <c r="A66" s="34" t="s">
        <v>78</v>
      </c>
      <c r="B66" s="35"/>
      <c r="C66" s="36"/>
      <c r="D66" s="37">
        <v>57.5</v>
      </c>
      <c r="E66" s="36"/>
      <c r="F66" s="36">
        <v>61.4</v>
      </c>
      <c r="G66" s="38"/>
      <c r="H66" s="36">
        <v>65.599999999999994</v>
      </c>
      <c r="I66" s="36"/>
      <c r="J66" s="32">
        <v>86</v>
      </c>
      <c r="K66" s="32"/>
      <c r="L66" s="32"/>
      <c r="M66" s="32"/>
    </row>
    <row r="67" spans="1:13" ht="18.75">
      <c r="A67" s="34" t="s">
        <v>79</v>
      </c>
      <c r="B67" s="35">
        <v>83.3</v>
      </c>
      <c r="C67" s="36"/>
      <c r="D67" s="37">
        <v>79.2</v>
      </c>
      <c r="E67" s="36"/>
      <c r="F67" s="36"/>
      <c r="G67" s="38"/>
      <c r="H67" s="36"/>
      <c r="I67" s="36"/>
      <c r="J67" s="32"/>
      <c r="K67" s="32"/>
      <c r="L67" s="32">
        <v>34.6</v>
      </c>
      <c r="M67" s="32"/>
    </row>
    <row r="68" spans="1:13" ht="18.7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7"/>
    </row>
    <row r="69" spans="1:13" ht="18.75">
      <c r="A69" s="39" t="s">
        <v>80</v>
      </c>
      <c r="B69" s="36"/>
      <c r="C69" s="36"/>
      <c r="D69" s="37"/>
      <c r="E69" s="36">
        <v>17.899999999999999</v>
      </c>
      <c r="F69" s="36"/>
      <c r="G69" s="38">
        <v>17.399999999999999</v>
      </c>
      <c r="H69" s="36"/>
      <c r="I69" s="36">
        <v>17.600000000000001</v>
      </c>
      <c r="J69" s="32"/>
      <c r="K69" s="32">
        <v>16.489999999999998</v>
      </c>
      <c r="M69" s="32">
        <v>10.66</v>
      </c>
    </row>
    <row r="70" spans="1:13" ht="18.75">
      <c r="A70" s="39" t="s">
        <v>81</v>
      </c>
      <c r="B70" s="36"/>
      <c r="C70" s="36">
        <v>27.3</v>
      </c>
      <c r="D70" s="37"/>
      <c r="E70" s="36">
        <v>26.8</v>
      </c>
      <c r="F70" s="36"/>
      <c r="G70" s="40">
        <v>26.8</v>
      </c>
      <c r="H70" s="36"/>
      <c r="I70" s="36">
        <v>25.9</v>
      </c>
      <c r="J70" s="32"/>
      <c r="K70" s="32">
        <v>25.76</v>
      </c>
      <c r="L70" s="32"/>
      <c r="M70" s="32">
        <v>11.69</v>
      </c>
    </row>
    <row r="71" spans="1:13" ht="18.75">
      <c r="A71" s="39" t="s">
        <v>82</v>
      </c>
      <c r="B71" s="36"/>
      <c r="C71" s="36">
        <v>32.6</v>
      </c>
      <c r="D71" s="37"/>
      <c r="E71" s="36">
        <v>33.4</v>
      </c>
      <c r="F71" s="36"/>
      <c r="G71" s="38">
        <v>33.1</v>
      </c>
      <c r="H71" s="36"/>
      <c r="I71" s="36"/>
      <c r="J71" s="32"/>
      <c r="K71" s="32">
        <v>35.840000000000003</v>
      </c>
      <c r="M71" s="32">
        <v>14.34</v>
      </c>
    </row>
    <row r="72" spans="1:13" ht="18.75">
      <c r="A72" s="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0"/>
    </row>
    <row r="73" spans="1:13" ht="18.75">
      <c r="A73" s="41" t="s">
        <v>83</v>
      </c>
      <c r="B73" s="32">
        <v>1.95</v>
      </c>
      <c r="C73" s="36">
        <v>10.5</v>
      </c>
      <c r="D73" s="37">
        <v>1.88</v>
      </c>
      <c r="E73" s="36">
        <v>11</v>
      </c>
      <c r="F73" s="36">
        <v>1.2</v>
      </c>
      <c r="G73" s="38">
        <v>10.8</v>
      </c>
      <c r="H73" s="36">
        <v>1.8</v>
      </c>
      <c r="I73" s="36">
        <v>10.4</v>
      </c>
      <c r="J73" s="32">
        <v>2.27</v>
      </c>
      <c r="K73" s="32">
        <v>10.45</v>
      </c>
      <c r="L73" s="32">
        <v>1.9</v>
      </c>
      <c r="M73" s="32">
        <v>10.66</v>
      </c>
    </row>
    <row r="74" spans="1:13" ht="18.75">
      <c r="A74" s="41" t="s">
        <v>84</v>
      </c>
      <c r="B74" s="32">
        <v>1.49</v>
      </c>
      <c r="C74" s="36">
        <v>11.6</v>
      </c>
      <c r="D74" s="37">
        <v>1.54</v>
      </c>
      <c r="E74" s="36">
        <v>12.3</v>
      </c>
      <c r="F74" s="36">
        <v>1.4</v>
      </c>
      <c r="G74" s="38">
        <v>12.2</v>
      </c>
      <c r="H74" s="36">
        <v>1.5</v>
      </c>
      <c r="I74" s="36">
        <v>11.8</v>
      </c>
      <c r="J74" s="32">
        <v>1.81</v>
      </c>
      <c r="K74" s="32">
        <v>11.54</v>
      </c>
      <c r="L74" s="32">
        <v>1.34</v>
      </c>
      <c r="M74" s="32">
        <v>11.69</v>
      </c>
    </row>
    <row r="75" spans="1:13" ht="18.75">
      <c r="A75" s="41" t="s">
        <v>85</v>
      </c>
      <c r="B75" s="32">
        <v>1.82</v>
      </c>
      <c r="C75" s="36">
        <v>14</v>
      </c>
      <c r="D75" s="37">
        <v>1.97</v>
      </c>
      <c r="E75" s="36">
        <v>14.6</v>
      </c>
      <c r="F75" s="36">
        <v>2.1</v>
      </c>
      <c r="G75" s="38">
        <v>14.3</v>
      </c>
      <c r="H75" s="36"/>
      <c r="I75" s="36"/>
      <c r="J75" s="32">
        <v>2.8</v>
      </c>
      <c r="K75" s="32">
        <v>14.06</v>
      </c>
      <c r="L75" s="32">
        <v>3.3</v>
      </c>
      <c r="M75" s="32">
        <v>14.34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6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61" t="s">
        <v>135</v>
      </c>
      <c r="D2" s="162"/>
      <c r="E2" s="163"/>
      <c r="F2" s="115" t="s">
        <v>136</v>
      </c>
      <c r="G2" s="115"/>
      <c r="H2" s="115"/>
      <c r="I2" s="116" t="s">
        <v>137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58">
        <v>80900</v>
      </c>
      <c r="D4" s="159"/>
      <c r="E4" s="160"/>
      <c r="F4" s="106">
        <v>82000</v>
      </c>
      <c r="G4" s="106"/>
      <c r="H4" s="106"/>
      <c r="I4" s="106">
        <v>83200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58">
        <v>66170</v>
      </c>
      <c r="D5" s="159"/>
      <c r="E5" s="160"/>
      <c r="F5" s="106">
        <v>67500</v>
      </c>
      <c r="G5" s="106"/>
      <c r="H5" s="106"/>
      <c r="I5" s="106">
        <v>68500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C4-'22日'!I4</f>
        <v>1200</v>
      </c>
      <c r="D6" s="124"/>
      <c r="E6" s="124"/>
      <c r="F6" s="125">
        <f>F4-C4</f>
        <v>1100</v>
      </c>
      <c r="G6" s="126"/>
      <c r="H6" s="127"/>
      <c r="I6" s="125">
        <f>I4-F4</f>
        <v>1200</v>
      </c>
      <c r="J6" s="126"/>
      <c r="K6" s="127"/>
      <c r="L6" s="121">
        <f>C6+F6+I6</f>
        <v>3500</v>
      </c>
      <c r="M6" s="121">
        <f>C7+F7+I7</f>
        <v>3200</v>
      </c>
    </row>
    <row r="7" spans="1:15" ht="21.95" customHeight="1">
      <c r="A7" s="61"/>
      <c r="B7" s="6" t="s">
        <v>8</v>
      </c>
      <c r="C7" s="124">
        <f>C5-'22日'!I5</f>
        <v>870</v>
      </c>
      <c r="D7" s="124"/>
      <c r="E7" s="124"/>
      <c r="F7" s="125">
        <f>F5-C5</f>
        <v>1330</v>
      </c>
      <c r="G7" s="126"/>
      <c r="H7" s="127"/>
      <c r="I7" s="125">
        <f>I5-F5</f>
        <v>1000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58">
        <v>0</v>
      </c>
      <c r="D8" s="159"/>
      <c r="E8" s="160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58">
        <v>43</v>
      </c>
      <c r="D9" s="159"/>
      <c r="E9" s="160"/>
      <c r="F9" s="106">
        <v>39</v>
      </c>
      <c r="G9" s="106"/>
      <c r="H9" s="106"/>
      <c r="I9" s="106">
        <v>41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58">
        <v>43</v>
      </c>
      <c r="D10" s="159"/>
      <c r="E10" s="160"/>
      <c r="F10" s="106">
        <v>39</v>
      </c>
      <c r="G10" s="106"/>
      <c r="H10" s="106"/>
      <c r="I10" s="106">
        <v>41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129" t="s">
        <v>17</v>
      </c>
      <c r="D13" s="130"/>
      <c r="E13" s="131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129" t="s">
        <v>17</v>
      </c>
      <c r="D14" s="130"/>
      <c r="E14" s="131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310</v>
      </c>
      <c r="D15" s="9">
        <v>280</v>
      </c>
      <c r="E15" s="9">
        <v>260</v>
      </c>
      <c r="F15" s="9">
        <v>260</v>
      </c>
      <c r="G15" s="9">
        <v>230</v>
      </c>
      <c r="H15" s="9">
        <v>500</v>
      </c>
      <c r="I15" s="9">
        <v>500</v>
      </c>
      <c r="J15" s="9">
        <v>460</v>
      </c>
      <c r="K15" s="9">
        <v>430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228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129" t="s">
        <v>17</v>
      </c>
      <c r="D19" s="130"/>
      <c r="E19" s="131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129" t="s">
        <v>17</v>
      </c>
      <c r="D20" s="130"/>
      <c r="E20" s="131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430</v>
      </c>
      <c r="D21" s="9">
        <v>390</v>
      </c>
      <c r="E21" s="9">
        <v>350</v>
      </c>
      <c r="F21" s="9">
        <v>350</v>
      </c>
      <c r="G21" s="9">
        <v>300</v>
      </c>
      <c r="H21" s="9">
        <v>530</v>
      </c>
      <c r="I21" s="9">
        <v>530</v>
      </c>
      <c r="J21" s="9">
        <v>480</v>
      </c>
      <c r="K21" s="9">
        <v>430</v>
      </c>
    </row>
    <row r="22" spans="1:11" ht="21.95" customHeight="1">
      <c r="A22" s="66"/>
      <c r="B22" s="11" t="s">
        <v>25</v>
      </c>
      <c r="C22" s="132" t="s">
        <v>26</v>
      </c>
      <c r="D22" s="133"/>
      <c r="E22" s="134"/>
      <c r="F22" s="105" t="s">
        <v>218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2000</v>
      </c>
      <c r="D23" s="84"/>
      <c r="E23" s="84"/>
      <c r="F23" s="84">
        <f>170+1800</f>
        <v>1970</v>
      </c>
      <c r="G23" s="84"/>
      <c r="H23" s="84"/>
      <c r="I23" s="84">
        <v>1970</v>
      </c>
      <c r="J23" s="84"/>
      <c r="K23" s="84"/>
    </row>
    <row r="24" spans="1:11" ht="21.95" customHeight="1">
      <c r="A24" s="67"/>
      <c r="B24" s="13" t="s">
        <v>29</v>
      </c>
      <c r="C24" s="84">
        <v>1400</v>
      </c>
      <c r="D24" s="84"/>
      <c r="E24" s="84"/>
      <c r="F24" s="84">
        <f>650+640</f>
        <v>1290</v>
      </c>
      <c r="G24" s="84"/>
      <c r="H24" s="84"/>
      <c r="I24" s="84">
        <v>1180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1</v>
      </c>
      <c r="D25" s="84"/>
      <c r="E25" s="84"/>
      <c r="F25" s="84">
        <v>30</v>
      </c>
      <c r="G25" s="84"/>
      <c r="H25" s="84"/>
      <c r="I25" s="84">
        <v>30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247</v>
      </c>
      <c r="D28" s="97"/>
      <c r="E28" s="98"/>
      <c r="F28" s="96" t="s">
        <v>229</v>
      </c>
      <c r="G28" s="97"/>
      <c r="H28" s="98"/>
      <c r="I28" s="96" t="s">
        <v>230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112</v>
      </c>
      <c r="D31" s="88"/>
      <c r="E31" s="89"/>
      <c r="F31" s="87" t="s">
        <v>182</v>
      </c>
      <c r="G31" s="88"/>
      <c r="H31" s="89"/>
      <c r="I31" s="87" t="s">
        <v>231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9.3000000000000007</v>
      </c>
      <c r="F35" s="9">
        <v>9.39</v>
      </c>
      <c r="G35" s="9">
        <v>9.44</v>
      </c>
      <c r="H35" s="9">
        <v>9.3800000000000008</v>
      </c>
      <c r="I35" s="9">
        <v>9.39</v>
      </c>
      <c r="J35" s="32">
        <v>9.42</v>
      </c>
    </row>
    <row r="36" spans="1:10" ht="15.75">
      <c r="A36" s="69"/>
      <c r="B36" s="72"/>
      <c r="C36" s="17" t="s">
        <v>48</v>
      </c>
      <c r="D36" s="17" t="s">
        <v>49</v>
      </c>
      <c r="E36" s="9">
        <v>8.94</v>
      </c>
      <c r="F36" s="9">
        <v>8.86</v>
      </c>
      <c r="G36" s="9">
        <v>13.5</v>
      </c>
      <c r="H36" s="9">
        <v>12.4</v>
      </c>
      <c r="I36" s="9">
        <v>13.7</v>
      </c>
      <c r="J36" s="32">
        <v>13.9</v>
      </c>
    </row>
    <row r="37" spans="1:10" ht="18.75">
      <c r="A37" s="69"/>
      <c r="B37" s="72"/>
      <c r="C37" s="18" t="s">
        <v>50</v>
      </c>
      <c r="D37" s="17" t="s">
        <v>51</v>
      </c>
      <c r="E37" s="9">
        <v>11.5</v>
      </c>
      <c r="F37" s="9">
        <v>11.4</v>
      </c>
      <c r="G37" s="19">
        <v>12.6</v>
      </c>
      <c r="H37" s="9">
        <v>12.7</v>
      </c>
      <c r="I37" s="9">
        <v>13</v>
      </c>
      <c r="J37" s="32">
        <v>12.3</v>
      </c>
    </row>
    <row r="38" spans="1:10" ht="16.5">
      <c r="A38" s="69"/>
      <c r="B38" s="72"/>
      <c r="C38" s="20" t="s">
        <v>52</v>
      </c>
      <c r="D38" s="17" t="s">
        <v>53</v>
      </c>
      <c r="E38" s="9">
        <v>1.5</v>
      </c>
      <c r="F38" s="19">
        <v>1.4</v>
      </c>
      <c r="G38" s="19">
        <v>2.08</v>
      </c>
      <c r="H38" s="19">
        <v>1.9</v>
      </c>
      <c r="I38" s="9">
        <v>1.35</v>
      </c>
      <c r="J38" s="32">
        <v>1.28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9.43</v>
      </c>
      <c r="F40" s="9">
        <v>9.4600000000000009</v>
      </c>
      <c r="G40" s="9">
        <v>9.4600000000000009</v>
      </c>
      <c r="H40" s="9">
        <v>9.5</v>
      </c>
      <c r="I40" s="9">
        <v>9.44</v>
      </c>
      <c r="J40" s="32">
        <v>9.44</v>
      </c>
    </row>
    <row r="41" spans="1:10" ht="15.75">
      <c r="A41" s="69"/>
      <c r="B41" s="72"/>
      <c r="C41" s="17" t="s">
        <v>48</v>
      </c>
      <c r="D41" s="17" t="s">
        <v>56</v>
      </c>
      <c r="E41" s="9">
        <v>8.99</v>
      </c>
      <c r="F41" s="9">
        <v>8.92</v>
      </c>
      <c r="G41" s="9">
        <v>7.5</v>
      </c>
      <c r="H41" s="9">
        <v>7.1</v>
      </c>
      <c r="I41" s="9">
        <v>8.6999999999999993</v>
      </c>
      <c r="J41" s="32">
        <v>8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41.7</v>
      </c>
      <c r="F43" s="9">
        <v>39.700000000000003</v>
      </c>
      <c r="G43" s="9">
        <v>35.799999999999997</v>
      </c>
      <c r="H43" s="9">
        <v>40.5</v>
      </c>
      <c r="I43" s="9">
        <v>41.4</v>
      </c>
      <c r="J43" s="32">
        <v>40.6</v>
      </c>
    </row>
    <row r="44" spans="1:10" ht="18.75">
      <c r="A44" s="69"/>
      <c r="B44" s="72"/>
      <c r="C44" s="18" t="s">
        <v>50</v>
      </c>
      <c r="D44" s="17" t="s">
        <v>61</v>
      </c>
      <c r="E44" s="9">
        <v>86</v>
      </c>
      <c r="F44" s="9">
        <v>82</v>
      </c>
      <c r="G44" s="9">
        <v>83.1</v>
      </c>
      <c r="H44" s="9">
        <v>92.4</v>
      </c>
      <c r="I44" s="9">
        <v>100</v>
      </c>
      <c r="J44" s="32">
        <v>103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9.58</v>
      </c>
      <c r="F45" s="9">
        <v>9.67</v>
      </c>
      <c r="G45" s="9">
        <v>12.8</v>
      </c>
      <c r="H45" s="9">
        <v>12.5</v>
      </c>
      <c r="I45" s="9">
        <v>11.8</v>
      </c>
      <c r="J45" s="32">
        <v>11.9</v>
      </c>
    </row>
    <row r="46" spans="1:10" ht="18.75">
      <c r="A46" s="69"/>
      <c r="B46" s="72"/>
      <c r="C46" s="18" t="s">
        <v>50</v>
      </c>
      <c r="D46" s="17" t="s">
        <v>51</v>
      </c>
      <c r="E46" s="9">
        <v>10.4</v>
      </c>
      <c r="F46" s="9">
        <v>9.1999999999999993</v>
      </c>
      <c r="G46" s="9">
        <v>9.09</v>
      </c>
      <c r="H46" s="9">
        <v>10.1</v>
      </c>
      <c r="I46" s="9">
        <v>9.6</v>
      </c>
      <c r="J46" s="32">
        <v>9.3000000000000007</v>
      </c>
    </row>
    <row r="47" spans="1:10" ht="16.5">
      <c r="A47" s="69"/>
      <c r="B47" s="72"/>
      <c r="C47" s="20" t="s">
        <v>52</v>
      </c>
      <c r="D47" s="17" t="s">
        <v>65</v>
      </c>
      <c r="E47" s="9">
        <v>1.92</v>
      </c>
      <c r="F47" s="9">
        <v>1.86</v>
      </c>
      <c r="G47" s="9">
        <v>2.2999999999999998</v>
      </c>
      <c r="H47" s="9">
        <v>1.8</v>
      </c>
      <c r="I47" s="9">
        <v>1.77</v>
      </c>
      <c r="J47" s="32">
        <v>1.72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8.8800000000000008</v>
      </c>
      <c r="F48" s="9">
        <v>8.89</v>
      </c>
      <c r="G48" s="9">
        <v>13.5</v>
      </c>
      <c r="H48" s="9">
        <v>12.8</v>
      </c>
      <c r="I48" s="9">
        <v>13.3</v>
      </c>
      <c r="J48" s="32">
        <v>13.8</v>
      </c>
    </row>
    <row r="49" spans="1:13" ht="18.75">
      <c r="A49" s="69"/>
      <c r="B49" s="72"/>
      <c r="C49" s="18" t="s">
        <v>50</v>
      </c>
      <c r="D49" s="17" t="s">
        <v>51</v>
      </c>
      <c r="E49" s="9">
        <v>12.5</v>
      </c>
      <c r="F49" s="9">
        <v>13.4</v>
      </c>
      <c r="G49" s="9">
        <v>12.05</v>
      </c>
      <c r="H49" s="9">
        <v>11.9</v>
      </c>
      <c r="I49" s="9">
        <v>11.6</v>
      </c>
      <c r="J49" s="32">
        <v>13.3</v>
      </c>
    </row>
    <row r="50" spans="1:13" ht="16.5">
      <c r="A50" s="69"/>
      <c r="B50" s="72"/>
      <c r="C50" s="20" t="s">
        <v>52</v>
      </c>
      <c r="D50" s="17" t="s">
        <v>65</v>
      </c>
      <c r="E50" s="9">
        <v>1.34</v>
      </c>
      <c r="F50" s="9">
        <v>1.35</v>
      </c>
      <c r="G50" s="9">
        <v>1.1000000000000001</v>
      </c>
      <c r="H50" s="9">
        <v>2.1</v>
      </c>
      <c r="I50" s="9">
        <v>1.82</v>
      </c>
      <c r="J50" s="32">
        <v>2.1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52" t="s">
        <v>223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6"/>
      <c r="B57" s="153"/>
      <c r="C57" s="18" t="s">
        <v>46</v>
      </c>
      <c r="D57" s="18" t="s">
        <v>55</v>
      </c>
      <c r="E57" s="25"/>
      <c r="F57" s="25"/>
      <c r="G57" s="25">
        <v>9.44</v>
      </c>
      <c r="H57" s="9"/>
      <c r="I57" s="9"/>
      <c r="J57" s="32"/>
    </row>
    <row r="58" spans="1:13" ht="15.75">
      <c r="A58" s="156"/>
      <c r="B58" s="153"/>
      <c r="C58" s="17" t="s">
        <v>48</v>
      </c>
      <c r="D58" s="17" t="s">
        <v>56</v>
      </c>
      <c r="E58" s="25"/>
      <c r="F58" s="25"/>
      <c r="G58" s="25">
        <v>16.8</v>
      </c>
      <c r="H58" s="9"/>
      <c r="I58" s="9"/>
      <c r="J58" s="32"/>
    </row>
    <row r="59" spans="1:13" ht="15.75">
      <c r="A59" s="156"/>
      <c r="B59" s="153"/>
      <c r="C59" s="21" t="s">
        <v>57</v>
      </c>
      <c r="D59" s="22" t="s">
        <v>58</v>
      </c>
      <c r="E59" s="25"/>
      <c r="F59" s="25"/>
      <c r="G59" s="25">
        <v>5.5</v>
      </c>
      <c r="H59" s="9"/>
      <c r="I59" s="9"/>
      <c r="J59" s="32"/>
    </row>
    <row r="60" spans="1:13" ht="16.5">
      <c r="A60" s="156"/>
      <c r="B60" s="153"/>
      <c r="C60" s="21" t="s">
        <v>59</v>
      </c>
      <c r="D60" s="23" t="s">
        <v>60</v>
      </c>
      <c r="E60" s="25"/>
      <c r="F60" s="25"/>
      <c r="G60" s="25">
        <v>162</v>
      </c>
      <c r="H60" s="9"/>
      <c r="I60" s="9"/>
      <c r="J60" s="32"/>
    </row>
    <row r="61" spans="1:13" ht="18.75">
      <c r="A61" s="157"/>
      <c r="B61" s="154"/>
      <c r="C61" s="18" t="s">
        <v>50</v>
      </c>
      <c r="D61" s="17" t="s">
        <v>61</v>
      </c>
      <c r="E61" s="25"/>
      <c r="F61" s="25"/>
      <c r="G61" s="25">
        <v>294</v>
      </c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7.52</v>
      </c>
      <c r="D62" s="26" t="s">
        <v>44</v>
      </c>
      <c r="E62" s="27">
        <v>74</v>
      </c>
      <c r="F62" s="26" t="s">
        <v>73</v>
      </c>
      <c r="G62" s="27">
        <v>88</v>
      </c>
      <c r="H62" s="26" t="s">
        <v>74</v>
      </c>
      <c r="I62" s="27">
        <v>0.01</v>
      </c>
      <c r="J62" s="32"/>
    </row>
    <row r="63" spans="1:13" ht="14.25">
      <c r="A63" s="16"/>
      <c r="B63" s="80" t="s">
        <v>40</v>
      </c>
      <c r="C63" s="80"/>
      <c r="D63" s="80"/>
      <c r="E63" s="80"/>
      <c r="F63" s="81" t="s">
        <v>41</v>
      </c>
      <c r="G63" s="81"/>
      <c r="H63" s="81"/>
      <c r="I63" s="81"/>
      <c r="J63" s="82" t="s">
        <v>42</v>
      </c>
      <c r="K63" s="82"/>
      <c r="L63" s="82"/>
      <c r="M63" s="82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/>
      <c r="G65" s="38"/>
      <c r="H65" s="36">
        <v>17.3</v>
      </c>
      <c r="I65" s="36"/>
      <c r="J65" s="32">
        <v>26.3</v>
      </c>
      <c r="K65" s="32"/>
      <c r="L65" s="32">
        <v>26.5</v>
      </c>
      <c r="M65" s="32"/>
    </row>
    <row r="66" spans="1:13" ht="18.75">
      <c r="A66" s="34" t="s">
        <v>78</v>
      </c>
      <c r="B66" s="35">
        <v>67.5</v>
      </c>
      <c r="C66" s="36"/>
      <c r="D66" s="37">
        <v>59.4</v>
      </c>
      <c r="E66" s="36"/>
      <c r="F66" s="36">
        <v>58.2</v>
      </c>
      <c r="G66" s="38"/>
      <c r="H66" s="36">
        <v>67.099999999999994</v>
      </c>
      <c r="I66" s="36"/>
      <c r="J66" s="32">
        <v>15.9</v>
      </c>
      <c r="K66" s="32"/>
      <c r="L66" s="32">
        <v>80.2</v>
      </c>
      <c r="M66" s="32"/>
    </row>
    <row r="67" spans="1:13" ht="18.75">
      <c r="A67" s="34" t="s">
        <v>79</v>
      </c>
      <c r="B67" s="35">
        <v>35.4</v>
      </c>
      <c r="C67" s="36"/>
      <c r="D67" s="37">
        <v>37</v>
      </c>
      <c r="E67" s="36"/>
      <c r="F67" s="36">
        <v>37.1</v>
      </c>
      <c r="G67" s="38"/>
      <c r="H67" s="36"/>
      <c r="I67" s="36"/>
      <c r="J67" s="32">
        <v>6.78</v>
      </c>
      <c r="K67" s="32"/>
      <c r="L67" s="32">
        <v>27.5</v>
      </c>
      <c r="M67" s="32"/>
    </row>
    <row r="68" spans="1:13" ht="18.7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7"/>
    </row>
    <row r="69" spans="1:13" ht="18.75">
      <c r="A69" s="39" t="s">
        <v>80</v>
      </c>
      <c r="B69" s="36"/>
      <c r="C69" s="36">
        <v>17</v>
      </c>
      <c r="D69" s="37"/>
      <c r="E69" s="36">
        <v>16.7</v>
      </c>
      <c r="F69" s="36"/>
      <c r="G69" s="38">
        <v>16.100000000000001</v>
      </c>
      <c r="H69" s="36"/>
      <c r="I69" s="36">
        <v>16.399999999999999</v>
      </c>
      <c r="J69" s="32"/>
      <c r="K69" s="32">
        <v>16.100000000000001</v>
      </c>
      <c r="M69" s="32">
        <v>16.600000000000001</v>
      </c>
    </row>
    <row r="70" spans="1:13" ht="18.75">
      <c r="A70" s="39" t="s">
        <v>81</v>
      </c>
      <c r="B70" s="36"/>
      <c r="C70" s="36"/>
      <c r="D70" s="37"/>
      <c r="E70" s="36">
        <v>20.399999999999999</v>
      </c>
      <c r="F70" s="36"/>
      <c r="G70" s="40">
        <v>20.6</v>
      </c>
      <c r="H70" s="36"/>
      <c r="I70" s="36">
        <v>22.8</v>
      </c>
      <c r="J70" s="32"/>
      <c r="K70" s="32">
        <v>20.7</v>
      </c>
      <c r="L70" s="32"/>
      <c r="M70" s="32">
        <v>20.5</v>
      </c>
    </row>
    <row r="71" spans="1:13" ht="18.75">
      <c r="A71" s="39" t="s">
        <v>82</v>
      </c>
      <c r="B71" s="36"/>
      <c r="C71" s="36">
        <v>36</v>
      </c>
      <c r="D71" s="37"/>
      <c r="E71" s="36"/>
      <c r="F71" s="36"/>
      <c r="G71" s="38"/>
      <c r="H71" s="36"/>
      <c r="I71" s="36">
        <v>27.4</v>
      </c>
      <c r="J71" s="32"/>
      <c r="K71" s="32">
        <v>26.7</v>
      </c>
      <c r="M71" s="32">
        <v>27.4</v>
      </c>
    </row>
    <row r="72" spans="1:13" ht="18.75">
      <c r="A72" s="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0"/>
    </row>
    <row r="73" spans="1:13" ht="18.75">
      <c r="A73" s="41" t="s">
        <v>83</v>
      </c>
      <c r="B73" s="32">
        <v>1.87</v>
      </c>
      <c r="C73" s="36">
        <v>10.6</v>
      </c>
      <c r="D73" s="37">
        <v>1.91</v>
      </c>
      <c r="E73" s="36">
        <v>10.7</v>
      </c>
      <c r="F73" s="36">
        <v>1.8</v>
      </c>
      <c r="G73" s="38">
        <v>10.8</v>
      </c>
      <c r="H73" s="36">
        <v>2.1</v>
      </c>
      <c r="I73" s="36">
        <v>11</v>
      </c>
      <c r="J73" s="32">
        <v>1.97</v>
      </c>
      <c r="K73" s="32">
        <v>10.8</v>
      </c>
      <c r="L73" s="32">
        <v>1.92</v>
      </c>
      <c r="M73" s="32">
        <v>10.7</v>
      </c>
    </row>
    <row r="74" spans="1:13" ht="18.75">
      <c r="A74" s="41" t="s">
        <v>84</v>
      </c>
      <c r="B74" s="32">
        <v>1.41</v>
      </c>
      <c r="C74" s="36">
        <v>11.9</v>
      </c>
      <c r="D74" s="37">
        <v>1.54</v>
      </c>
      <c r="E74" s="36">
        <v>12.1</v>
      </c>
      <c r="F74" s="36">
        <v>1.7</v>
      </c>
      <c r="G74" s="38">
        <v>11.8</v>
      </c>
      <c r="H74" s="36">
        <v>1.9</v>
      </c>
      <c r="I74" s="36">
        <v>11.9</v>
      </c>
      <c r="J74" s="32">
        <v>2</v>
      </c>
      <c r="K74" s="32">
        <v>11.9</v>
      </c>
      <c r="L74" s="32">
        <v>2.25</v>
      </c>
      <c r="M74" s="32">
        <v>11.8</v>
      </c>
    </row>
    <row r="75" spans="1:13" ht="18.75">
      <c r="A75" s="41" t="s">
        <v>85</v>
      </c>
      <c r="B75" s="32">
        <v>1.99</v>
      </c>
      <c r="C75" s="36">
        <v>14</v>
      </c>
      <c r="D75" s="37">
        <v>1.89</v>
      </c>
      <c r="E75" s="36">
        <v>14.4</v>
      </c>
      <c r="F75" s="36"/>
      <c r="G75" s="38"/>
      <c r="H75" s="36">
        <v>2.4</v>
      </c>
      <c r="I75" s="36">
        <v>14.2</v>
      </c>
      <c r="J75" s="32">
        <v>1.93</v>
      </c>
      <c r="K75" s="32">
        <v>14.3</v>
      </c>
      <c r="L75" s="32">
        <v>2.1</v>
      </c>
      <c r="M75" s="32">
        <v>14.4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6"/>
  <sheetViews>
    <sheetView topLeftCell="A49" workbookViewId="0">
      <selection activeCell="F73" sqref="F73:F7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87</v>
      </c>
      <c r="D2" s="114"/>
      <c r="E2" s="114"/>
      <c r="F2" s="115" t="s">
        <v>88</v>
      </c>
      <c r="G2" s="115"/>
      <c r="H2" s="115"/>
      <c r="I2" s="116" t="s">
        <v>89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84290</v>
      </c>
      <c r="D4" s="106"/>
      <c r="E4" s="106"/>
      <c r="F4" s="106">
        <v>85120</v>
      </c>
      <c r="G4" s="106"/>
      <c r="H4" s="106"/>
      <c r="I4" s="106">
        <v>86300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69560</v>
      </c>
      <c r="D5" s="106"/>
      <c r="E5" s="106"/>
      <c r="F5" s="106">
        <v>70540</v>
      </c>
      <c r="G5" s="106"/>
      <c r="H5" s="106"/>
      <c r="I5" s="106">
        <v>71300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C4-'23日'!I4</f>
        <v>1090</v>
      </c>
      <c r="D6" s="124"/>
      <c r="E6" s="124"/>
      <c r="F6" s="125">
        <f>F4-C4</f>
        <v>830</v>
      </c>
      <c r="G6" s="126"/>
      <c r="H6" s="127"/>
      <c r="I6" s="125">
        <f>I4-F4</f>
        <v>1180</v>
      </c>
      <c r="J6" s="126"/>
      <c r="K6" s="127"/>
      <c r="L6" s="121">
        <f>C6+F6+I6</f>
        <v>3100</v>
      </c>
      <c r="M6" s="121">
        <f>C7+F7+I7</f>
        <v>2800</v>
      </c>
    </row>
    <row r="7" spans="1:15" ht="21.95" customHeight="1">
      <c r="A7" s="61"/>
      <c r="B7" s="6" t="s">
        <v>8</v>
      </c>
      <c r="C7" s="124">
        <f>C5-'23日'!I5</f>
        <v>1060</v>
      </c>
      <c r="D7" s="124"/>
      <c r="E7" s="124"/>
      <c r="F7" s="125">
        <f>F5-C5</f>
        <v>980</v>
      </c>
      <c r="G7" s="126"/>
      <c r="H7" s="127"/>
      <c r="I7" s="125">
        <f>I5-F5</f>
        <v>760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35</v>
      </c>
      <c r="D9" s="106"/>
      <c r="E9" s="106"/>
      <c r="F9" s="106">
        <v>40</v>
      </c>
      <c r="G9" s="106"/>
      <c r="H9" s="106"/>
      <c r="I9" s="106">
        <v>48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35</v>
      </c>
      <c r="D10" s="106"/>
      <c r="E10" s="106"/>
      <c r="F10" s="106">
        <v>40</v>
      </c>
      <c r="G10" s="106"/>
      <c r="H10" s="106"/>
      <c r="I10" s="106">
        <v>48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430</v>
      </c>
      <c r="D15" s="9">
        <v>380</v>
      </c>
      <c r="E15" s="9">
        <v>330</v>
      </c>
      <c r="F15" s="9">
        <v>330</v>
      </c>
      <c r="G15" s="9">
        <v>270</v>
      </c>
      <c r="H15" s="9">
        <v>550</v>
      </c>
      <c r="I15" s="9">
        <v>550</v>
      </c>
      <c r="J15" s="9">
        <v>510</v>
      </c>
      <c r="K15" s="9">
        <v>470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232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430</v>
      </c>
      <c r="D21" s="9">
        <v>390</v>
      </c>
      <c r="E21" s="9">
        <v>350</v>
      </c>
      <c r="F21" s="9">
        <v>350</v>
      </c>
      <c r="G21" s="9">
        <v>310</v>
      </c>
      <c r="H21" s="9">
        <v>550</v>
      </c>
      <c r="I21" s="9">
        <v>540</v>
      </c>
      <c r="J21" s="9">
        <v>490</v>
      </c>
      <c r="K21" s="9">
        <v>440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218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1870</v>
      </c>
      <c r="D23" s="84"/>
      <c r="E23" s="84"/>
      <c r="F23" s="84">
        <v>1770</v>
      </c>
      <c r="G23" s="84"/>
      <c r="H23" s="84"/>
      <c r="I23" s="84">
        <v>1550</v>
      </c>
      <c r="J23" s="84"/>
      <c r="K23" s="84"/>
    </row>
    <row r="24" spans="1:11" ht="21.95" customHeight="1">
      <c r="A24" s="67"/>
      <c r="B24" s="13" t="s">
        <v>29</v>
      </c>
      <c r="C24" s="84">
        <v>1060</v>
      </c>
      <c r="D24" s="84"/>
      <c r="E24" s="84"/>
      <c r="F24" s="84">
        <v>1060</v>
      </c>
      <c r="G24" s="84"/>
      <c r="H24" s="84"/>
      <c r="I24" s="84">
        <v>930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30</v>
      </c>
      <c r="D25" s="84"/>
      <c r="E25" s="84"/>
      <c r="F25" s="84">
        <v>29</v>
      </c>
      <c r="G25" s="84"/>
      <c r="H25" s="84"/>
      <c r="I25" s="84">
        <v>29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233</v>
      </c>
      <c r="D28" s="97"/>
      <c r="E28" s="98"/>
      <c r="F28" s="96" t="s">
        <v>234</v>
      </c>
      <c r="G28" s="97"/>
      <c r="H28" s="98"/>
      <c r="I28" s="96" t="s">
        <v>235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236</v>
      </c>
      <c r="D31" s="88"/>
      <c r="E31" s="89"/>
      <c r="F31" s="87" t="s">
        <v>112</v>
      </c>
      <c r="G31" s="88"/>
      <c r="H31" s="89"/>
      <c r="I31" s="87" t="s">
        <v>215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9.4600000000000009</v>
      </c>
      <c r="F35" s="9">
        <v>9.44</v>
      </c>
      <c r="G35" s="9">
        <v>9.52</v>
      </c>
      <c r="H35" s="9">
        <v>9.48</v>
      </c>
      <c r="I35" s="9">
        <v>9.35</v>
      </c>
      <c r="J35" s="32">
        <v>9.36</v>
      </c>
    </row>
    <row r="36" spans="1:10" ht="15.75">
      <c r="A36" s="69"/>
      <c r="B36" s="72"/>
      <c r="C36" s="17" t="s">
        <v>48</v>
      </c>
      <c r="D36" s="17" t="s">
        <v>49</v>
      </c>
      <c r="E36" s="9">
        <v>12.6</v>
      </c>
      <c r="F36" s="9">
        <v>12.3</v>
      </c>
      <c r="G36" s="9">
        <v>8.93</v>
      </c>
      <c r="H36" s="9">
        <v>8.91</v>
      </c>
      <c r="I36" s="9">
        <v>13.8</v>
      </c>
      <c r="J36" s="32">
        <v>13.5</v>
      </c>
    </row>
    <row r="37" spans="1:10" ht="18.75">
      <c r="A37" s="69"/>
      <c r="B37" s="72"/>
      <c r="C37" s="18" t="s">
        <v>50</v>
      </c>
      <c r="D37" s="17" t="s">
        <v>51</v>
      </c>
      <c r="E37" s="9">
        <v>13.1</v>
      </c>
      <c r="F37" s="9">
        <v>12.7</v>
      </c>
      <c r="G37" s="19">
        <v>11.2</v>
      </c>
      <c r="H37" s="9">
        <v>9.9</v>
      </c>
      <c r="I37" s="9">
        <v>12.3</v>
      </c>
      <c r="J37" s="32">
        <v>12.7</v>
      </c>
    </row>
    <row r="38" spans="1:10" ht="16.5">
      <c r="A38" s="69"/>
      <c r="B38" s="72"/>
      <c r="C38" s="20" t="s">
        <v>52</v>
      </c>
      <c r="D38" s="17" t="s">
        <v>53</v>
      </c>
      <c r="E38" s="19">
        <v>1.8</v>
      </c>
      <c r="F38" s="19">
        <v>1.69</v>
      </c>
      <c r="G38" s="19">
        <v>1.9</v>
      </c>
      <c r="H38" s="19">
        <v>1.8</v>
      </c>
      <c r="I38" s="9">
        <v>2.9</v>
      </c>
      <c r="J38" s="32">
        <v>2.7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9.43</v>
      </c>
      <c r="F40" s="9">
        <v>9.42</v>
      </c>
      <c r="G40" s="9">
        <v>9.57</v>
      </c>
      <c r="H40" s="9">
        <v>9.5399999999999991</v>
      </c>
      <c r="I40" s="9">
        <v>9.6</v>
      </c>
      <c r="J40" s="32">
        <v>9.57</v>
      </c>
    </row>
    <row r="41" spans="1:10" ht="15.75">
      <c r="A41" s="69"/>
      <c r="B41" s="72"/>
      <c r="C41" s="17" t="s">
        <v>48</v>
      </c>
      <c r="D41" s="17" t="s">
        <v>56</v>
      </c>
      <c r="E41" s="9">
        <v>9</v>
      </c>
      <c r="F41" s="9">
        <v>9.3000000000000007</v>
      </c>
      <c r="G41" s="9">
        <v>8.7899999999999991</v>
      </c>
      <c r="H41" s="9">
        <v>8.99</v>
      </c>
      <c r="I41" s="9">
        <v>11.6</v>
      </c>
      <c r="J41" s="32">
        <v>10.5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40.700000000000003</v>
      </c>
      <c r="F43" s="9">
        <v>41.2</v>
      </c>
      <c r="G43" s="9">
        <v>38.4</v>
      </c>
      <c r="H43" s="9">
        <v>39.700000000000003</v>
      </c>
      <c r="I43" s="9">
        <v>38.5</v>
      </c>
      <c r="J43" s="32">
        <v>37.9</v>
      </c>
    </row>
    <row r="44" spans="1:10" ht="18.75">
      <c r="A44" s="69"/>
      <c r="B44" s="72"/>
      <c r="C44" s="18" t="s">
        <v>50</v>
      </c>
      <c r="D44" s="17" t="s">
        <v>61</v>
      </c>
      <c r="E44" s="9">
        <v>111</v>
      </c>
      <c r="F44" s="9">
        <v>116</v>
      </c>
      <c r="G44" s="9">
        <v>94</v>
      </c>
      <c r="H44" s="9">
        <v>47</v>
      </c>
      <c r="I44" s="9">
        <v>81.2</v>
      </c>
      <c r="J44" s="32">
        <v>92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10.6</v>
      </c>
      <c r="F45" s="9">
        <v>11.2</v>
      </c>
      <c r="G45" s="9">
        <v>9.3000000000000007</v>
      </c>
      <c r="H45" s="9">
        <v>9.1999999999999993</v>
      </c>
      <c r="I45" s="9">
        <v>12.1</v>
      </c>
      <c r="J45" s="32">
        <v>11.8</v>
      </c>
    </row>
    <row r="46" spans="1:10" ht="18.75">
      <c r="A46" s="69"/>
      <c r="B46" s="72"/>
      <c r="C46" s="18" t="s">
        <v>50</v>
      </c>
      <c r="D46" s="17" t="s">
        <v>51</v>
      </c>
      <c r="E46" s="9">
        <v>9.3000000000000007</v>
      </c>
      <c r="F46" s="9">
        <v>9.1</v>
      </c>
      <c r="G46" s="9">
        <v>7.7</v>
      </c>
      <c r="H46" s="9">
        <v>9.8000000000000007</v>
      </c>
      <c r="I46" s="9">
        <v>9.1</v>
      </c>
      <c r="J46" s="32">
        <v>9.3000000000000007</v>
      </c>
    </row>
    <row r="47" spans="1:10" ht="16.5">
      <c r="A47" s="69"/>
      <c r="B47" s="72"/>
      <c r="C47" s="20" t="s">
        <v>52</v>
      </c>
      <c r="D47" s="17" t="s">
        <v>65</v>
      </c>
      <c r="E47" s="9">
        <v>2.6</v>
      </c>
      <c r="F47" s="9">
        <v>1.67</v>
      </c>
      <c r="G47" s="9">
        <v>1.69</v>
      </c>
      <c r="H47" s="9">
        <v>1.79</v>
      </c>
      <c r="I47" s="9">
        <v>2.4</v>
      </c>
      <c r="J47" s="32">
        <v>2.25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11.3</v>
      </c>
      <c r="F48" s="9">
        <v>11.7</v>
      </c>
      <c r="G48" s="9">
        <v>8.9700000000000006</v>
      </c>
      <c r="H48" s="9">
        <v>9.2100000000000009</v>
      </c>
      <c r="I48" s="9">
        <v>13.2</v>
      </c>
      <c r="J48" s="32">
        <v>12.8</v>
      </c>
    </row>
    <row r="49" spans="1:13" ht="18.75">
      <c r="A49" s="69"/>
      <c r="B49" s="72"/>
      <c r="C49" s="18" t="s">
        <v>50</v>
      </c>
      <c r="D49" s="17" t="s">
        <v>51</v>
      </c>
      <c r="E49" s="9">
        <v>10.199999999999999</v>
      </c>
      <c r="F49" s="9">
        <v>11.3</v>
      </c>
      <c r="G49" s="9">
        <v>13.3</v>
      </c>
      <c r="H49" s="9">
        <v>12.1</v>
      </c>
      <c r="I49" s="9">
        <v>11</v>
      </c>
      <c r="J49" s="32">
        <v>11.3</v>
      </c>
    </row>
    <row r="50" spans="1:13" ht="16.5">
      <c r="A50" s="69"/>
      <c r="B50" s="72"/>
      <c r="C50" s="20" t="s">
        <v>52</v>
      </c>
      <c r="D50" s="17" t="s">
        <v>65</v>
      </c>
      <c r="E50" s="9">
        <v>2.9</v>
      </c>
      <c r="F50" s="9">
        <v>2.2999999999999998</v>
      </c>
      <c r="G50" s="9">
        <v>2.29</v>
      </c>
      <c r="H50" s="9">
        <v>2.2000000000000002</v>
      </c>
      <c r="I50" s="9">
        <v>2.2999999999999998</v>
      </c>
      <c r="J50" s="32">
        <v>2.5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52" t="s">
        <v>223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6"/>
      <c r="B57" s="153"/>
      <c r="C57" s="18" t="s">
        <v>46</v>
      </c>
      <c r="D57" s="18" t="s">
        <v>55</v>
      </c>
      <c r="E57" s="25"/>
      <c r="F57" s="25"/>
      <c r="G57" s="25">
        <v>9.89</v>
      </c>
      <c r="H57" s="9"/>
      <c r="I57" s="9"/>
      <c r="J57" s="32"/>
    </row>
    <row r="58" spans="1:13" ht="15.75">
      <c r="A58" s="156"/>
      <c r="B58" s="153"/>
      <c r="C58" s="17" t="s">
        <v>48</v>
      </c>
      <c r="D58" s="17" t="s">
        <v>56</v>
      </c>
      <c r="E58" s="25"/>
      <c r="F58" s="25"/>
      <c r="G58" s="25">
        <v>16.5</v>
      </c>
      <c r="H58" s="9"/>
      <c r="I58" s="9"/>
      <c r="J58" s="32"/>
    </row>
    <row r="59" spans="1:13" ht="15.75">
      <c r="A59" s="156"/>
      <c r="B59" s="153"/>
      <c r="C59" s="21" t="s">
        <v>57</v>
      </c>
      <c r="D59" s="22" t="s">
        <v>58</v>
      </c>
      <c r="E59" s="25"/>
      <c r="F59" s="25"/>
      <c r="G59" s="25">
        <v>4.9000000000000004</v>
      </c>
      <c r="H59" s="9"/>
      <c r="I59" s="9"/>
      <c r="J59" s="32"/>
    </row>
    <row r="60" spans="1:13" ht="16.5">
      <c r="A60" s="156"/>
      <c r="B60" s="153"/>
      <c r="C60" s="21" t="s">
        <v>59</v>
      </c>
      <c r="D60" s="23" t="s">
        <v>60</v>
      </c>
      <c r="E60" s="25"/>
      <c r="F60" s="25"/>
      <c r="G60" s="25">
        <v>150</v>
      </c>
      <c r="H60" s="9"/>
      <c r="I60" s="9"/>
      <c r="J60" s="32"/>
    </row>
    <row r="61" spans="1:13" ht="18.75">
      <c r="A61" s="157"/>
      <c r="B61" s="154"/>
      <c r="C61" s="18" t="s">
        <v>50</v>
      </c>
      <c r="D61" s="17" t="s">
        <v>61</v>
      </c>
      <c r="E61" s="25"/>
      <c r="F61" s="25"/>
      <c r="G61" s="25">
        <v>387</v>
      </c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7.51</v>
      </c>
      <c r="D62" s="26" t="s">
        <v>44</v>
      </c>
      <c r="E62" s="27">
        <v>75</v>
      </c>
      <c r="F62" s="26" t="s">
        <v>73</v>
      </c>
      <c r="G62" s="27">
        <v>88</v>
      </c>
      <c r="H62" s="26" t="s">
        <v>74</v>
      </c>
      <c r="I62" s="27">
        <v>0.01</v>
      </c>
      <c r="J62" s="32"/>
    </row>
    <row r="63" spans="1:13" ht="14.25">
      <c r="A63" s="16"/>
      <c r="B63" s="80" t="s">
        <v>40</v>
      </c>
      <c r="C63" s="80"/>
      <c r="D63" s="80"/>
      <c r="E63" s="80"/>
      <c r="F63" s="81" t="s">
        <v>41</v>
      </c>
      <c r="G63" s="81"/>
      <c r="H63" s="81"/>
      <c r="I63" s="81"/>
      <c r="J63" s="82" t="s">
        <v>42</v>
      </c>
      <c r="K63" s="82"/>
      <c r="L63" s="82"/>
      <c r="M63" s="82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>
        <v>31.2</v>
      </c>
      <c r="C65" s="36"/>
      <c r="D65" s="37">
        <v>33.200000000000003</v>
      </c>
      <c r="E65" s="36"/>
      <c r="F65" s="36">
        <v>29.2</v>
      </c>
      <c r="G65" s="38"/>
      <c r="H65" s="36">
        <v>43.3</v>
      </c>
      <c r="I65" s="36"/>
      <c r="J65" s="32"/>
      <c r="K65" s="32"/>
      <c r="L65" s="32"/>
      <c r="M65" s="32"/>
    </row>
    <row r="66" spans="1:13" ht="18.75">
      <c r="A66" s="34" t="s">
        <v>78</v>
      </c>
      <c r="B66" s="35"/>
      <c r="C66" s="36"/>
      <c r="D66" s="37"/>
      <c r="E66" s="36"/>
      <c r="F66" s="36"/>
      <c r="G66" s="38"/>
      <c r="H66" s="36"/>
      <c r="I66" s="36"/>
      <c r="J66" s="32">
        <v>60.4</v>
      </c>
      <c r="K66" s="32"/>
      <c r="L66" s="32">
        <v>55.6</v>
      </c>
      <c r="M66" s="32"/>
    </row>
    <row r="67" spans="1:13" ht="18.75">
      <c r="A67" s="34" t="s">
        <v>79</v>
      </c>
      <c r="B67" s="35">
        <v>32</v>
      </c>
      <c r="C67" s="36"/>
      <c r="D67" s="37">
        <v>35.1</v>
      </c>
      <c r="E67" s="36"/>
      <c r="F67" s="36">
        <v>52.1</v>
      </c>
      <c r="G67" s="38"/>
      <c r="H67" s="36">
        <v>61.3</v>
      </c>
      <c r="I67" s="36"/>
      <c r="J67" s="32">
        <v>20.100000000000001</v>
      </c>
      <c r="K67" s="32"/>
      <c r="L67" s="32">
        <v>21.2</v>
      </c>
      <c r="M67" s="32"/>
    </row>
    <row r="68" spans="1:13" ht="18.7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7"/>
    </row>
    <row r="69" spans="1:13" ht="18.75">
      <c r="A69" s="39" t="s">
        <v>80</v>
      </c>
      <c r="B69" s="36"/>
      <c r="C69" s="36">
        <v>16.3</v>
      </c>
      <c r="D69" s="37"/>
      <c r="E69" s="36">
        <v>16.7</v>
      </c>
      <c r="F69" s="36"/>
      <c r="G69" s="38">
        <v>15.7</v>
      </c>
      <c r="H69" s="36"/>
      <c r="I69" s="36">
        <v>15.2</v>
      </c>
      <c r="J69" s="32"/>
      <c r="K69" s="32">
        <v>15.2</v>
      </c>
      <c r="M69" s="32">
        <v>15.9</v>
      </c>
    </row>
    <row r="70" spans="1:13" ht="18.75">
      <c r="A70" s="39" t="s">
        <v>81</v>
      </c>
      <c r="B70" s="36"/>
      <c r="C70" s="36">
        <v>20.6</v>
      </c>
      <c r="D70" s="37"/>
      <c r="E70" s="36">
        <v>21.2</v>
      </c>
      <c r="F70" s="36"/>
      <c r="G70" s="40">
        <v>21</v>
      </c>
      <c r="H70" s="36"/>
      <c r="I70" s="36">
        <v>21.3</v>
      </c>
      <c r="J70" s="32"/>
      <c r="K70" s="32">
        <v>22.1</v>
      </c>
      <c r="L70" s="32"/>
      <c r="M70" s="32">
        <v>21.9</v>
      </c>
    </row>
    <row r="71" spans="1:13" ht="18.75">
      <c r="A71" s="39" t="s">
        <v>82</v>
      </c>
      <c r="B71" s="36"/>
      <c r="C71" s="36"/>
      <c r="D71" s="37"/>
      <c r="E71" s="36"/>
      <c r="F71" s="36"/>
      <c r="G71" s="38">
        <v>23.3</v>
      </c>
      <c r="H71" s="36"/>
      <c r="I71" s="36">
        <v>23.4</v>
      </c>
      <c r="J71" s="32"/>
      <c r="K71" s="32">
        <v>24.4</v>
      </c>
      <c r="M71" s="32">
        <v>60.3</v>
      </c>
    </row>
    <row r="72" spans="1:13" ht="18.75">
      <c r="A72" s="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0"/>
    </row>
    <row r="73" spans="1:13" ht="18.75">
      <c r="A73" s="41" t="s">
        <v>83</v>
      </c>
      <c r="B73" s="36">
        <v>2</v>
      </c>
      <c r="C73" s="36">
        <v>12.6</v>
      </c>
      <c r="D73" s="37">
        <v>2.4</v>
      </c>
      <c r="E73" s="36">
        <v>12.8</v>
      </c>
      <c r="F73" s="36">
        <v>1.98</v>
      </c>
      <c r="G73" s="38">
        <v>10.7</v>
      </c>
      <c r="H73" s="36">
        <v>1.86</v>
      </c>
      <c r="I73" s="36">
        <v>10.9</v>
      </c>
      <c r="J73" s="32">
        <v>1.9</v>
      </c>
      <c r="K73" s="32">
        <v>10.7</v>
      </c>
      <c r="L73" s="32">
        <v>2</v>
      </c>
      <c r="M73" s="32">
        <v>10.8</v>
      </c>
    </row>
    <row r="74" spans="1:13" ht="18.75">
      <c r="A74" s="41" t="s">
        <v>84</v>
      </c>
      <c r="B74" s="42">
        <v>1.9</v>
      </c>
      <c r="C74" s="36">
        <v>10.7</v>
      </c>
      <c r="D74" s="37">
        <v>2.1</v>
      </c>
      <c r="E74" s="36">
        <v>11</v>
      </c>
      <c r="F74" s="36">
        <v>1.86</v>
      </c>
      <c r="G74" s="38">
        <v>12.1</v>
      </c>
      <c r="H74" s="36">
        <v>1.75</v>
      </c>
      <c r="I74" s="36">
        <v>11.8</v>
      </c>
      <c r="J74" s="32">
        <v>1.8</v>
      </c>
      <c r="K74" s="32">
        <v>12.1</v>
      </c>
      <c r="L74" s="32">
        <v>1.78</v>
      </c>
      <c r="M74" s="32">
        <v>12.2</v>
      </c>
    </row>
    <row r="75" spans="1:13" ht="18.75">
      <c r="A75" s="41" t="s">
        <v>85</v>
      </c>
      <c r="B75" s="42"/>
      <c r="C75" s="36"/>
      <c r="D75" s="37"/>
      <c r="E75" s="36"/>
      <c r="F75" s="36">
        <v>2.0699999999999998</v>
      </c>
      <c r="G75" s="38">
        <v>14.1</v>
      </c>
      <c r="H75" s="36">
        <v>1.98</v>
      </c>
      <c r="I75" s="36">
        <v>14.1</v>
      </c>
      <c r="J75" s="32">
        <v>2.1</v>
      </c>
      <c r="K75" s="32">
        <v>14.2</v>
      </c>
      <c r="L75" s="32">
        <v>2.2000000000000002</v>
      </c>
      <c r="M75" s="32">
        <v>14.3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6"/>
  <sheetViews>
    <sheetView topLeftCell="B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87</v>
      </c>
      <c r="D2" s="114"/>
      <c r="E2" s="114"/>
      <c r="F2" s="115" t="s">
        <v>88</v>
      </c>
      <c r="G2" s="115"/>
      <c r="H2" s="115"/>
      <c r="I2" s="116" t="s">
        <v>89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87460</v>
      </c>
      <c r="D4" s="106"/>
      <c r="E4" s="106"/>
      <c r="F4" s="106">
        <v>88490</v>
      </c>
      <c r="G4" s="106"/>
      <c r="H4" s="106"/>
      <c r="I4" s="106">
        <v>89600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72350</v>
      </c>
      <c r="D5" s="106"/>
      <c r="E5" s="106"/>
      <c r="F5" s="106">
        <v>73410</v>
      </c>
      <c r="G5" s="106"/>
      <c r="H5" s="106"/>
      <c r="I5" s="106">
        <v>74100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C4-'24日'!I4</f>
        <v>1160</v>
      </c>
      <c r="D6" s="124"/>
      <c r="E6" s="124"/>
      <c r="F6" s="125">
        <f>F4-C4</f>
        <v>1030</v>
      </c>
      <c r="G6" s="126"/>
      <c r="H6" s="127"/>
      <c r="I6" s="125">
        <f>I4-F4</f>
        <v>1110</v>
      </c>
      <c r="J6" s="126"/>
      <c r="K6" s="127"/>
      <c r="L6" s="121">
        <f>C6+F6+I6</f>
        <v>3300</v>
      </c>
      <c r="M6" s="121">
        <f>C7+F7+I7</f>
        <v>2800</v>
      </c>
    </row>
    <row r="7" spans="1:15" ht="21.95" customHeight="1">
      <c r="A7" s="61"/>
      <c r="B7" s="6" t="s">
        <v>8</v>
      </c>
      <c r="C7" s="124">
        <f>C5-'24日'!I5</f>
        <v>1050</v>
      </c>
      <c r="D7" s="124"/>
      <c r="E7" s="124"/>
      <c r="F7" s="125">
        <f>F5-C5</f>
        <v>1060</v>
      </c>
      <c r="G7" s="126"/>
      <c r="H7" s="127"/>
      <c r="I7" s="125">
        <f>I5-F5</f>
        <v>690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37</v>
      </c>
      <c r="D9" s="106"/>
      <c r="E9" s="106"/>
      <c r="F9" s="106">
        <v>41</v>
      </c>
      <c r="G9" s="106"/>
      <c r="H9" s="106"/>
      <c r="I9" s="106">
        <v>41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37</v>
      </c>
      <c r="D10" s="106"/>
      <c r="E10" s="106"/>
      <c r="F10" s="106">
        <v>41</v>
      </c>
      <c r="G10" s="106"/>
      <c r="H10" s="106"/>
      <c r="I10" s="106">
        <v>41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>
        <v>60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470</v>
      </c>
      <c r="D15" s="9">
        <v>430</v>
      </c>
      <c r="E15" s="9">
        <v>390</v>
      </c>
      <c r="F15" s="9">
        <v>390</v>
      </c>
      <c r="G15" s="9">
        <v>360</v>
      </c>
      <c r="H15" s="9">
        <v>330</v>
      </c>
      <c r="I15" s="9">
        <v>330</v>
      </c>
      <c r="J15" s="9">
        <v>280</v>
      </c>
      <c r="K15" s="9">
        <v>550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237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440</v>
      </c>
      <c r="D21" s="9">
        <v>390</v>
      </c>
      <c r="E21" s="9">
        <v>340</v>
      </c>
      <c r="F21" s="9">
        <v>340</v>
      </c>
      <c r="G21" s="9">
        <v>300</v>
      </c>
      <c r="H21" s="9">
        <v>550</v>
      </c>
      <c r="I21" s="9">
        <v>540</v>
      </c>
      <c r="J21" s="9">
        <v>490</v>
      </c>
      <c r="K21" s="9">
        <v>440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218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1550</v>
      </c>
      <c r="D23" s="84"/>
      <c r="E23" s="84"/>
      <c r="F23" s="84">
        <f>1280+200</f>
        <v>1480</v>
      </c>
      <c r="G23" s="84"/>
      <c r="H23" s="84"/>
      <c r="I23" s="84">
        <v>1320</v>
      </c>
      <c r="J23" s="84"/>
      <c r="K23" s="84"/>
    </row>
    <row r="24" spans="1:11" ht="21.95" customHeight="1">
      <c r="A24" s="67"/>
      <c r="B24" s="13" t="s">
        <v>29</v>
      </c>
      <c r="C24" s="84">
        <v>840</v>
      </c>
      <c r="D24" s="84"/>
      <c r="E24" s="84"/>
      <c r="F24" s="84">
        <f>350+380</f>
        <v>730</v>
      </c>
      <c r="G24" s="84"/>
      <c r="H24" s="84"/>
      <c r="I24" s="84">
        <v>730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29</v>
      </c>
      <c r="D25" s="84"/>
      <c r="E25" s="84"/>
      <c r="F25" s="84">
        <v>29</v>
      </c>
      <c r="G25" s="84"/>
      <c r="H25" s="84"/>
      <c r="I25" s="84">
        <v>28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238</v>
      </c>
      <c r="D28" s="97"/>
      <c r="E28" s="98"/>
      <c r="F28" s="96" t="s">
        <v>239</v>
      </c>
      <c r="G28" s="97"/>
      <c r="H28" s="98"/>
      <c r="I28" s="96" t="s">
        <v>240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236</v>
      </c>
      <c r="D31" s="88"/>
      <c r="E31" s="89"/>
      <c r="F31" s="87" t="s">
        <v>112</v>
      </c>
      <c r="G31" s="88"/>
      <c r="H31" s="89"/>
      <c r="I31" s="87" t="s">
        <v>215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9.4499999999999993</v>
      </c>
      <c r="F35" s="9">
        <v>9.42</v>
      </c>
      <c r="G35" s="9">
        <v>9.43</v>
      </c>
      <c r="H35" s="9">
        <v>9.4499999999999993</v>
      </c>
      <c r="I35" s="9">
        <v>9.4</v>
      </c>
      <c r="J35" s="32">
        <v>9.3800000000000008</v>
      </c>
    </row>
    <row r="36" spans="1:10" ht="15.75">
      <c r="A36" s="69"/>
      <c r="B36" s="72"/>
      <c r="C36" s="17" t="s">
        <v>48</v>
      </c>
      <c r="D36" s="17" t="s">
        <v>49</v>
      </c>
      <c r="E36" s="9">
        <v>11.6</v>
      </c>
      <c r="F36" s="9">
        <v>12</v>
      </c>
      <c r="G36" s="9">
        <v>10.7</v>
      </c>
      <c r="H36" s="9">
        <v>10.199999999999999</v>
      </c>
      <c r="I36" s="9">
        <v>13.7</v>
      </c>
      <c r="J36" s="32">
        <v>13.5</v>
      </c>
    </row>
    <row r="37" spans="1:10" ht="18.75">
      <c r="A37" s="69"/>
      <c r="B37" s="72"/>
      <c r="C37" s="18" t="s">
        <v>50</v>
      </c>
      <c r="D37" s="17" t="s">
        <v>51</v>
      </c>
      <c r="E37" s="9">
        <v>11.1</v>
      </c>
      <c r="F37" s="9">
        <v>11.3</v>
      </c>
      <c r="G37" s="19">
        <v>10.8</v>
      </c>
      <c r="H37" s="9">
        <v>10.6</v>
      </c>
      <c r="I37" s="9">
        <v>12.4</v>
      </c>
      <c r="J37" s="32">
        <v>12.1</v>
      </c>
    </row>
    <row r="38" spans="1:10" ht="16.5">
      <c r="A38" s="69"/>
      <c r="B38" s="72"/>
      <c r="C38" s="20" t="s">
        <v>52</v>
      </c>
      <c r="D38" s="17" t="s">
        <v>53</v>
      </c>
      <c r="E38" s="19">
        <v>2.33</v>
      </c>
      <c r="F38" s="19">
        <v>2.5099999999999998</v>
      </c>
      <c r="G38" s="19">
        <v>2.41</v>
      </c>
      <c r="H38" s="19">
        <v>2.34</v>
      </c>
      <c r="I38" s="9">
        <v>2.8</v>
      </c>
      <c r="J38" s="32">
        <v>3.1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9.4</v>
      </c>
      <c r="F40" s="9">
        <v>9.39</v>
      </c>
      <c r="G40" s="9">
        <v>9.6</v>
      </c>
      <c r="H40" s="9">
        <v>9.57</v>
      </c>
      <c r="I40" s="9">
        <v>9.51</v>
      </c>
      <c r="J40" s="32">
        <v>9.4499999999999993</v>
      </c>
    </row>
    <row r="41" spans="1:10" ht="15.75">
      <c r="A41" s="69"/>
      <c r="B41" s="72"/>
      <c r="C41" s="17" t="s">
        <v>48</v>
      </c>
      <c r="D41" s="17" t="s">
        <v>56</v>
      </c>
      <c r="E41" s="9">
        <v>9.82</v>
      </c>
      <c r="F41" s="9">
        <v>9.77</v>
      </c>
      <c r="G41" s="9">
        <v>9.81</v>
      </c>
      <c r="H41" s="9">
        <v>9.83</v>
      </c>
      <c r="I41" s="9">
        <v>9.6</v>
      </c>
      <c r="J41" s="32">
        <v>9.9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39.700000000000003</v>
      </c>
      <c r="F43" s="9">
        <v>40.299999999999997</v>
      </c>
      <c r="G43" s="9">
        <v>41.9</v>
      </c>
      <c r="H43" s="9">
        <v>39.700000000000003</v>
      </c>
      <c r="I43" s="9">
        <v>37.5</v>
      </c>
      <c r="J43" s="32">
        <v>37.799999999999997</v>
      </c>
    </row>
    <row r="44" spans="1:10" ht="18.75">
      <c r="A44" s="69"/>
      <c r="B44" s="72"/>
      <c r="C44" s="18" t="s">
        <v>50</v>
      </c>
      <c r="D44" s="17" t="s">
        <v>61</v>
      </c>
      <c r="E44" s="9">
        <v>128</v>
      </c>
      <c r="F44" s="9">
        <v>13.6</v>
      </c>
      <c r="G44" s="9">
        <v>97</v>
      </c>
      <c r="H44" s="9">
        <v>90</v>
      </c>
      <c r="I44" s="9">
        <v>89.4</v>
      </c>
      <c r="J44" s="32">
        <v>93.5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11.6</v>
      </c>
      <c r="F45" s="9">
        <v>12</v>
      </c>
      <c r="G45" s="9">
        <v>11.1</v>
      </c>
      <c r="H45" s="9">
        <v>10.9</v>
      </c>
      <c r="I45" s="9">
        <v>11.4</v>
      </c>
      <c r="J45" s="32">
        <v>11.2</v>
      </c>
    </row>
    <row r="46" spans="1:10" ht="18.75">
      <c r="A46" s="69"/>
      <c r="B46" s="72"/>
      <c r="C46" s="18" t="s">
        <v>50</v>
      </c>
      <c r="D46" s="17" t="s">
        <v>51</v>
      </c>
      <c r="E46" s="9">
        <v>9</v>
      </c>
      <c r="F46" s="9">
        <v>9.3000000000000007</v>
      </c>
      <c r="G46" s="9">
        <v>8.9</v>
      </c>
      <c r="H46" s="9">
        <v>9.6999999999999993</v>
      </c>
      <c r="I46" s="9">
        <v>8.9</v>
      </c>
      <c r="J46" s="32">
        <v>9.1</v>
      </c>
    </row>
    <row r="47" spans="1:10" ht="16.5">
      <c r="A47" s="69"/>
      <c r="B47" s="72"/>
      <c r="C47" s="20" t="s">
        <v>52</v>
      </c>
      <c r="D47" s="17" t="s">
        <v>65</v>
      </c>
      <c r="E47" s="9">
        <v>1.38</v>
      </c>
      <c r="F47" s="9">
        <v>1.56</v>
      </c>
      <c r="G47" s="9">
        <v>1.64</v>
      </c>
      <c r="H47" s="9">
        <v>1.54</v>
      </c>
      <c r="I47" s="9">
        <v>2.2999999999999998</v>
      </c>
      <c r="J47" s="32">
        <v>2.5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10.7</v>
      </c>
      <c r="F48" s="9">
        <v>11</v>
      </c>
      <c r="G48" s="9">
        <v>10.6</v>
      </c>
      <c r="H48" s="9">
        <v>10.3</v>
      </c>
      <c r="I48" s="9">
        <v>13.2</v>
      </c>
      <c r="J48" s="32">
        <v>12.8</v>
      </c>
    </row>
    <row r="49" spans="1:13" ht="18.75">
      <c r="A49" s="69"/>
      <c r="B49" s="72"/>
      <c r="C49" s="18" t="s">
        <v>50</v>
      </c>
      <c r="D49" s="17" t="s">
        <v>51</v>
      </c>
      <c r="E49" s="9">
        <v>10.199999999999999</v>
      </c>
      <c r="F49" s="9">
        <v>9.6999999999999993</v>
      </c>
      <c r="G49" s="9">
        <v>11.5</v>
      </c>
      <c r="H49" s="9">
        <v>11.6</v>
      </c>
      <c r="I49" s="9">
        <v>11.9</v>
      </c>
      <c r="J49" s="32">
        <v>11.5</v>
      </c>
    </row>
    <row r="50" spans="1:13" ht="16.5">
      <c r="A50" s="69"/>
      <c r="B50" s="72"/>
      <c r="C50" s="20" t="s">
        <v>52</v>
      </c>
      <c r="D50" s="17" t="s">
        <v>65</v>
      </c>
      <c r="E50" s="9">
        <v>2.0699999999999998</v>
      </c>
      <c r="F50" s="9">
        <v>2.16</v>
      </c>
      <c r="G50" s="9">
        <v>2.19</v>
      </c>
      <c r="H50" s="9">
        <v>2.23</v>
      </c>
      <c r="I50" s="9">
        <v>2.6</v>
      </c>
      <c r="J50" s="32">
        <v>2.4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52" t="s">
        <v>223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6"/>
      <c r="B57" s="153"/>
      <c r="C57" s="18" t="s">
        <v>46</v>
      </c>
      <c r="D57" s="18" t="s">
        <v>55</v>
      </c>
      <c r="E57" s="25"/>
      <c r="F57" s="25"/>
      <c r="G57" s="25">
        <v>9.94</v>
      </c>
      <c r="H57" s="9"/>
      <c r="I57" s="9"/>
      <c r="J57" s="32"/>
    </row>
    <row r="58" spans="1:13" ht="15.75">
      <c r="A58" s="156"/>
      <c r="B58" s="153"/>
      <c r="C58" s="17" t="s">
        <v>48</v>
      </c>
      <c r="D58" s="17" t="s">
        <v>56</v>
      </c>
      <c r="E58" s="25"/>
      <c r="F58" s="25"/>
      <c r="G58" s="25">
        <v>13.9</v>
      </c>
      <c r="H58" s="9"/>
      <c r="I58" s="9"/>
      <c r="J58" s="32"/>
    </row>
    <row r="59" spans="1:13" ht="15.75">
      <c r="A59" s="156"/>
      <c r="B59" s="153"/>
      <c r="C59" s="21" t="s">
        <v>57</v>
      </c>
      <c r="D59" s="22" t="s">
        <v>58</v>
      </c>
      <c r="E59" s="25"/>
      <c r="F59" s="25"/>
      <c r="G59" s="25">
        <v>4.5999999999999996</v>
      </c>
      <c r="H59" s="9"/>
      <c r="I59" s="9"/>
      <c r="J59" s="32"/>
    </row>
    <row r="60" spans="1:13" ht="16.5">
      <c r="A60" s="156"/>
      <c r="B60" s="153"/>
      <c r="C60" s="21" t="s">
        <v>59</v>
      </c>
      <c r="D60" s="23" t="s">
        <v>60</v>
      </c>
      <c r="E60" s="25"/>
      <c r="F60" s="25"/>
      <c r="G60" s="25">
        <v>173</v>
      </c>
      <c r="H60" s="9"/>
      <c r="I60" s="9"/>
      <c r="J60" s="32"/>
    </row>
    <row r="61" spans="1:13" ht="18.75">
      <c r="A61" s="157"/>
      <c r="B61" s="154"/>
      <c r="C61" s="18" t="s">
        <v>50</v>
      </c>
      <c r="D61" s="17" t="s">
        <v>61</v>
      </c>
      <c r="E61" s="25"/>
      <c r="F61" s="25"/>
      <c r="G61" s="25">
        <v>392</v>
      </c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7.71</v>
      </c>
      <c r="D62" s="26" t="s">
        <v>44</v>
      </c>
      <c r="E62" s="27">
        <v>75</v>
      </c>
      <c r="F62" s="26" t="s">
        <v>73</v>
      </c>
      <c r="G62" s="27">
        <v>78</v>
      </c>
      <c r="H62" s="26" t="s">
        <v>74</v>
      </c>
      <c r="I62" s="27">
        <v>0.01</v>
      </c>
      <c r="J62" s="32"/>
    </row>
    <row r="63" spans="1:13" ht="14.25">
      <c r="A63" s="16"/>
      <c r="B63" s="80" t="s">
        <v>40</v>
      </c>
      <c r="C63" s="80"/>
      <c r="D63" s="80"/>
      <c r="E63" s="80"/>
      <c r="F63" s="81" t="s">
        <v>41</v>
      </c>
      <c r="G63" s="81"/>
      <c r="H63" s="81"/>
      <c r="I63" s="81"/>
      <c r="J63" s="82" t="s">
        <v>42</v>
      </c>
      <c r="K63" s="82"/>
      <c r="L63" s="82"/>
      <c r="M63" s="82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/>
      <c r="G65" s="38"/>
      <c r="H65" s="36">
        <v>21.3</v>
      </c>
      <c r="I65" s="36"/>
      <c r="J65" s="32">
        <v>26.1</v>
      </c>
      <c r="K65" s="32"/>
      <c r="L65" s="32">
        <v>26.6</v>
      </c>
      <c r="M65" s="32"/>
    </row>
    <row r="66" spans="1:13" ht="18.75">
      <c r="A66" s="34" t="s">
        <v>78</v>
      </c>
      <c r="B66" s="35">
        <v>54.3</v>
      </c>
      <c r="C66" s="36"/>
      <c r="D66" s="37">
        <v>55.6</v>
      </c>
      <c r="E66" s="36"/>
      <c r="F66" s="36">
        <v>80.900000000000006</v>
      </c>
      <c r="G66" s="38"/>
      <c r="H66" s="36"/>
      <c r="I66" s="36"/>
      <c r="J66" s="32">
        <v>50.3</v>
      </c>
      <c r="K66" s="32"/>
      <c r="L66" s="32">
        <v>46.4</v>
      </c>
      <c r="M66" s="32"/>
    </row>
    <row r="67" spans="1:13" ht="18.75">
      <c r="A67" s="34" t="s">
        <v>79</v>
      </c>
      <c r="B67" s="35">
        <v>22.6</v>
      </c>
      <c r="C67" s="36"/>
      <c r="D67" s="37">
        <v>23.3</v>
      </c>
      <c r="E67" s="36"/>
      <c r="F67" s="36">
        <v>22.3</v>
      </c>
      <c r="G67" s="38"/>
      <c r="H67" s="36">
        <v>26</v>
      </c>
      <c r="I67" s="36"/>
      <c r="J67" s="32"/>
      <c r="K67" s="32"/>
      <c r="L67" s="32"/>
      <c r="M67" s="32"/>
    </row>
    <row r="68" spans="1:13" ht="18.7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7"/>
    </row>
    <row r="69" spans="1:13" ht="18.75">
      <c r="A69" s="39" t="s">
        <v>80</v>
      </c>
      <c r="B69" s="36"/>
      <c r="C69" s="36">
        <v>15.2</v>
      </c>
      <c r="D69" s="37"/>
      <c r="E69" s="36">
        <v>15.6</v>
      </c>
      <c r="F69" s="36"/>
      <c r="G69" s="38">
        <v>15.7</v>
      </c>
      <c r="H69" s="36"/>
      <c r="I69" s="36">
        <v>16.2</v>
      </c>
      <c r="J69" s="32"/>
      <c r="K69" s="32"/>
      <c r="M69" s="32">
        <v>15.9</v>
      </c>
    </row>
    <row r="70" spans="1:13" ht="18.75">
      <c r="A70" s="39" t="s">
        <v>81</v>
      </c>
      <c r="B70" s="36"/>
      <c r="C70" s="36">
        <v>22.1</v>
      </c>
      <c r="D70" s="37"/>
      <c r="E70" s="36">
        <v>22.3</v>
      </c>
      <c r="F70" s="36"/>
      <c r="G70" s="40">
        <v>23.3</v>
      </c>
      <c r="H70" s="36"/>
      <c r="I70" s="36">
        <v>26</v>
      </c>
      <c r="J70" s="32"/>
      <c r="K70" s="32">
        <v>24.2</v>
      </c>
      <c r="L70" s="32"/>
      <c r="M70" s="32">
        <v>25.1</v>
      </c>
    </row>
    <row r="71" spans="1:13" ht="18.75">
      <c r="A71" s="39" t="s">
        <v>82</v>
      </c>
      <c r="B71" s="36"/>
      <c r="C71" s="36"/>
      <c r="D71" s="37"/>
      <c r="E71" s="36"/>
      <c r="F71" s="36"/>
      <c r="G71" s="38">
        <v>81.8</v>
      </c>
      <c r="H71" s="36"/>
      <c r="I71" s="36">
        <v>55.2</v>
      </c>
      <c r="J71" s="32"/>
      <c r="K71" s="32">
        <v>49.3</v>
      </c>
      <c r="M71" s="32">
        <v>55.2</v>
      </c>
    </row>
    <row r="72" spans="1:13" ht="18.75">
      <c r="A72" s="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0"/>
    </row>
    <row r="73" spans="1:13" ht="18.75">
      <c r="A73" s="41" t="s">
        <v>83</v>
      </c>
      <c r="B73" s="36">
        <v>2.0299999999999998</v>
      </c>
      <c r="C73" s="36">
        <v>12.5</v>
      </c>
      <c r="D73" s="37">
        <v>2.13</v>
      </c>
      <c r="E73" s="36">
        <v>12.7</v>
      </c>
      <c r="F73" s="36">
        <v>1.87</v>
      </c>
      <c r="G73" s="38">
        <v>10.6</v>
      </c>
      <c r="H73" s="36">
        <v>1.98</v>
      </c>
      <c r="I73" s="36">
        <v>10.7</v>
      </c>
      <c r="J73" s="32">
        <v>2.2000000000000002</v>
      </c>
      <c r="K73" s="32">
        <v>10.7</v>
      </c>
      <c r="L73" s="32">
        <v>2.1</v>
      </c>
      <c r="M73" s="32">
        <v>10.9</v>
      </c>
    </row>
    <row r="74" spans="1:13" ht="18.75">
      <c r="A74" s="41" t="s">
        <v>84</v>
      </c>
      <c r="B74" s="42">
        <v>1.69</v>
      </c>
      <c r="C74" s="36">
        <v>12</v>
      </c>
      <c r="D74" s="37">
        <v>1.93</v>
      </c>
      <c r="E74" s="36">
        <v>11.7</v>
      </c>
      <c r="F74" s="36">
        <v>1.86</v>
      </c>
      <c r="G74" s="38">
        <v>11.8</v>
      </c>
      <c r="H74" s="36">
        <v>1.84</v>
      </c>
      <c r="I74" s="36">
        <v>12.5</v>
      </c>
      <c r="J74" s="32">
        <v>1.9</v>
      </c>
      <c r="K74" s="32">
        <v>11.6</v>
      </c>
      <c r="L74" s="32">
        <v>2</v>
      </c>
      <c r="M74" s="32">
        <v>12</v>
      </c>
    </row>
    <row r="75" spans="1:13" ht="18.75">
      <c r="A75" s="41" t="s">
        <v>85</v>
      </c>
      <c r="B75" s="42"/>
      <c r="C75" s="36"/>
      <c r="D75" s="37"/>
      <c r="E75" s="36"/>
      <c r="F75" s="36">
        <v>2.0099999999999998</v>
      </c>
      <c r="G75" s="38">
        <v>14.6</v>
      </c>
      <c r="H75" s="36">
        <v>2.0699999999999998</v>
      </c>
      <c r="I75" s="36">
        <v>11.4</v>
      </c>
      <c r="J75" s="32">
        <v>2</v>
      </c>
      <c r="K75" s="32">
        <v>14.1</v>
      </c>
      <c r="L75" s="32">
        <v>1.85</v>
      </c>
      <c r="M75" s="32">
        <v>14.7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6"/>
  <sheetViews>
    <sheetView topLeftCell="A4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103</v>
      </c>
      <c r="D2" s="114"/>
      <c r="E2" s="114"/>
      <c r="F2" s="115" t="s">
        <v>104</v>
      </c>
      <c r="G2" s="115"/>
      <c r="H2" s="115"/>
      <c r="I2" s="116" t="s">
        <v>105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90700</v>
      </c>
      <c r="D4" s="106"/>
      <c r="E4" s="106"/>
      <c r="F4" s="106">
        <v>91810</v>
      </c>
      <c r="G4" s="106"/>
      <c r="H4" s="106"/>
      <c r="I4" s="106">
        <v>92750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75350</v>
      </c>
      <c r="D5" s="106"/>
      <c r="E5" s="106"/>
      <c r="F5" s="106">
        <v>76230</v>
      </c>
      <c r="G5" s="106"/>
      <c r="H5" s="106"/>
      <c r="I5" s="106">
        <v>77050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C4-'25日'!I4</f>
        <v>1100</v>
      </c>
      <c r="D6" s="124"/>
      <c r="E6" s="124"/>
      <c r="F6" s="125">
        <f>F4-C4</f>
        <v>1110</v>
      </c>
      <c r="G6" s="126"/>
      <c r="H6" s="127"/>
      <c r="I6" s="125">
        <f>I4-F4</f>
        <v>940</v>
      </c>
      <c r="J6" s="126"/>
      <c r="K6" s="127"/>
      <c r="L6" s="121">
        <f>C6+F6+I6</f>
        <v>3150</v>
      </c>
      <c r="M6" s="121">
        <f>C7+F7+I7</f>
        <v>2950</v>
      </c>
    </row>
    <row r="7" spans="1:15" ht="21.95" customHeight="1">
      <c r="A7" s="61"/>
      <c r="B7" s="6" t="s">
        <v>8</v>
      </c>
      <c r="C7" s="124">
        <f>C5-'25日'!I5</f>
        <v>1250</v>
      </c>
      <c r="D7" s="124"/>
      <c r="E7" s="124"/>
      <c r="F7" s="125">
        <f>F5-C5</f>
        <v>880</v>
      </c>
      <c r="G7" s="126"/>
      <c r="H7" s="127"/>
      <c r="I7" s="125">
        <f>I5-F5</f>
        <v>820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36</v>
      </c>
      <c r="D9" s="106"/>
      <c r="E9" s="106"/>
      <c r="F9" s="106">
        <v>43</v>
      </c>
      <c r="G9" s="106"/>
      <c r="H9" s="106"/>
      <c r="I9" s="106">
        <v>43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36</v>
      </c>
      <c r="D10" s="106"/>
      <c r="E10" s="106"/>
      <c r="F10" s="106">
        <v>43</v>
      </c>
      <c r="G10" s="106"/>
      <c r="H10" s="106"/>
      <c r="I10" s="106">
        <v>43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550</v>
      </c>
      <c r="D15" s="9">
        <v>510</v>
      </c>
      <c r="E15" s="9">
        <v>470</v>
      </c>
      <c r="F15" s="9">
        <v>470</v>
      </c>
      <c r="G15" s="9">
        <v>430</v>
      </c>
      <c r="H15" s="9">
        <v>400</v>
      </c>
      <c r="I15" s="9">
        <v>400</v>
      </c>
      <c r="J15" s="9">
        <v>360</v>
      </c>
      <c r="K15" s="9">
        <v>320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440</v>
      </c>
      <c r="D21" s="9">
        <v>380</v>
      </c>
      <c r="E21" s="9">
        <v>330</v>
      </c>
      <c r="F21" s="9">
        <v>330</v>
      </c>
      <c r="G21" s="9">
        <v>280</v>
      </c>
      <c r="H21" s="9">
        <v>550</v>
      </c>
      <c r="I21" s="9">
        <v>550</v>
      </c>
      <c r="J21" s="9">
        <v>510</v>
      </c>
      <c r="K21" s="9">
        <v>470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241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1250</v>
      </c>
      <c r="D23" s="84"/>
      <c r="E23" s="84"/>
      <c r="F23" s="84">
        <v>1130</v>
      </c>
      <c r="G23" s="84"/>
      <c r="H23" s="84"/>
      <c r="I23" s="84">
        <v>1130</v>
      </c>
      <c r="J23" s="84"/>
      <c r="K23" s="84"/>
    </row>
    <row r="24" spans="1:11" ht="21.95" customHeight="1">
      <c r="A24" s="67"/>
      <c r="B24" s="13" t="s">
        <v>29</v>
      </c>
      <c r="C24" s="84">
        <v>620</v>
      </c>
      <c r="D24" s="84"/>
      <c r="E24" s="84"/>
      <c r="F24" s="84">
        <v>420</v>
      </c>
      <c r="G24" s="84"/>
      <c r="H24" s="84"/>
      <c r="I24" s="84">
        <v>420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28</v>
      </c>
      <c r="D25" s="84"/>
      <c r="E25" s="84"/>
      <c r="F25" s="84">
        <v>28</v>
      </c>
      <c r="G25" s="84"/>
      <c r="H25" s="84"/>
      <c r="I25" s="84">
        <v>28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242</v>
      </c>
      <c r="D28" s="97"/>
      <c r="E28" s="98"/>
      <c r="F28" s="96" t="s">
        <v>243</v>
      </c>
      <c r="G28" s="97"/>
      <c r="H28" s="98"/>
      <c r="I28" s="96"/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110</v>
      </c>
      <c r="D31" s="88"/>
      <c r="E31" s="89"/>
      <c r="F31" s="87" t="s">
        <v>236</v>
      </c>
      <c r="G31" s="88"/>
      <c r="H31" s="89"/>
      <c r="I31" s="87" t="s">
        <v>112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9.27</v>
      </c>
      <c r="F35" s="9">
        <v>9.24</v>
      </c>
      <c r="G35" s="9">
        <v>9.44</v>
      </c>
      <c r="H35" s="9">
        <v>9.41</v>
      </c>
      <c r="I35" s="9">
        <v>9.48</v>
      </c>
      <c r="J35" s="32">
        <v>9.42</v>
      </c>
    </row>
    <row r="36" spans="1:10" ht="15.75">
      <c r="A36" s="69"/>
      <c r="B36" s="72"/>
      <c r="C36" s="17" t="s">
        <v>48</v>
      </c>
      <c r="D36" s="17" t="s">
        <v>49</v>
      </c>
      <c r="E36" s="9">
        <v>6.77</v>
      </c>
      <c r="F36" s="9">
        <v>7.11</v>
      </c>
      <c r="G36" s="9">
        <v>10.7</v>
      </c>
      <c r="H36" s="9">
        <v>10.5</v>
      </c>
      <c r="I36" s="9">
        <v>9.93</v>
      </c>
      <c r="J36" s="32">
        <v>9.9600000000000009</v>
      </c>
    </row>
    <row r="37" spans="1:10" ht="18.75">
      <c r="A37" s="69"/>
      <c r="B37" s="72"/>
      <c r="C37" s="18" t="s">
        <v>50</v>
      </c>
      <c r="D37" s="17" t="s">
        <v>51</v>
      </c>
      <c r="E37" s="9">
        <v>13.05</v>
      </c>
      <c r="F37" s="9">
        <v>11.88</v>
      </c>
      <c r="G37" s="19">
        <v>10.3</v>
      </c>
      <c r="H37" s="9">
        <v>11.3</v>
      </c>
      <c r="I37" s="9">
        <v>10.6</v>
      </c>
      <c r="J37" s="32">
        <v>9.8000000000000007</v>
      </c>
    </row>
    <row r="38" spans="1:10" ht="16.5">
      <c r="A38" s="69"/>
      <c r="B38" s="72"/>
      <c r="C38" s="20" t="s">
        <v>52</v>
      </c>
      <c r="D38" s="17" t="s">
        <v>53</v>
      </c>
      <c r="E38" s="19">
        <v>6.36</v>
      </c>
      <c r="F38" s="19">
        <v>6.25</v>
      </c>
      <c r="G38" s="19">
        <v>2.09</v>
      </c>
      <c r="H38" s="19">
        <v>3.07</v>
      </c>
      <c r="I38" s="9">
        <v>2.2999999999999998</v>
      </c>
      <c r="J38" s="32">
        <v>2.29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9.3699999999999992</v>
      </c>
      <c r="F40" s="9">
        <v>9.3800000000000008</v>
      </c>
      <c r="G40" s="9">
        <v>9.3699999999999992</v>
      </c>
      <c r="H40" s="9">
        <v>9.39</v>
      </c>
      <c r="I40" s="9">
        <v>9.6</v>
      </c>
      <c r="J40" s="32">
        <v>9.6</v>
      </c>
    </row>
    <row r="41" spans="1:10" ht="15.75">
      <c r="A41" s="69"/>
      <c r="B41" s="72"/>
      <c r="C41" s="17" t="s">
        <v>48</v>
      </c>
      <c r="D41" s="17" t="s">
        <v>56</v>
      </c>
      <c r="E41" s="9">
        <v>6.84</v>
      </c>
      <c r="F41" s="9">
        <v>7.64</v>
      </c>
      <c r="G41" s="9">
        <v>9.81</v>
      </c>
      <c r="H41" s="9">
        <v>9.7200000000000006</v>
      </c>
      <c r="I41" s="9">
        <v>9.7899999999999991</v>
      </c>
      <c r="J41" s="32">
        <v>9.7200000000000006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53.3</v>
      </c>
      <c r="F43" s="9">
        <v>43.9</v>
      </c>
      <c r="G43" s="9">
        <v>39.9</v>
      </c>
      <c r="H43" s="9">
        <v>40.799999999999997</v>
      </c>
      <c r="I43" s="9">
        <v>38.4</v>
      </c>
      <c r="J43" s="32">
        <v>42.9</v>
      </c>
    </row>
    <row r="44" spans="1:10" ht="18.75">
      <c r="A44" s="69"/>
      <c r="B44" s="72"/>
      <c r="C44" s="18" t="s">
        <v>50</v>
      </c>
      <c r="D44" s="17" t="s">
        <v>61</v>
      </c>
      <c r="E44" s="9">
        <v>88.3</v>
      </c>
      <c r="F44" s="9">
        <v>81.95</v>
      </c>
      <c r="G44" s="9">
        <v>80.599999999999994</v>
      </c>
      <c r="H44" s="9">
        <v>83.2</v>
      </c>
      <c r="I44" s="9">
        <v>73</v>
      </c>
      <c r="J44" s="32">
        <v>74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8.43</v>
      </c>
      <c r="F45" s="9">
        <v>7.51</v>
      </c>
      <c r="G45" s="9">
        <v>11</v>
      </c>
      <c r="H45" s="9">
        <v>10.7</v>
      </c>
      <c r="I45" s="9">
        <v>9.36</v>
      </c>
      <c r="J45" s="32">
        <v>9.61</v>
      </c>
    </row>
    <row r="46" spans="1:10" ht="18.75">
      <c r="A46" s="69"/>
      <c r="B46" s="72"/>
      <c r="C46" s="18" t="s">
        <v>50</v>
      </c>
      <c r="D46" s="17" t="s">
        <v>51</v>
      </c>
      <c r="E46" s="9">
        <v>9.07</v>
      </c>
      <c r="F46" s="9">
        <v>9.76</v>
      </c>
      <c r="G46" s="9">
        <v>10.199999999999999</v>
      </c>
      <c r="H46" s="9">
        <v>11.6</v>
      </c>
      <c r="I46" s="9">
        <v>8.8000000000000007</v>
      </c>
      <c r="J46" s="32">
        <v>8.9</v>
      </c>
    </row>
    <row r="47" spans="1:10" ht="16.5">
      <c r="A47" s="69"/>
      <c r="B47" s="72"/>
      <c r="C47" s="20" t="s">
        <v>52</v>
      </c>
      <c r="D47" s="17" t="s">
        <v>65</v>
      </c>
      <c r="E47" s="9">
        <v>2.15</v>
      </c>
      <c r="F47" s="9">
        <v>0.91</v>
      </c>
      <c r="G47" s="9">
        <v>1.73</v>
      </c>
      <c r="H47" s="9">
        <v>1.37</v>
      </c>
      <c r="I47" s="9">
        <v>1.68</v>
      </c>
      <c r="J47" s="32">
        <v>1.87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7.29</v>
      </c>
      <c r="F48" s="9">
        <v>7.75</v>
      </c>
      <c r="G48" s="9">
        <v>11.9</v>
      </c>
      <c r="H48" s="9">
        <v>11</v>
      </c>
      <c r="I48" s="9">
        <v>8.9700000000000006</v>
      </c>
      <c r="J48" s="32">
        <v>9.9</v>
      </c>
    </row>
    <row r="49" spans="1:13" ht="18.75">
      <c r="A49" s="69"/>
      <c r="B49" s="72"/>
      <c r="C49" s="18" t="s">
        <v>50</v>
      </c>
      <c r="D49" s="17" t="s">
        <v>51</v>
      </c>
      <c r="E49" s="9">
        <v>10.71</v>
      </c>
      <c r="F49" s="9">
        <v>10.08</v>
      </c>
      <c r="G49" s="9">
        <v>9.5</v>
      </c>
      <c r="H49" s="9">
        <v>10.199999999999999</v>
      </c>
      <c r="I49" s="9">
        <v>12.8</v>
      </c>
      <c r="J49" s="32">
        <v>12.1</v>
      </c>
    </row>
    <row r="50" spans="1:13" ht="16.5">
      <c r="A50" s="69"/>
      <c r="B50" s="72"/>
      <c r="C50" s="20" t="s">
        <v>52</v>
      </c>
      <c r="D50" s="17" t="s">
        <v>65</v>
      </c>
      <c r="E50" s="9">
        <v>1.49</v>
      </c>
      <c r="F50" s="9">
        <v>1.1299999999999999</v>
      </c>
      <c r="G50" s="9">
        <v>3.13</v>
      </c>
      <c r="H50" s="9">
        <v>2.64</v>
      </c>
      <c r="I50" s="9">
        <v>1.79</v>
      </c>
      <c r="J50" s="32">
        <v>1.64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52" t="s">
        <v>223</v>
      </c>
      <c r="C56" s="17" t="s">
        <v>44</v>
      </c>
      <c r="D56" s="17" t="s">
        <v>53</v>
      </c>
      <c r="E56" s="25"/>
      <c r="F56" s="25"/>
      <c r="G56" s="25">
        <v>0</v>
      </c>
      <c r="H56" s="9"/>
      <c r="I56" s="9"/>
      <c r="J56" s="32"/>
    </row>
    <row r="57" spans="1:13" ht="15.75">
      <c r="A57" s="156"/>
      <c r="B57" s="153"/>
      <c r="C57" s="18" t="s">
        <v>46</v>
      </c>
      <c r="D57" s="18" t="s">
        <v>55</v>
      </c>
      <c r="E57" s="25"/>
      <c r="F57" s="25"/>
      <c r="G57" s="25">
        <v>9.85</v>
      </c>
      <c r="H57" s="9"/>
      <c r="I57" s="9"/>
      <c r="J57" s="32"/>
    </row>
    <row r="58" spans="1:13" ht="15.75">
      <c r="A58" s="156"/>
      <c r="B58" s="153"/>
      <c r="C58" s="17" t="s">
        <v>48</v>
      </c>
      <c r="D58" s="17" t="s">
        <v>56</v>
      </c>
      <c r="E58" s="25"/>
      <c r="F58" s="25"/>
      <c r="G58" s="25">
        <v>14.3</v>
      </c>
      <c r="H58" s="9"/>
      <c r="I58" s="9"/>
      <c r="J58" s="32"/>
    </row>
    <row r="59" spans="1:13" ht="15.75">
      <c r="A59" s="156"/>
      <c r="B59" s="153"/>
      <c r="C59" s="21" t="s">
        <v>57</v>
      </c>
      <c r="D59" s="22" t="s">
        <v>58</v>
      </c>
      <c r="E59" s="25"/>
      <c r="F59" s="25"/>
      <c r="G59" s="25">
        <v>4.3</v>
      </c>
      <c r="H59" s="9"/>
      <c r="I59" s="9"/>
      <c r="J59" s="32"/>
    </row>
    <row r="60" spans="1:13" ht="16.5">
      <c r="A60" s="156"/>
      <c r="B60" s="153"/>
      <c r="C60" s="21" t="s">
        <v>59</v>
      </c>
      <c r="D60" s="23" t="s">
        <v>60</v>
      </c>
      <c r="E60" s="25"/>
      <c r="F60" s="25"/>
      <c r="G60" s="25">
        <v>189</v>
      </c>
      <c r="H60" s="9"/>
      <c r="I60" s="9"/>
      <c r="J60" s="32"/>
    </row>
    <row r="61" spans="1:13" ht="18.75">
      <c r="A61" s="157"/>
      <c r="B61" s="154"/>
      <c r="C61" s="18" t="s">
        <v>50</v>
      </c>
      <c r="D61" s="17" t="s">
        <v>61</v>
      </c>
      <c r="E61" s="25"/>
      <c r="F61" s="25"/>
      <c r="G61" s="25">
        <v>370</v>
      </c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8.1300000000000008</v>
      </c>
      <c r="D62" s="26" t="s">
        <v>44</v>
      </c>
      <c r="E62" s="27">
        <v>83</v>
      </c>
      <c r="F62" s="26" t="s">
        <v>73</v>
      </c>
      <c r="G62" s="27">
        <v>82.3</v>
      </c>
      <c r="H62" s="26" t="s">
        <v>74</v>
      </c>
      <c r="I62" s="27">
        <v>0.01</v>
      </c>
      <c r="J62" s="32"/>
    </row>
    <row r="63" spans="1:13" ht="14.25">
      <c r="A63" s="16"/>
      <c r="B63" s="74" t="s">
        <v>40</v>
      </c>
      <c r="C63" s="164"/>
      <c r="D63" s="164"/>
      <c r="E63" s="75"/>
      <c r="F63" s="76" t="s">
        <v>41</v>
      </c>
      <c r="G63" s="165"/>
      <c r="H63" s="165"/>
      <c r="I63" s="77"/>
      <c r="J63" s="78" t="s">
        <v>42</v>
      </c>
      <c r="K63" s="166"/>
      <c r="L63" s="166"/>
      <c r="M63" s="79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>
        <v>32.83</v>
      </c>
      <c r="C65" s="36"/>
      <c r="D65" s="37">
        <v>32.799999999999997</v>
      </c>
      <c r="E65" s="36"/>
      <c r="F65" s="36"/>
      <c r="G65" s="38"/>
      <c r="H65" s="36">
        <v>16.8</v>
      </c>
      <c r="I65" s="36"/>
      <c r="J65" s="32">
        <v>16.5</v>
      </c>
      <c r="K65" s="32"/>
      <c r="L65" s="32">
        <v>17.7</v>
      </c>
      <c r="M65" s="32"/>
    </row>
    <row r="66" spans="1:13" ht="18.75">
      <c r="A66" s="34" t="s">
        <v>78</v>
      </c>
      <c r="B66" s="35">
        <v>91</v>
      </c>
      <c r="C66" s="36"/>
      <c r="D66" s="37">
        <v>91</v>
      </c>
      <c r="E66" s="36"/>
      <c r="F66" s="36">
        <v>76.2</v>
      </c>
      <c r="G66" s="38"/>
      <c r="H66" s="36"/>
      <c r="I66" s="36"/>
      <c r="J66" s="32"/>
      <c r="K66" s="32"/>
      <c r="L66" s="32"/>
      <c r="M66" s="32"/>
    </row>
    <row r="67" spans="1:13" ht="18.75">
      <c r="A67" s="34" t="s">
        <v>79</v>
      </c>
      <c r="B67" s="35"/>
      <c r="C67" s="36"/>
      <c r="D67" s="37"/>
      <c r="E67" s="36"/>
      <c r="F67" s="36">
        <v>30.3</v>
      </c>
      <c r="G67" s="38"/>
      <c r="H67" s="36">
        <v>23.2</v>
      </c>
      <c r="I67" s="36"/>
      <c r="J67" s="32">
        <v>37.200000000000003</v>
      </c>
      <c r="K67" s="32"/>
      <c r="L67" s="32">
        <v>39.200000000000003</v>
      </c>
      <c r="M67" s="32"/>
    </row>
    <row r="68" spans="1:13" ht="18.7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7"/>
    </row>
    <row r="69" spans="1:13" ht="18.75">
      <c r="A69" s="39" t="s">
        <v>80</v>
      </c>
      <c r="B69" s="36"/>
      <c r="C69" s="36">
        <v>15.56</v>
      </c>
      <c r="D69" s="37"/>
      <c r="E69" s="36">
        <v>15.49</v>
      </c>
      <c r="F69" s="36"/>
      <c r="G69" s="38">
        <v>17.100000000000001</v>
      </c>
      <c r="H69" s="36"/>
      <c r="I69" s="36">
        <v>15.6</v>
      </c>
      <c r="J69" s="32"/>
      <c r="K69" s="32">
        <v>15.6</v>
      </c>
      <c r="M69" s="32">
        <v>15.9</v>
      </c>
    </row>
    <row r="70" spans="1:13" ht="18.75">
      <c r="A70" s="39" t="s">
        <v>81</v>
      </c>
      <c r="B70" s="36"/>
      <c r="C70" s="36">
        <v>23.9</v>
      </c>
      <c r="D70" s="37"/>
      <c r="E70" s="36">
        <v>23.81</v>
      </c>
      <c r="F70" s="36"/>
      <c r="G70" s="40">
        <v>24.8</v>
      </c>
      <c r="H70" s="36"/>
      <c r="I70" s="36">
        <v>20.3</v>
      </c>
      <c r="J70" s="32"/>
      <c r="K70" s="32">
        <v>21</v>
      </c>
      <c r="L70" s="32"/>
      <c r="M70" s="32">
        <v>21.4</v>
      </c>
    </row>
    <row r="71" spans="1:13" ht="18.75">
      <c r="A71" s="39" t="s">
        <v>82</v>
      </c>
      <c r="B71" s="36"/>
      <c r="C71" s="36">
        <v>49.76</v>
      </c>
      <c r="D71" s="37"/>
      <c r="E71" s="36">
        <v>48.5</v>
      </c>
      <c r="F71" s="36"/>
      <c r="G71" s="38">
        <v>40.200000000000003</v>
      </c>
      <c r="H71" s="36"/>
      <c r="I71" s="36">
        <v>31.6</v>
      </c>
      <c r="J71" s="32"/>
      <c r="K71" s="32">
        <v>82.1</v>
      </c>
      <c r="M71" s="32">
        <v>65.900000000000006</v>
      </c>
    </row>
    <row r="72" spans="1:13" ht="18.75">
      <c r="A72" s="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0"/>
    </row>
    <row r="73" spans="1:13" ht="18.75">
      <c r="A73" s="41" t="s">
        <v>83</v>
      </c>
      <c r="B73" s="36">
        <v>2.36</v>
      </c>
      <c r="C73" s="36">
        <v>10.7</v>
      </c>
      <c r="D73" s="37">
        <v>2.23</v>
      </c>
      <c r="E73" s="36">
        <v>10.62</v>
      </c>
      <c r="F73" s="36">
        <v>1.88</v>
      </c>
      <c r="G73" s="38">
        <v>13</v>
      </c>
      <c r="H73" s="36">
        <v>1.97</v>
      </c>
      <c r="I73" s="36">
        <v>10.4</v>
      </c>
      <c r="J73" s="32">
        <v>1.96</v>
      </c>
      <c r="K73" s="32">
        <v>10.7</v>
      </c>
      <c r="L73" s="32">
        <v>1.93</v>
      </c>
      <c r="M73" s="32">
        <v>10.6</v>
      </c>
    </row>
    <row r="74" spans="1:13" ht="18.75">
      <c r="A74" s="41" t="s">
        <v>84</v>
      </c>
      <c r="B74" s="42">
        <v>2.17</v>
      </c>
      <c r="C74" s="36">
        <v>11.83</v>
      </c>
      <c r="D74" s="37">
        <v>2.75</v>
      </c>
      <c r="E74" s="36">
        <v>11.65</v>
      </c>
      <c r="F74" s="36">
        <v>1.73</v>
      </c>
      <c r="G74" s="38">
        <v>12.1</v>
      </c>
      <c r="H74" s="36">
        <v>2.02</v>
      </c>
      <c r="I74" s="36">
        <v>11.2</v>
      </c>
      <c r="J74" s="32">
        <v>1.86</v>
      </c>
      <c r="K74" s="32">
        <v>11.9</v>
      </c>
      <c r="L74" s="32">
        <v>1.79</v>
      </c>
      <c r="M74" s="32">
        <v>11.7</v>
      </c>
    </row>
    <row r="75" spans="1:13" ht="18.75">
      <c r="A75" s="41" t="s">
        <v>85</v>
      </c>
      <c r="B75" s="42">
        <v>3.31</v>
      </c>
      <c r="C75" s="36">
        <v>14.5</v>
      </c>
      <c r="D75" s="37">
        <v>3.65</v>
      </c>
      <c r="E75" s="36">
        <v>13.95</v>
      </c>
      <c r="F75" s="36">
        <v>2.69</v>
      </c>
      <c r="G75" s="38">
        <v>10.6</v>
      </c>
      <c r="H75" s="36">
        <v>2.97</v>
      </c>
      <c r="I75" s="36">
        <v>11.7</v>
      </c>
      <c r="J75" s="32">
        <v>2.0699999999999998</v>
      </c>
      <c r="K75" s="32">
        <v>14.1</v>
      </c>
      <c r="L75" s="32">
        <v>2.17</v>
      </c>
      <c r="M75" s="32">
        <v>14.1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6"/>
  <sheetViews>
    <sheetView topLeftCell="A4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103</v>
      </c>
      <c r="D2" s="114"/>
      <c r="E2" s="114"/>
      <c r="F2" s="115" t="s">
        <v>104</v>
      </c>
      <c r="G2" s="115"/>
      <c r="H2" s="115"/>
      <c r="I2" s="116" t="s">
        <v>105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93980</v>
      </c>
      <c r="D4" s="106"/>
      <c r="E4" s="106"/>
      <c r="F4" s="106">
        <v>95200</v>
      </c>
      <c r="G4" s="106"/>
      <c r="H4" s="106"/>
      <c r="I4" s="106">
        <v>96260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78070</v>
      </c>
      <c r="D5" s="106"/>
      <c r="E5" s="106"/>
      <c r="F5" s="106">
        <v>79120</v>
      </c>
      <c r="G5" s="106"/>
      <c r="H5" s="106"/>
      <c r="I5" s="106">
        <v>79888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C4-'26日'!I4</f>
        <v>1230</v>
      </c>
      <c r="D6" s="124"/>
      <c r="E6" s="124"/>
      <c r="F6" s="125">
        <f>F4-C4</f>
        <v>1220</v>
      </c>
      <c r="G6" s="126"/>
      <c r="H6" s="127"/>
      <c r="I6" s="125">
        <f>I4-F4</f>
        <v>1060</v>
      </c>
      <c r="J6" s="126"/>
      <c r="K6" s="127"/>
      <c r="L6" s="121">
        <f>C6+F6+I6</f>
        <v>3510</v>
      </c>
      <c r="M6" s="121">
        <f>C7+F7+I7</f>
        <v>2838</v>
      </c>
    </row>
    <row r="7" spans="1:15" ht="21.95" customHeight="1">
      <c r="A7" s="61"/>
      <c r="B7" s="6" t="s">
        <v>8</v>
      </c>
      <c r="C7" s="124">
        <f>C5-'26日'!I5</f>
        <v>1020</v>
      </c>
      <c r="D7" s="124"/>
      <c r="E7" s="124"/>
      <c r="F7" s="125">
        <f>F5-C5</f>
        <v>1050</v>
      </c>
      <c r="G7" s="126"/>
      <c r="H7" s="127"/>
      <c r="I7" s="125">
        <f>I5-F5</f>
        <v>768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39</v>
      </c>
      <c r="D9" s="106"/>
      <c r="E9" s="106"/>
      <c r="F9" s="106">
        <v>39</v>
      </c>
      <c r="G9" s="106"/>
      <c r="H9" s="106"/>
      <c r="I9" s="106">
        <v>39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39</v>
      </c>
      <c r="D10" s="106"/>
      <c r="E10" s="106"/>
      <c r="F10" s="106">
        <v>39</v>
      </c>
      <c r="G10" s="106"/>
      <c r="H10" s="106"/>
      <c r="I10" s="106">
        <v>39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320</v>
      </c>
      <c r="D15" s="9">
        <v>280</v>
      </c>
      <c r="E15" s="9">
        <v>250</v>
      </c>
      <c r="F15" s="9">
        <v>500</v>
      </c>
      <c r="G15" s="9">
        <v>470</v>
      </c>
      <c r="H15" s="9">
        <v>440</v>
      </c>
      <c r="I15" s="9">
        <v>440</v>
      </c>
      <c r="J15" s="9">
        <v>400</v>
      </c>
      <c r="K15" s="9">
        <v>360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244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470</v>
      </c>
      <c r="D21" s="9">
        <v>410</v>
      </c>
      <c r="E21" s="9">
        <v>370</v>
      </c>
      <c r="F21" s="9">
        <v>370</v>
      </c>
      <c r="G21" s="9">
        <v>290</v>
      </c>
      <c r="H21" s="9">
        <v>550</v>
      </c>
      <c r="I21" s="9">
        <v>540</v>
      </c>
      <c r="J21" s="9">
        <v>480</v>
      </c>
      <c r="K21" s="9">
        <v>440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245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1100</v>
      </c>
      <c r="D23" s="84"/>
      <c r="E23" s="84"/>
      <c r="F23" s="84">
        <v>850</v>
      </c>
      <c r="G23" s="84"/>
      <c r="H23" s="84"/>
      <c r="I23" s="84">
        <v>850</v>
      </c>
      <c r="J23" s="84"/>
      <c r="K23" s="84"/>
    </row>
    <row r="24" spans="1:11" ht="21.95" customHeight="1">
      <c r="A24" s="67"/>
      <c r="B24" s="13" t="s">
        <v>29</v>
      </c>
      <c r="C24" s="84">
        <v>250</v>
      </c>
      <c r="D24" s="84"/>
      <c r="E24" s="84"/>
      <c r="F24" s="84">
        <v>2200</v>
      </c>
      <c r="G24" s="84"/>
      <c r="H24" s="84"/>
      <c r="I24" s="84">
        <v>2200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28</v>
      </c>
      <c r="D25" s="84"/>
      <c r="E25" s="84"/>
      <c r="F25" s="84">
        <v>28</v>
      </c>
      <c r="G25" s="84"/>
      <c r="H25" s="84"/>
      <c r="I25" s="84">
        <v>28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260</v>
      </c>
      <c r="D28" s="97"/>
      <c r="E28" s="98"/>
      <c r="F28" s="96" t="s">
        <v>259</v>
      </c>
      <c r="G28" s="97"/>
      <c r="H28" s="98"/>
      <c r="I28" s="96" t="s">
        <v>251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116</v>
      </c>
      <c r="D31" s="88"/>
      <c r="E31" s="89"/>
      <c r="F31" s="87" t="s">
        <v>236</v>
      </c>
      <c r="G31" s="88"/>
      <c r="H31" s="89"/>
      <c r="I31" s="87" t="s">
        <v>148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9.44</v>
      </c>
      <c r="F35" s="9">
        <v>9.41</v>
      </c>
      <c r="G35" s="9">
        <v>9.3699999999999992</v>
      </c>
      <c r="H35" s="9">
        <v>9.41</v>
      </c>
      <c r="I35" s="9">
        <v>9.42</v>
      </c>
      <c r="J35" s="9">
        <v>9.4</v>
      </c>
    </row>
    <row r="36" spans="1:10" ht="15.75">
      <c r="A36" s="69"/>
      <c r="B36" s="72"/>
      <c r="C36" s="17" t="s">
        <v>48</v>
      </c>
      <c r="D36" s="17" t="s">
        <v>49</v>
      </c>
      <c r="E36" s="9">
        <v>10.1</v>
      </c>
      <c r="F36" s="9">
        <v>9.16</v>
      </c>
      <c r="G36" s="9">
        <v>11.7</v>
      </c>
      <c r="H36" s="9">
        <v>11.3</v>
      </c>
      <c r="I36" s="9">
        <v>10.58</v>
      </c>
      <c r="J36" s="9">
        <v>9.8000000000000007</v>
      </c>
    </row>
    <row r="37" spans="1:10" ht="18.75">
      <c r="A37" s="69"/>
      <c r="B37" s="72"/>
      <c r="C37" s="18" t="s">
        <v>50</v>
      </c>
      <c r="D37" s="17" t="s">
        <v>51</v>
      </c>
      <c r="E37" s="9">
        <v>9.6999999999999993</v>
      </c>
      <c r="F37" s="9">
        <v>10.1</v>
      </c>
      <c r="G37" s="9">
        <v>10.6</v>
      </c>
      <c r="H37" s="9">
        <v>10.8</v>
      </c>
      <c r="I37" s="9">
        <v>13.4</v>
      </c>
      <c r="J37" s="9">
        <v>11.3</v>
      </c>
    </row>
    <row r="38" spans="1:10" ht="16.5">
      <c r="A38" s="69"/>
      <c r="B38" s="72"/>
      <c r="C38" s="20" t="s">
        <v>52</v>
      </c>
      <c r="D38" s="17" t="s">
        <v>53</v>
      </c>
      <c r="E38" s="9">
        <v>2.4</v>
      </c>
      <c r="F38" s="9">
        <v>2.2599999999999998</v>
      </c>
      <c r="G38" s="9">
        <v>2.4700000000000002</v>
      </c>
      <c r="H38" s="9">
        <v>3.03</v>
      </c>
      <c r="I38" s="9">
        <v>2.86</v>
      </c>
      <c r="J38" s="9">
        <v>2.4700000000000002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9.6199999999999992</v>
      </c>
      <c r="F40" s="9">
        <v>9.6</v>
      </c>
      <c r="G40" s="9">
        <v>9.6300000000000008</v>
      </c>
      <c r="H40" s="9">
        <v>9.6</v>
      </c>
      <c r="I40" s="9">
        <v>9.4</v>
      </c>
      <c r="J40" s="9">
        <v>9.4499999999999993</v>
      </c>
    </row>
    <row r="41" spans="1:10" ht="15.75">
      <c r="A41" s="69"/>
      <c r="B41" s="72"/>
      <c r="C41" s="17" t="s">
        <v>48</v>
      </c>
      <c r="D41" s="17" t="s">
        <v>56</v>
      </c>
      <c r="E41" s="9">
        <v>9.8000000000000007</v>
      </c>
      <c r="F41" s="9">
        <v>9.1999999999999993</v>
      </c>
      <c r="G41" s="9">
        <v>9.1300000000000008</v>
      </c>
      <c r="H41" s="9">
        <v>9.51</v>
      </c>
      <c r="I41" s="9">
        <v>9.3000000000000007</v>
      </c>
      <c r="J41" s="9">
        <v>9.6999999999999993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38.6</v>
      </c>
      <c r="F43" s="9">
        <v>41.1</v>
      </c>
      <c r="G43" s="9">
        <v>41.2</v>
      </c>
      <c r="H43" s="9">
        <v>41.7</v>
      </c>
      <c r="I43" s="9">
        <v>52.8</v>
      </c>
      <c r="J43" s="9">
        <v>48.2</v>
      </c>
    </row>
    <row r="44" spans="1:10" ht="18.75">
      <c r="A44" s="69"/>
      <c r="B44" s="72"/>
      <c r="C44" s="18" t="s">
        <v>50</v>
      </c>
      <c r="D44" s="17" t="s">
        <v>61</v>
      </c>
      <c r="E44" s="9">
        <v>85</v>
      </c>
      <c r="F44" s="9">
        <v>97</v>
      </c>
      <c r="G44" s="9">
        <v>92.2</v>
      </c>
      <c r="H44" s="9">
        <v>96.8</v>
      </c>
      <c r="I44" s="9">
        <v>88</v>
      </c>
      <c r="J44" s="9">
        <v>95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8.6999999999999993</v>
      </c>
      <c r="F45" s="9">
        <v>8.6</v>
      </c>
      <c r="G45" s="9">
        <v>10.5</v>
      </c>
      <c r="H45" s="9">
        <v>11.3</v>
      </c>
      <c r="I45" s="9">
        <v>9.68</v>
      </c>
      <c r="J45" s="9">
        <v>10.3</v>
      </c>
    </row>
    <row r="46" spans="1:10" ht="18.75">
      <c r="A46" s="69"/>
      <c r="B46" s="72"/>
      <c r="C46" s="18" t="s">
        <v>50</v>
      </c>
      <c r="D46" s="17" t="s">
        <v>51</v>
      </c>
      <c r="E46" s="9">
        <v>8.6</v>
      </c>
      <c r="F46" s="9">
        <v>8.6999999999999993</v>
      </c>
      <c r="G46" s="9">
        <v>11</v>
      </c>
      <c r="H46" s="9">
        <v>10.7</v>
      </c>
      <c r="I46" s="9">
        <v>11.2</v>
      </c>
      <c r="J46" s="9">
        <v>10.6</v>
      </c>
    </row>
    <row r="47" spans="1:10" ht="16.5">
      <c r="A47" s="69"/>
      <c r="B47" s="72"/>
      <c r="C47" s="20" t="s">
        <v>52</v>
      </c>
      <c r="D47" s="17" t="s">
        <v>65</v>
      </c>
      <c r="E47" s="9">
        <v>1.52</v>
      </c>
      <c r="F47" s="9">
        <v>1.42</v>
      </c>
      <c r="G47" s="9">
        <v>2.66</v>
      </c>
      <c r="H47" s="9">
        <v>3.21</v>
      </c>
      <c r="I47" s="9">
        <v>1.58</v>
      </c>
      <c r="J47" s="9">
        <v>1.28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9.5</v>
      </c>
      <c r="F48" s="9">
        <v>9.3000000000000007</v>
      </c>
      <c r="G48" s="9">
        <v>11.1</v>
      </c>
      <c r="H48" s="9">
        <v>10.7</v>
      </c>
      <c r="I48" s="9">
        <v>10.26</v>
      </c>
      <c r="J48" s="9">
        <v>9.84</v>
      </c>
    </row>
    <row r="49" spans="1:13" ht="18.75">
      <c r="A49" s="69"/>
      <c r="B49" s="72"/>
      <c r="C49" s="18" t="s">
        <v>50</v>
      </c>
      <c r="D49" s="17" t="s">
        <v>51</v>
      </c>
      <c r="E49" s="9">
        <v>11.1</v>
      </c>
      <c r="F49" s="9">
        <v>10.5</v>
      </c>
      <c r="G49" s="9">
        <v>9.3000000000000007</v>
      </c>
      <c r="H49" s="9">
        <v>9.1</v>
      </c>
      <c r="I49" s="9">
        <v>12.7</v>
      </c>
      <c r="J49" s="9">
        <v>10.199999999999999</v>
      </c>
    </row>
    <row r="50" spans="1:13" ht="16.5">
      <c r="A50" s="69"/>
      <c r="B50" s="72"/>
      <c r="C50" s="20" t="s">
        <v>52</v>
      </c>
      <c r="D50" s="17" t="s">
        <v>65</v>
      </c>
      <c r="E50" s="9">
        <v>1.48</v>
      </c>
      <c r="F50" s="9">
        <v>1.36</v>
      </c>
      <c r="G50" s="9">
        <v>4.0199999999999996</v>
      </c>
      <c r="H50" s="9">
        <v>2.21</v>
      </c>
      <c r="I50" s="9">
        <v>2.0699999999999998</v>
      </c>
      <c r="J50" s="9">
        <v>1.47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9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9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9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9"/>
    </row>
    <row r="55" spans="1:13" ht="16.5">
      <c r="A55" s="69"/>
      <c r="B55" s="83"/>
      <c r="C55" s="24" t="s">
        <v>52</v>
      </c>
      <c r="D55" s="17" t="s">
        <v>70</v>
      </c>
      <c r="E55" s="9"/>
      <c r="F55" s="9"/>
      <c r="G55" s="9"/>
      <c r="H55" s="9"/>
      <c r="I55" s="9"/>
      <c r="J55" s="9"/>
    </row>
    <row r="56" spans="1:13" ht="14.25">
      <c r="A56" s="155"/>
      <c r="B56" s="152" t="s">
        <v>223</v>
      </c>
      <c r="C56" s="17" t="s">
        <v>44</v>
      </c>
      <c r="D56" s="17" t="s">
        <v>53</v>
      </c>
      <c r="E56" s="9"/>
      <c r="F56" s="9"/>
      <c r="G56" s="25">
        <v>0</v>
      </c>
      <c r="H56" s="9"/>
      <c r="I56" s="9"/>
      <c r="J56" s="9"/>
    </row>
    <row r="57" spans="1:13" ht="15.75">
      <c r="A57" s="156"/>
      <c r="B57" s="153"/>
      <c r="C57" s="18" t="s">
        <v>46</v>
      </c>
      <c r="D57" s="18" t="s">
        <v>55</v>
      </c>
      <c r="E57" s="9"/>
      <c r="F57" s="9"/>
      <c r="G57" s="25">
        <v>9.83</v>
      </c>
      <c r="H57" s="9"/>
      <c r="I57" s="9"/>
      <c r="J57" s="9"/>
    </row>
    <row r="58" spans="1:13" ht="15.75">
      <c r="A58" s="156"/>
      <c r="B58" s="153"/>
      <c r="C58" s="17" t="s">
        <v>48</v>
      </c>
      <c r="D58" s="17" t="s">
        <v>56</v>
      </c>
      <c r="E58" s="9"/>
      <c r="F58" s="9"/>
      <c r="G58" s="25">
        <v>15.1</v>
      </c>
      <c r="H58" s="9"/>
      <c r="I58" s="9"/>
      <c r="J58" s="9"/>
    </row>
    <row r="59" spans="1:13" ht="15.75">
      <c r="A59" s="156"/>
      <c r="B59" s="153"/>
      <c r="C59" s="21" t="s">
        <v>57</v>
      </c>
      <c r="D59" s="22" t="s">
        <v>58</v>
      </c>
      <c r="E59" s="9"/>
      <c r="F59" s="9"/>
      <c r="G59" s="25">
        <v>4.5999999999999996</v>
      </c>
      <c r="H59" s="9"/>
      <c r="I59" s="9"/>
      <c r="J59" s="9"/>
    </row>
    <row r="60" spans="1:13" ht="16.5">
      <c r="A60" s="156"/>
      <c r="B60" s="153"/>
      <c r="C60" s="21" t="s">
        <v>59</v>
      </c>
      <c r="D60" s="23" t="s">
        <v>60</v>
      </c>
      <c r="E60" s="9"/>
      <c r="F60" s="9"/>
      <c r="G60" s="25">
        <v>175</v>
      </c>
      <c r="H60" s="9"/>
      <c r="I60" s="9"/>
      <c r="J60" s="9"/>
    </row>
    <row r="61" spans="1:13" ht="18.75">
      <c r="A61" s="157"/>
      <c r="B61" s="154"/>
      <c r="C61" s="18" t="s">
        <v>50</v>
      </c>
      <c r="D61" s="17" t="s">
        <v>61</v>
      </c>
      <c r="E61" s="9"/>
      <c r="F61" s="9"/>
      <c r="G61" s="25">
        <v>389</v>
      </c>
      <c r="H61" s="9"/>
      <c r="I61" s="9"/>
      <c r="J61" s="9"/>
    </row>
    <row r="62" spans="1:13" ht="14.25">
      <c r="A62" s="26" t="s">
        <v>71</v>
      </c>
      <c r="B62" s="26" t="s">
        <v>72</v>
      </c>
      <c r="C62" s="27">
        <v>8.16</v>
      </c>
      <c r="D62" s="26" t="s">
        <v>44</v>
      </c>
      <c r="E62" s="27">
        <v>82</v>
      </c>
      <c r="F62" s="26" t="s">
        <v>73</v>
      </c>
      <c r="G62" s="27">
        <v>84.1</v>
      </c>
      <c r="H62" s="26" t="s">
        <v>74</v>
      </c>
      <c r="I62" s="27">
        <v>0.02</v>
      </c>
      <c r="J62" s="32"/>
    </row>
    <row r="63" spans="1:13" ht="14.25">
      <c r="A63" s="16"/>
      <c r="B63" s="80" t="s">
        <v>40</v>
      </c>
      <c r="C63" s="80"/>
      <c r="D63" s="80"/>
      <c r="E63" s="80"/>
      <c r="F63" s="81" t="s">
        <v>41</v>
      </c>
      <c r="G63" s="81"/>
      <c r="H63" s="81"/>
      <c r="I63" s="81"/>
      <c r="J63" s="82" t="s">
        <v>42</v>
      </c>
      <c r="K63" s="82"/>
      <c r="L63" s="82"/>
      <c r="M63" s="82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>
        <v>17.420000000000002</v>
      </c>
      <c r="C65" s="35"/>
      <c r="D65" s="35">
        <v>20.309999999999999</v>
      </c>
      <c r="E65" s="35"/>
      <c r="F65" s="36">
        <v>79.2</v>
      </c>
      <c r="G65" s="38"/>
      <c r="H65" s="36"/>
      <c r="I65" s="36"/>
      <c r="J65" s="32"/>
      <c r="K65" s="32"/>
      <c r="L65" s="32"/>
      <c r="M65" s="32"/>
    </row>
    <row r="66" spans="1:13" ht="18.75">
      <c r="A66" s="34" t="s">
        <v>78</v>
      </c>
      <c r="B66" s="35"/>
      <c r="C66" s="35"/>
      <c r="D66" s="35">
        <v>81.45</v>
      </c>
      <c r="E66" s="35"/>
      <c r="F66" s="36">
        <v>75.099999999999994</v>
      </c>
      <c r="G66" s="38"/>
      <c r="H66" s="36">
        <v>54.1</v>
      </c>
      <c r="I66" s="36"/>
      <c r="J66" s="32">
        <v>46.8</v>
      </c>
      <c r="K66" s="32"/>
      <c r="L66" s="32">
        <v>59.54</v>
      </c>
      <c r="M66" s="32"/>
    </row>
    <row r="67" spans="1:13" ht="18.75">
      <c r="A67" s="34" t="s">
        <v>79</v>
      </c>
      <c r="B67" s="35">
        <v>41.38</v>
      </c>
      <c r="C67" s="35"/>
      <c r="D67" s="35"/>
      <c r="E67" s="35"/>
      <c r="F67" s="36"/>
      <c r="G67" s="38"/>
      <c r="H67" s="36">
        <v>33.6</v>
      </c>
      <c r="I67" s="36"/>
      <c r="J67" s="32">
        <v>23.9</v>
      </c>
      <c r="K67" s="32"/>
      <c r="L67" s="32">
        <v>24.83</v>
      </c>
      <c r="M67" s="32"/>
    </row>
    <row r="68" spans="1:13" ht="18.7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7"/>
    </row>
    <row r="69" spans="1:13" ht="18.75">
      <c r="A69" s="39" t="s">
        <v>80</v>
      </c>
      <c r="B69" s="36"/>
      <c r="C69" s="36"/>
      <c r="D69" s="36"/>
      <c r="E69" s="36">
        <v>15.45</v>
      </c>
      <c r="F69" s="36"/>
      <c r="G69" s="38">
        <v>15.3</v>
      </c>
      <c r="H69" s="36"/>
      <c r="I69" s="36">
        <v>15.2</v>
      </c>
      <c r="J69" s="32"/>
      <c r="K69" s="32">
        <v>15.2</v>
      </c>
      <c r="M69" s="32">
        <v>16.3</v>
      </c>
    </row>
    <row r="70" spans="1:13" ht="18.75">
      <c r="A70" s="39" t="s">
        <v>81</v>
      </c>
      <c r="B70" s="36"/>
      <c r="C70" s="36">
        <v>24.31</v>
      </c>
      <c r="D70" s="36"/>
      <c r="E70" s="36">
        <v>83.22</v>
      </c>
      <c r="F70" s="36"/>
      <c r="G70" s="40">
        <v>90.2</v>
      </c>
      <c r="H70" s="36"/>
      <c r="I70" s="36">
        <v>87.6</v>
      </c>
      <c r="J70" s="32"/>
      <c r="K70" s="32">
        <v>61.4</v>
      </c>
      <c r="L70" s="32"/>
      <c r="M70" s="32">
        <v>55.5</v>
      </c>
    </row>
    <row r="71" spans="1:13" ht="18.75">
      <c r="A71" s="39" t="s">
        <v>82</v>
      </c>
      <c r="B71" s="36"/>
      <c r="C71" s="36">
        <v>64.81</v>
      </c>
      <c r="D71" s="36"/>
      <c r="E71" s="36">
        <v>73.180000000000007</v>
      </c>
      <c r="F71" s="36"/>
      <c r="G71" s="38"/>
      <c r="H71" s="36"/>
      <c r="I71" s="36">
        <v>30.2</v>
      </c>
      <c r="J71" s="32"/>
      <c r="K71" s="32">
        <v>22.3</v>
      </c>
      <c r="M71" s="32">
        <v>23.2</v>
      </c>
    </row>
    <row r="72" spans="1:13" ht="18.75">
      <c r="A72" s="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0"/>
    </row>
    <row r="73" spans="1:13" ht="18.75">
      <c r="A73" s="41" t="s">
        <v>83</v>
      </c>
      <c r="B73" s="36">
        <v>1.8</v>
      </c>
      <c r="C73" s="36">
        <v>10.82</v>
      </c>
      <c r="D73" s="36">
        <v>1.74</v>
      </c>
      <c r="E73" s="36">
        <v>10.65</v>
      </c>
      <c r="F73" s="36">
        <v>2.61</v>
      </c>
      <c r="G73" s="36">
        <v>11</v>
      </c>
      <c r="H73" s="36">
        <v>2.54</v>
      </c>
      <c r="I73" s="36">
        <v>10.5</v>
      </c>
      <c r="J73" s="32">
        <v>2.46</v>
      </c>
      <c r="K73" s="32">
        <v>10.3</v>
      </c>
      <c r="L73" s="32">
        <v>1.95</v>
      </c>
      <c r="M73" s="32">
        <v>10.6</v>
      </c>
    </row>
    <row r="74" spans="1:13" ht="18.75">
      <c r="A74" s="41" t="s">
        <v>84</v>
      </c>
      <c r="B74" s="36">
        <v>1.63</v>
      </c>
      <c r="C74" s="36">
        <v>11.72</v>
      </c>
      <c r="D74" s="36">
        <v>1.53</v>
      </c>
      <c r="E74" s="36">
        <v>11.69</v>
      </c>
      <c r="F74" s="36">
        <v>3.82</v>
      </c>
      <c r="G74" s="36">
        <v>12.3</v>
      </c>
      <c r="H74" s="36">
        <v>2.68</v>
      </c>
      <c r="I74" s="36">
        <v>12.1</v>
      </c>
      <c r="J74" s="32">
        <v>1.69</v>
      </c>
      <c r="K74" s="32">
        <v>11.7</v>
      </c>
      <c r="L74" s="32">
        <v>1.37</v>
      </c>
      <c r="M74" s="32">
        <v>11.2</v>
      </c>
    </row>
    <row r="75" spans="1:13" ht="18.75">
      <c r="A75" s="41" t="s">
        <v>85</v>
      </c>
      <c r="B75" s="36">
        <v>1.97</v>
      </c>
      <c r="C75" s="36">
        <v>14.15</v>
      </c>
      <c r="D75" s="36">
        <v>2.16</v>
      </c>
      <c r="E75" s="36">
        <v>14.71</v>
      </c>
      <c r="F75" s="36"/>
      <c r="G75" s="36"/>
      <c r="H75" s="36">
        <v>3.13</v>
      </c>
      <c r="I75" s="36">
        <v>11.6</v>
      </c>
      <c r="J75" s="32">
        <v>3.28</v>
      </c>
      <c r="K75" s="32">
        <v>14.2</v>
      </c>
      <c r="L75" s="32">
        <v>2.57</v>
      </c>
      <c r="M75" s="32">
        <v>13.8</v>
      </c>
    </row>
    <row r="76" spans="1:13" ht="18.75">
      <c r="A76" s="41" t="s">
        <v>86</v>
      </c>
      <c r="B76" s="36"/>
      <c r="C76" s="36"/>
      <c r="D76" s="36"/>
      <c r="E76" s="36"/>
      <c r="F76" s="36"/>
      <c r="G76" s="36"/>
      <c r="H76" s="36"/>
      <c r="I76" s="36"/>
      <c r="J76" s="32"/>
      <c r="K76" s="32"/>
      <c r="L76" s="32"/>
      <c r="M76" s="32"/>
    </row>
  </sheetData>
  <mergeCells count="99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6"/>
  <sheetViews>
    <sheetView topLeftCell="A4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249</v>
      </c>
      <c r="D2" s="114"/>
      <c r="E2" s="114"/>
      <c r="F2" s="115" t="s">
        <v>250</v>
      </c>
      <c r="G2" s="115"/>
      <c r="H2" s="115"/>
      <c r="I2" s="116" t="s">
        <v>256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97600</v>
      </c>
      <c r="D4" s="106"/>
      <c r="E4" s="106"/>
      <c r="F4" s="106">
        <v>98900</v>
      </c>
      <c r="G4" s="106"/>
      <c r="H4" s="106"/>
      <c r="I4" s="106">
        <v>99650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80900</v>
      </c>
      <c r="D5" s="106"/>
      <c r="E5" s="106"/>
      <c r="F5" s="106">
        <v>81750</v>
      </c>
      <c r="G5" s="106"/>
      <c r="H5" s="106"/>
      <c r="I5" s="106">
        <v>82830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C4-'27日'!I4</f>
        <v>1340</v>
      </c>
      <c r="D6" s="124"/>
      <c r="E6" s="124"/>
      <c r="F6" s="125">
        <f>F4-C4</f>
        <v>1300</v>
      </c>
      <c r="G6" s="126"/>
      <c r="H6" s="127"/>
      <c r="I6" s="125">
        <f>I4-F4</f>
        <v>750</v>
      </c>
      <c r="J6" s="126"/>
      <c r="K6" s="127"/>
      <c r="L6" s="121">
        <f>C6+F6+I6</f>
        <v>3390</v>
      </c>
      <c r="M6" s="121">
        <f>C7+F7+I7</f>
        <v>2942</v>
      </c>
    </row>
    <row r="7" spans="1:15" ht="21.95" customHeight="1">
      <c r="A7" s="61"/>
      <c r="B7" s="6" t="s">
        <v>8</v>
      </c>
      <c r="C7" s="124">
        <f>C5-'27日'!I5</f>
        <v>1012</v>
      </c>
      <c r="D7" s="124"/>
      <c r="E7" s="124"/>
      <c r="F7" s="125">
        <f>F5-C5</f>
        <v>850</v>
      </c>
      <c r="G7" s="126"/>
      <c r="H7" s="127"/>
      <c r="I7" s="125">
        <f>I5-F5</f>
        <v>1080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40</v>
      </c>
      <c r="D9" s="106"/>
      <c r="E9" s="106"/>
      <c r="F9" s="106">
        <v>42</v>
      </c>
      <c r="G9" s="106"/>
      <c r="H9" s="106"/>
      <c r="I9" s="106">
        <v>40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40</v>
      </c>
      <c r="D10" s="106"/>
      <c r="E10" s="106"/>
      <c r="F10" s="106">
        <v>42</v>
      </c>
      <c r="G10" s="106"/>
      <c r="H10" s="106"/>
      <c r="I10" s="106">
        <v>40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49" t="s">
        <v>93</v>
      </c>
      <c r="G11" s="49" t="s">
        <v>93</v>
      </c>
      <c r="H11" s="49" t="s">
        <v>93</v>
      </c>
      <c r="I11" s="50" t="s">
        <v>93</v>
      </c>
      <c r="J11" s="50" t="s">
        <v>93</v>
      </c>
      <c r="K11" s="50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49">
        <v>60</v>
      </c>
      <c r="G12" s="49">
        <v>60</v>
      </c>
      <c r="H12" s="49">
        <v>60</v>
      </c>
      <c r="I12" s="50">
        <v>60</v>
      </c>
      <c r="J12" s="50">
        <v>60</v>
      </c>
      <c r="K12" s="50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350</v>
      </c>
      <c r="D15" s="9">
        <v>310</v>
      </c>
      <c r="E15" s="9">
        <v>280</v>
      </c>
      <c r="F15" s="49">
        <v>280</v>
      </c>
      <c r="G15" s="9">
        <v>250</v>
      </c>
      <c r="H15" s="9">
        <v>550</v>
      </c>
      <c r="I15" s="9">
        <v>550</v>
      </c>
      <c r="J15" s="9">
        <v>420</v>
      </c>
      <c r="K15" s="9">
        <v>480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255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49" t="s">
        <v>95</v>
      </c>
      <c r="G17" s="49" t="s">
        <v>95</v>
      </c>
      <c r="H17" s="49" t="s">
        <v>95</v>
      </c>
      <c r="I17" s="50" t="s">
        <v>95</v>
      </c>
      <c r="J17" s="50" t="s">
        <v>95</v>
      </c>
      <c r="K17" s="50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49">
        <v>60</v>
      </c>
      <c r="G18" s="49">
        <v>60</v>
      </c>
      <c r="H18" s="49">
        <v>60</v>
      </c>
      <c r="I18" s="50">
        <v>60</v>
      </c>
      <c r="J18" s="50">
        <v>60</v>
      </c>
      <c r="K18" s="50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430</v>
      </c>
      <c r="D21" s="9">
        <v>380</v>
      </c>
      <c r="E21" s="9">
        <v>330</v>
      </c>
      <c r="F21" s="49">
        <v>330</v>
      </c>
      <c r="G21" s="9">
        <v>280</v>
      </c>
      <c r="H21" s="9">
        <v>530</v>
      </c>
      <c r="I21" s="9">
        <v>530</v>
      </c>
      <c r="J21" s="9">
        <v>490</v>
      </c>
      <c r="K21" s="9">
        <v>440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245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620</v>
      </c>
      <c r="D23" s="84"/>
      <c r="E23" s="84"/>
      <c r="F23" s="84">
        <v>700</v>
      </c>
      <c r="G23" s="84"/>
      <c r="H23" s="84"/>
      <c r="I23" s="84">
        <v>2830</v>
      </c>
      <c r="J23" s="84"/>
      <c r="K23" s="84"/>
    </row>
    <row r="24" spans="1:11" ht="21.95" customHeight="1">
      <c r="A24" s="67"/>
      <c r="B24" s="13" t="s">
        <v>29</v>
      </c>
      <c r="C24" s="84">
        <v>2100</v>
      </c>
      <c r="D24" s="84"/>
      <c r="E24" s="84"/>
      <c r="F24" s="84">
        <v>2020</v>
      </c>
      <c r="G24" s="84"/>
      <c r="H24" s="84"/>
      <c r="I24" s="84">
        <v>2020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28</v>
      </c>
      <c r="D25" s="84"/>
      <c r="E25" s="84"/>
      <c r="F25" s="84">
        <v>28</v>
      </c>
      <c r="G25" s="84"/>
      <c r="H25" s="84"/>
      <c r="I25" s="84">
        <v>28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248</v>
      </c>
      <c r="D28" s="97"/>
      <c r="E28" s="98"/>
      <c r="F28" s="96" t="s">
        <v>252</v>
      </c>
      <c r="G28" s="97"/>
      <c r="H28" s="98"/>
      <c r="I28" s="96" t="s">
        <v>258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246</v>
      </c>
      <c r="D31" s="88"/>
      <c r="E31" s="89"/>
      <c r="F31" s="87" t="s">
        <v>253</v>
      </c>
      <c r="G31" s="88"/>
      <c r="H31" s="89"/>
      <c r="I31" s="87" t="s">
        <v>257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9.33</v>
      </c>
      <c r="F35" s="9">
        <v>9.32</v>
      </c>
      <c r="G35" s="9">
        <v>9.31</v>
      </c>
      <c r="H35" s="9">
        <v>9.32</v>
      </c>
      <c r="I35" s="9">
        <v>9.43</v>
      </c>
      <c r="J35" s="32">
        <v>9.4</v>
      </c>
    </row>
    <row r="36" spans="1:10" ht="15.75">
      <c r="A36" s="69"/>
      <c r="B36" s="72"/>
      <c r="C36" s="17" t="s">
        <v>48</v>
      </c>
      <c r="D36" s="17" t="s">
        <v>49</v>
      </c>
      <c r="E36" s="9">
        <v>9.3000000000000007</v>
      </c>
      <c r="F36" s="9">
        <v>9.5</v>
      </c>
      <c r="G36" s="9">
        <v>15.6</v>
      </c>
      <c r="H36" s="9">
        <v>16.2</v>
      </c>
      <c r="I36" s="9">
        <v>11.73</v>
      </c>
      <c r="J36" s="32">
        <v>11.27</v>
      </c>
    </row>
    <row r="37" spans="1:10" ht="18.75">
      <c r="A37" s="69"/>
      <c r="B37" s="72"/>
      <c r="C37" s="18" t="s">
        <v>50</v>
      </c>
      <c r="D37" s="17" t="s">
        <v>51</v>
      </c>
      <c r="E37" s="9">
        <v>14.1</v>
      </c>
      <c r="F37" s="9">
        <v>13.8</v>
      </c>
      <c r="G37" s="19">
        <v>14.3</v>
      </c>
      <c r="H37" s="9">
        <v>13.9</v>
      </c>
      <c r="I37" s="9">
        <v>12</v>
      </c>
      <c r="J37" s="32">
        <v>11.3</v>
      </c>
    </row>
    <row r="38" spans="1:10" ht="16.5">
      <c r="A38" s="69"/>
      <c r="B38" s="72"/>
      <c r="C38" s="20" t="s">
        <v>52</v>
      </c>
      <c r="D38" s="17" t="s">
        <v>53</v>
      </c>
      <c r="E38" s="19">
        <v>2.94</v>
      </c>
      <c r="F38" s="19">
        <v>2.76</v>
      </c>
      <c r="G38" s="19">
        <v>1.31</v>
      </c>
      <c r="H38" s="19">
        <v>1.5</v>
      </c>
      <c r="I38" s="9">
        <v>2.31</v>
      </c>
      <c r="J38" s="32">
        <v>1.79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9.4499999999999993</v>
      </c>
      <c r="F40" s="9">
        <v>9.4600000000000009</v>
      </c>
      <c r="G40" s="9">
        <v>9.42</v>
      </c>
      <c r="H40" s="9">
        <v>9.36</v>
      </c>
      <c r="I40" s="9">
        <v>9.4</v>
      </c>
      <c r="J40" s="32">
        <v>9.39</v>
      </c>
    </row>
    <row r="41" spans="1:10" ht="15.75">
      <c r="A41" s="69"/>
      <c r="B41" s="72"/>
      <c r="C41" s="17" t="s">
        <v>48</v>
      </c>
      <c r="D41" s="17" t="s">
        <v>56</v>
      </c>
      <c r="E41" s="9">
        <v>9.5</v>
      </c>
      <c r="F41" s="9">
        <v>9.8000000000000007</v>
      </c>
      <c r="G41" s="9">
        <v>9.1999999999999993</v>
      </c>
      <c r="H41" s="9">
        <v>9.1</v>
      </c>
      <c r="I41" s="9">
        <v>9.89</v>
      </c>
      <c r="J41" s="32">
        <v>9.93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44.3</v>
      </c>
      <c r="F43" s="9">
        <v>42.8</v>
      </c>
      <c r="G43" s="9">
        <v>48.5</v>
      </c>
      <c r="H43" s="9">
        <v>41.7</v>
      </c>
      <c r="I43" s="9">
        <v>40.1</v>
      </c>
      <c r="J43" s="32">
        <v>41.2</v>
      </c>
    </row>
    <row r="44" spans="1:10" ht="18.75">
      <c r="A44" s="69"/>
      <c r="B44" s="72"/>
      <c r="C44" s="18" t="s">
        <v>50</v>
      </c>
      <c r="D44" s="17" t="s">
        <v>61</v>
      </c>
      <c r="E44" s="9">
        <v>81</v>
      </c>
      <c r="F44" s="9">
        <v>79</v>
      </c>
      <c r="G44" s="9">
        <v>76.599999999999994</v>
      </c>
      <c r="H44" s="9">
        <v>82.1</v>
      </c>
      <c r="I44" s="9">
        <v>90.2</v>
      </c>
      <c r="J44" s="32">
        <v>92.8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8.6999999999999993</v>
      </c>
      <c r="F45" s="9">
        <v>9.1</v>
      </c>
      <c r="G45" s="9">
        <v>13.3</v>
      </c>
      <c r="H45" s="9">
        <v>12.6</v>
      </c>
      <c r="I45" s="9">
        <v>10.73</v>
      </c>
      <c r="J45" s="32">
        <v>10.66</v>
      </c>
    </row>
    <row r="46" spans="1:10" ht="18.75">
      <c r="A46" s="69"/>
      <c r="B46" s="72"/>
      <c r="C46" s="18" t="s">
        <v>50</v>
      </c>
      <c r="D46" s="17" t="s">
        <v>51</v>
      </c>
      <c r="E46" s="9">
        <v>10.8</v>
      </c>
      <c r="F46" s="9">
        <v>10.3</v>
      </c>
      <c r="G46" s="9">
        <v>12</v>
      </c>
      <c r="H46" s="9">
        <v>10.7</v>
      </c>
      <c r="I46" s="9">
        <v>10.7</v>
      </c>
      <c r="J46" s="32">
        <v>10.5</v>
      </c>
    </row>
    <row r="47" spans="1:10" ht="16.5">
      <c r="A47" s="69"/>
      <c r="B47" s="72"/>
      <c r="C47" s="20" t="s">
        <v>52</v>
      </c>
      <c r="D47" s="17" t="s">
        <v>65</v>
      </c>
      <c r="E47" s="9">
        <v>1.43</v>
      </c>
      <c r="F47" s="9">
        <v>1.39</v>
      </c>
      <c r="G47" s="9">
        <v>3.3</v>
      </c>
      <c r="H47" s="9">
        <v>2.4</v>
      </c>
      <c r="I47" s="9">
        <v>2.0699999999999998</v>
      </c>
      <c r="J47" s="32">
        <v>1.81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9.1</v>
      </c>
      <c r="F48" s="9">
        <v>9.4</v>
      </c>
      <c r="G48" s="9">
        <v>14.9</v>
      </c>
      <c r="H48" s="9">
        <v>15.2</v>
      </c>
      <c r="I48" s="9">
        <v>10.16</v>
      </c>
      <c r="J48" s="32">
        <v>11.03</v>
      </c>
    </row>
    <row r="49" spans="1:13" ht="18.75">
      <c r="A49" s="69"/>
      <c r="B49" s="72"/>
      <c r="C49" s="18" t="s">
        <v>50</v>
      </c>
      <c r="D49" s="17" t="s">
        <v>51</v>
      </c>
      <c r="E49" s="9">
        <v>12.7</v>
      </c>
      <c r="F49" s="9">
        <v>12.4</v>
      </c>
      <c r="G49" s="9">
        <v>14.6</v>
      </c>
      <c r="H49" s="9">
        <v>12.9</v>
      </c>
      <c r="I49" s="9">
        <v>9.6</v>
      </c>
      <c r="J49" s="32">
        <v>9.8000000000000007</v>
      </c>
    </row>
    <row r="50" spans="1:13" ht="16.5">
      <c r="A50" s="69"/>
      <c r="B50" s="72"/>
      <c r="C50" s="20" t="s">
        <v>52</v>
      </c>
      <c r="D50" s="17" t="s">
        <v>65</v>
      </c>
      <c r="E50" s="9">
        <v>1.01</v>
      </c>
      <c r="F50" s="9">
        <v>1.07</v>
      </c>
      <c r="G50" s="9">
        <v>2.7</v>
      </c>
      <c r="H50" s="9">
        <v>1.6</v>
      </c>
      <c r="I50" s="9">
        <v>2.13</v>
      </c>
      <c r="J50" s="32">
        <v>2.65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52" t="s">
        <v>223</v>
      </c>
      <c r="C56" s="17" t="s">
        <v>44</v>
      </c>
      <c r="D56" s="17" t="s">
        <v>53</v>
      </c>
      <c r="E56" s="25"/>
      <c r="F56" s="25"/>
      <c r="G56" s="25"/>
      <c r="H56" s="9"/>
      <c r="I56" s="9"/>
      <c r="J56" s="32"/>
    </row>
    <row r="57" spans="1:13" ht="15.75">
      <c r="A57" s="156"/>
      <c r="B57" s="153"/>
      <c r="C57" s="18" t="s">
        <v>46</v>
      </c>
      <c r="D57" s="18" t="s">
        <v>55</v>
      </c>
      <c r="E57" s="25"/>
      <c r="F57" s="25"/>
      <c r="G57" s="25"/>
      <c r="H57" s="9"/>
      <c r="I57" s="9"/>
      <c r="J57" s="32"/>
    </row>
    <row r="58" spans="1:13" ht="15.75">
      <c r="A58" s="156"/>
      <c r="B58" s="153"/>
      <c r="C58" s="17" t="s">
        <v>48</v>
      </c>
      <c r="D58" s="17" t="s">
        <v>56</v>
      </c>
      <c r="E58" s="25"/>
      <c r="F58" s="25"/>
      <c r="G58" s="25"/>
      <c r="H58" s="9"/>
      <c r="I58" s="9"/>
      <c r="J58" s="32"/>
    </row>
    <row r="59" spans="1:13" ht="15.75">
      <c r="A59" s="156"/>
      <c r="B59" s="153"/>
      <c r="C59" s="21" t="s">
        <v>57</v>
      </c>
      <c r="D59" s="22" t="s">
        <v>58</v>
      </c>
      <c r="E59" s="25"/>
      <c r="F59" s="25"/>
      <c r="G59" s="25"/>
      <c r="H59" s="9"/>
      <c r="I59" s="9"/>
      <c r="J59" s="32"/>
    </row>
    <row r="60" spans="1:13" ht="16.5">
      <c r="A60" s="156"/>
      <c r="B60" s="153"/>
      <c r="C60" s="21" t="s">
        <v>59</v>
      </c>
      <c r="D60" s="23" t="s">
        <v>60</v>
      </c>
      <c r="E60" s="25"/>
      <c r="F60" s="25"/>
      <c r="G60" s="25"/>
      <c r="H60" s="9"/>
      <c r="I60" s="9"/>
      <c r="J60" s="32"/>
    </row>
    <row r="61" spans="1:13" ht="18.75">
      <c r="A61" s="157"/>
      <c r="B61" s="154"/>
      <c r="C61" s="18" t="s">
        <v>50</v>
      </c>
      <c r="D61" s="17" t="s">
        <v>61</v>
      </c>
      <c r="E61" s="25"/>
      <c r="F61" s="25"/>
      <c r="G61" s="25"/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7.55</v>
      </c>
      <c r="D62" s="26" t="s">
        <v>44</v>
      </c>
      <c r="E62" s="27">
        <v>76</v>
      </c>
      <c r="F62" s="26" t="s">
        <v>254</v>
      </c>
      <c r="G62" s="27">
        <v>82</v>
      </c>
      <c r="H62" s="26" t="s">
        <v>74</v>
      </c>
      <c r="I62" s="27">
        <v>0.01</v>
      </c>
      <c r="J62" s="32"/>
    </row>
    <row r="63" spans="1:13" ht="14.25">
      <c r="A63" s="16"/>
      <c r="B63" s="80" t="s">
        <v>40</v>
      </c>
      <c r="C63" s="80"/>
      <c r="D63" s="80"/>
      <c r="E63" s="80"/>
      <c r="F63" s="81" t="s">
        <v>41</v>
      </c>
      <c r="G63" s="81"/>
      <c r="H63" s="81"/>
      <c r="I63" s="81"/>
      <c r="J63" s="82" t="s">
        <v>42</v>
      </c>
      <c r="K63" s="82"/>
      <c r="L63" s="82"/>
      <c r="M63" s="82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>
        <v>26.3</v>
      </c>
      <c r="C65" s="36"/>
      <c r="D65" s="37">
        <v>14.4</v>
      </c>
      <c r="E65" s="36"/>
      <c r="F65" s="36">
        <v>18.399999999999999</v>
      </c>
      <c r="G65" s="38"/>
      <c r="H65" s="36">
        <v>19</v>
      </c>
      <c r="I65" s="36"/>
      <c r="J65" s="32">
        <v>20.6</v>
      </c>
      <c r="K65" s="32"/>
      <c r="L65" s="32">
        <v>23.6</v>
      </c>
      <c r="M65" s="32"/>
    </row>
    <row r="66" spans="1:13" ht="18.75">
      <c r="A66" s="34" t="s">
        <v>78</v>
      </c>
      <c r="B66" s="35"/>
      <c r="C66" s="36"/>
      <c r="D66" s="37"/>
      <c r="E66" s="36"/>
      <c r="F66" s="36">
        <v>49.4</v>
      </c>
      <c r="G66" s="38"/>
      <c r="H66" s="36">
        <v>47.2</v>
      </c>
      <c r="I66" s="36"/>
      <c r="J66" s="32">
        <v>81.2</v>
      </c>
      <c r="K66" s="32"/>
      <c r="L66" s="32">
        <v>78.5</v>
      </c>
      <c r="M66" s="32"/>
    </row>
    <row r="67" spans="1:13" ht="18.75">
      <c r="A67" s="34" t="s">
        <v>79</v>
      </c>
      <c r="B67" s="35">
        <v>25.4</v>
      </c>
      <c r="C67" s="36"/>
      <c r="D67" s="37">
        <v>26.7</v>
      </c>
      <c r="E67" s="36"/>
      <c r="F67" s="36"/>
      <c r="G67" s="38"/>
      <c r="H67" s="36"/>
      <c r="I67" s="36"/>
      <c r="J67" s="32"/>
      <c r="K67" s="32"/>
      <c r="L67" s="32"/>
      <c r="M67" s="32"/>
    </row>
    <row r="68" spans="1:13" ht="18.7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7"/>
    </row>
    <row r="69" spans="1:13" ht="18.75">
      <c r="A69" s="39" t="s">
        <v>80</v>
      </c>
      <c r="B69" s="36"/>
      <c r="C69" s="36">
        <v>15.1</v>
      </c>
      <c r="D69" s="37"/>
      <c r="E69" s="36">
        <v>15.6</v>
      </c>
      <c r="F69" s="36"/>
      <c r="G69" s="38">
        <v>15.1</v>
      </c>
      <c r="H69" s="36"/>
      <c r="I69" s="36">
        <v>14.8</v>
      </c>
      <c r="J69" s="32"/>
      <c r="K69" s="32">
        <v>15</v>
      </c>
      <c r="M69" s="32">
        <v>15.1</v>
      </c>
    </row>
    <row r="70" spans="1:13" ht="18.75">
      <c r="A70" s="39" t="s">
        <v>81</v>
      </c>
      <c r="B70" s="36"/>
      <c r="C70" s="36"/>
      <c r="D70" s="37"/>
      <c r="E70" s="36">
        <v>20.5</v>
      </c>
      <c r="F70" s="36"/>
      <c r="G70" s="40"/>
      <c r="H70" s="36"/>
      <c r="I70" s="36">
        <v>15.7</v>
      </c>
      <c r="J70" s="32"/>
      <c r="K70" s="32">
        <v>14.7</v>
      </c>
      <c r="L70" s="32"/>
      <c r="M70" s="32">
        <v>15.3</v>
      </c>
    </row>
    <row r="71" spans="1:13" ht="18.75">
      <c r="A71" s="39" t="s">
        <v>82</v>
      </c>
      <c r="B71" s="36"/>
      <c r="C71" s="36">
        <v>23.5</v>
      </c>
      <c r="D71" s="37"/>
      <c r="E71" s="36">
        <v>28.6</v>
      </c>
      <c r="F71" s="36"/>
      <c r="G71" s="38">
        <v>27.5</v>
      </c>
      <c r="H71" s="36"/>
      <c r="I71" s="36">
        <v>27.2</v>
      </c>
      <c r="J71" s="32"/>
      <c r="K71" s="32">
        <v>37.299999999999997</v>
      </c>
      <c r="M71" s="32">
        <v>37.5</v>
      </c>
    </row>
    <row r="72" spans="1:13" ht="18.75">
      <c r="A72" s="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0"/>
    </row>
    <row r="73" spans="1:13" ht="18.75">
      <c r="A73" s="41" t="s">
        <v>83</v>
      </c>
      <c r="B73" s="36">
        <v>2.25</v>
      </c>
      <c r="C73" s="36">
        <v>10.199999999999999</v>
      </c>
      <c r="D73" s="37">
        <v>2.0499999999999998</v>
      </c>
      <c r="E73" s="36">
        <v>10.4</v>
      </c>
      <c r="F73" s="36">
        <v>0.9</v>
      </c>
      <c r="G73" s="38">
        <v>10.6</v>
      </c>
      <c r="H73" s="36">
        <v>1.5</v>
      </c>
      <c r="I73" s="36">
        <v>10.4</v>
      </c>
      <c r="J73" s="32">
        <v>1.39</v>
      </c>
      <c r="K73" s="32">
        <v>10.1</v>
      </c>
      <c r="L73" s="32">
        <v>1.59</v>
      </c>
      <c r="M73" s="32">
        <v>10.4</v>
      </c>
    </row>
    <row r="74" spans="1:13" ht="18.75">
      <c r="A74" s="41" t="s">
        <v>84</v>
      </c>
      <c r="B74" s="42">
        <v>1.82</v>
      </c>
      <c r="C74" s="36">
        <v>11.1</v>
      </c>
      <c r="D74" s="37">
        <v>1.63</v>
      </c>
      <c r="E74" s="36">
        <v>11.4</v>
      </c>
      <c r="F74" s="36">
        <v>1.8</v>
      </c>
      <c r="G74" s="38">
        <v>11.4</v>
      </c>
      <c r="H74" s="36">
        <v>1.2</v>
      </c>
      <c r="I74" s="36">
        <v>11.6</v>
      </c>
      <c r="J74" s="32">
        <v>1.97</v>
      </c>
      <c r="K74" s="32">
        <v>12</v>
      </c>
      <c r="L74" s="32">
        <v>2.09</v>
      </c>
      <c r="M74" s="32">
        <v>11.9</v>
      </c>
    </row>
    <row r="75" spans="1:13" ht="18.75">
      <c r="A75" s="41" t="s">
        <v>85</v>
      </c>
      <c r="B75" s="42">
        <v>2.97</v>
      </c>
      <c r="C75" s="36">
        <v>13.8</v>
      </c>
      <c r="D75" s="37">
        <v>2.68</v>
      </c>
      <c r="E75" s="36">
        <v>14</v>
      </c>
      <c r="F75" s="36">
        <v>1.4</v>
      </c>
      <c r="G75" s="38">
        <v>14.4</v>
      </c>
      <c r="H75" s="36">
        <v>1.4</v>
      </c>
      <c r="I75" s="36">
        <v>14.6</v>
      </c>
      <c r="J75" s="32">
        <v>2.4300000000000002</v>
      </c>
      <c r="K75" s="32">
        <v>11.3</v>
      </c>
      <c r="L75" s="32">
        <v>2.73</v>
      </c>
      <c r="M75" s="32">
        <v>11.5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J67" sqref="J67:J6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103</v>
      </c>
      <c r="D2" s="114"/>
      <c r="E2" s="114"/>
      <c r="F2" s="115" t="s">
        <v>104</v>
      </c>
      <c r="G2" s="115"/>
      <c r="H2" s="115"/>
      <c r="I2" s="116" t="s">
        <v>105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4990</v>
      </c>
      <c r="D4" s="106"/>
      <c r="E4" s="106"/>
      <c r="F4" s="106">
        <v>6150</v>
      </c>
      <c r="G4" s="106"/>
      <c r="H4" s="106"/>
      <c r="I4" s="106">
        <v>7400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3790</v>
      </c>
      <c r="D5" s="106"/>
      <c r="E5" s="106"/>
      <c r="F5" s="106">
        <v>90</v>
      </c>
      <c r="G5" s="106"/>
      <c r="H5" s="106"/>
      <c r="I5" s="106">
        <v>1300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C4-'1日'!I4</f>
        <v>1370</v>
      </c>
      <c r="D6" s="124"/>
      <c r="E6" s="124"/>
      <c r="F6" s="125">
        <f>F4-C4</f>
        <v>1160</v>
      </c>
      <c r="G6" s="126"/>
      <c r="H6" s="127"/>
      <c r="I6" s="125">
        <v>1400</v>
      </c>
      <c r="J6" s="126"/>
      <c r="K6" s="127"/>
      <c r="L6" s="121">
        <f>C6+F6+I6</f>
        <v>3930</v>
      </c>
      <c r="M6" s="121">
        <f>C7+F7+I7</f>
        <v>2530</v>
      </c>
    </row>
    <row r="7" spans="1:15" ht="21.95" customHeight="1">
      <c r="A7" s="61"/>
      <c r="B7" s="6" t="s">
        <v>8</v>
      </c>
      <c r="C7" s="124">
        <f>C5-'1日'!I5</f>
        <v>1140</v>
      </c>
      <c r="D7" s="124"/>
      <c r="E7" s="124"/>
      <c r="F7" s="125">
        <v>90</v>
      </c>
      <c r="G7" s="126"/>
      <c r="H7" s="127"/>
      <c r="I7" s="125">
        <v>1300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42</v>
      </c>
      <c r="D9" s="106"/>
      <c r="E9" s="106"/>
      <c r="F9" s="106">
        <v>41</v>
      </c>
      <c r="G9" s="106"/>
      <c r="H9" s="106"/>
      <c r="I9" s="106">
        <v>45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42</v>
      </c>
      <c r="D10" s="106"/>
      <c r="E10" s="106"/>
      <c r="F10" s="106">
        <v>41</v>
      </c>
      <c r="G10" s="106"/>
      <c r="H10" s="106"/>
      <c r="I10" s="106">
        <v>45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430</v>
      </c>
      <c r="D15" s="9">
        <v>400</v>
      </c>
      <c r="E15" s="9">
        <v>360</v>
      </c>
      <c r="F15" s="9">
        <v>360</v>
      </c>
      <c r="G15" s="9">
        <v>330</v>
      </c>
      <c r="H15" s="9">
        <v>300</v>
      </c>
      <c r="I15" s="9">
        <v>300</v>
      </c>
      <c r="J15" s="9">
        <v>260</v>
      </c>
      <c r="K15" s="9">
        <v>530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106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450</v>
      </c>
      <c r="D21" s="9">
        <v>400</v>
      </c>
      <c r="E21" s="9">
        <v>330</v>
      </c>
      <c r="F21" s="9">
        <v>330</v>
      </c>
      <c r="G21" s="9">
        <v>280</v>
      </c>
      <c r="H21" s="9">
        <v>550</v>
      </c>
      <c r="I21" s="9">
        <v>550</v>
      </c>
      <c r="J21" s="9">
        <v>510</v>
      </c>
      <c r="K21" s="9">
        <v>470</v>
      </c>
    </row>
    <row r="22" spans="1:11" ht="30.75" customHeight="1">
      <c r="A22" s="66"/>
      <c r="B22" s="11" t="s">
        <v>25</v>
      </c>
      <c r="C22" s="105" t="s">
        <v>26</v>
      </c>
      <c r="D22" s="105"/>
      <c r="E22" s="105"/>
      <c r="F22" s="105" t="s">
        <v>96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820</v>
      </c>
      <c r="D23" s="84"/>
      <c r="E23" s="84"/>
      <c r="F23" s="84">
        <v>820</v>
      </c>
      <c r="G23" s="84"/>
      <c r="H23" s="84"/>
      <c r="I23" s="84">
        <v>560</v>
      </c>
      <c r="J23" s="84"/>
      <c r="K23" s="84"/>
    </row>
    <row r="24" spans="1:11" ht="21.95" customHeight="1">
      <c r="A24" s="67"/>
      <c r="B24" s="13" t="s">
        <v>29</v>
      </c>
      <c r="C24" s="84">
        <v>430</v>
      </c>
      <c r="D24" s="84"/>
      <c r="E24" s="84"/>
      <c r="F24" s="84">
        <v>430</v>
      </c>
      <c r="G24" s="84"/>
      <c r="H24" s="84"/>
      <c r="I24" s="84">
        <v>180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8</v>
      </c>
      <c r="D25" s="84"/>
      <c r="E25" s="84"/>
      <c r="F25" s="84">
        <v>8</v>
      </c>
      <c r="G25" s="84"/>
      <c r="H25" s="84"/>
      <c r="I25" s="84">
        <v>7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107</v>
      </c>
      <c r="D28" s="97"/>
      <c r="E28" s="98"/>
      <c r="F28" s="96" t="s">
        <v>108</v>
      </c>
      <c r="G28" s="97"/>
      <c r="H28" s="98"/>
      <c r="I28" s="96" t="s">
        <v>109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110</v>
      </c>
      <c r="D31" s="88"/>
      <c r="E31" s="89"/>
      <c r="F31" s="87" t="s">
        <v>111</v>
      </c>
      <c r="G31" s="88"/>
      <c r="H31" s="89"/>
      <c r="I31" s="87" t="s">
        <v>112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/>
      <c r="I34" s="9"/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9.2899999999999991</v>
      </c>
      <c r="F35" s="9">
        <v>9.41</v>
      </c>
      <c r="G35" s="9">
        <v>9.31</v>
      </c>
      <c r="H35" s="9"/>
      <c r="I35" s="9"/>
      <c r="J35" s="32">
        <v>9.18</v>
      </c>
    </row>
    <row r="36" spans="1:10" ht="15.75">
      <c r="A36" s="69"/>
      <c r="B36" s="72"/>
      <c r="C36" s="17" t="s">
        <v>48</v>
      </c>
      <c r="D36" s="17" t="s">
        <v>49</v>
      </c>
      <c r="E36" s="9">
        <v>8.61</v>
      </c>
      <c r="F36" s="9">
        <v>7.35</v>
      </c>
      <c r="G36" s="9">
        <v>13.9</v>
      </c>
      <c r="H36" s="9"/>
      <c r="I36" s="9"/>
      <c r="J36" s="32">
        <v>8.9</v>
      </c>
    </row>
    <row r="37" spans="1:10" ht="18.75">
      <c r="A37" s="69"/>
      <c r="B37" s="72"/>
      <c r="C37" s="18" t="s">
        <v>50</v>
      </c>
      <c r="D37" s="17" t="s">
        <v>51</v>
      </c>
      <c r="E37" s="9">
        <v>16.5</v>
      </c>
      <c r="F37" s="9">
        <v>14.3</v>
      </c>
      <c r="G37" s="19">
        <v>19.3</v>
      </c>
      <c r="H37" s="9"/>
      <c r="I37" s="9"/>
      <c r="J37" s="32">
        <v>18</v>
      </c>
    </row>
    <row r="38" spans="1:10" ht="16.5">
      <c r="A38" s="69"/>
      <c r="B38" s="72"/>
      <c r="C38" s="20" t="s">
        <v>52</v>
      </c>
      <c r="D38" s="17" t="s">
        <v>53</v>
      </c>
      <c r="E38" s="19">
        <v>3.66</v>
      </c>
      <c r="F38" s="19">
        <v>5.4</v>
      </c>
      <c r="G38" s="19">
        <v>2.6</v>
      </c>
      <c r="H38" s="19"/>
      <c r="I38" s="9"/>
      <c r="J38" s="32">
        <v>2.2999999999999998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/>
      <c r="I39" s="9"/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9.41</v>
      </c>
      <c r="F40" s="9">
        <v>9.32</v>
      </c>
      <c r="G40" s="9">
        <v>9.39</v>
      </c>
      <c r="H40" s="9"/>
      <c r="I40" s="9"/>
      <c r="J40" s="32">
        <v>9.5500000000000007</v>
      </c>
    </row>
    <row r="41" spans="1:10" ht="15.75">
      <c r="A41" s="69"/>
      <c r="B41" s="72"/>
      <c r="C41" s="17" t="s">
        <v>48</v>
      </c>
      <c r="D41" s="17" t="s">
        <v>56</v>
      </c>
      <c r="E41" s="9">
        <v>15.5</v>
      </c>
      <c r="F41" s="9">
        <v>7.1</v>
      </c>
      <c r="G41" s="9">
        <v>15.3</v>
      </c>
      <c r="H41" s="9"/>
      <c r="I41" s="9"/>
      <c r="J41" s="32">
        <v>12.6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/>
      <c r="I42" s="9"/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45.3</v>
      </c>
      <c r="F43" s="9">
        <v>41</v>
      </c>
      <c r="G43" s="9">
        <v>84.2</v>
      </c>
      <c r="H43" s="9"/>
      <c r="I43" s="9"/>
      <c r="J43" s="32">
        <v>42.1</v>
      </c>
    </row>
    <row r="44" spans="1:10" ht="18.75">
      <c r="A44" s="69"/>
      <c r="B44" s="72"/>
      <c r="C44" s="18" t="s">
        <v>50</v>
      </c>
      <c r="D44" s="17" t="s">
        <v>61</v>
      </c>
      <c r="E44" s="9">
        <v>276</v>
      </c>
      <c r="F44" s="9">
        <v>460</v>
      </c>
      <c r="G44" s="9">
        <v>289.2</v>
      </c>
      <c r="H44" s="9"/>
      <c r="I44" s="9"/>
      <c r="J44" s="32">
        <v>310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9.5299999999999994</v>
      </c>
      <c r="F45" s="9">
        <v>8.68</v>
      </c>
      <c r="G45" s="9">
        <v>14.6</v>
      </c>
      <c r="H45" s="9"/>
      <c r="I45" s="9"/>
      <c r="J45" s="32">
        <v>11.2</v>
      </c>
    </row>
    <row r="46" spans="1:10" ht="18.75">
      <c r="A46" s="69"/>
      <c r="B46" s="72"/>
      <c r="C46" s="18" t="s">
        <v>50</v>
      </c>
      <c r="D46" s="17" t="s">
        <v>51</v>
      </c>
      <c r="E46" s="9">
        <v>15.08</v>
      </c>
      <c r="F46" s="9">
        <v>16.2</v>
      </c>
      <c r="G46" s="9">
        <v>17.2</v>
      </c>
      <c r="H46" s="9"/>
      <c r="I46" s="9"/>
      <c r="J46" s="32">
        <v>13.4</v>
      </c>
    </row>
    <row r="47" spans="1:10" ht="16.5">
      <c r="A47" s="69"/>
      <c r="B47" s="72"/>
      <c r="C47" s="20" t="s">
        <v>52</v>
      </c>
      <c r="D47" s="17" t="s">
        <v>65</v>
      </c>
      <c r="E47" s="9">
        <v>0.93</v>
      </c>
      <c r="F47" s="9">
        <v>1.72</v>
      </c>
      <c r="G47" s="9">
        <v>1.8</v>
      </c>
      <c r="H47" s="9"/>
      <c r="I47" s="9"/>
      <c r="J47" s="32">
        <v>1.2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7.35</v>
      </c>
      <c r="F48" s="9">
        <v>9.7200000000000006</v>
      </c>
      <c r="G48" s="9">
        <v>16.2</v>
      </c>
      <c r="H48" s="9"/>
      <c r="I48" s="9"/>
      <c r="J48" s="32">
        <v>11.1</v>
      </c>
    </row>
    <row r="49" spans="1:13" ht="18.75">
      <c r="A49" s="69"/>
      <c r="B49" s="72"/>
      <c r="C49" s="18" t="s">
        <v>50</v>
      </c>
      <c r="D49" s="17" t="s">
        <v>51</v>
      </c>
      <c r="E49" s="9">
        <v>17</v>
      </c>
      <c r="F49" s="9">
        <v>19.3</v>
      </c>
      <c r="G49" s="9">
        <v>17.8</v>
      </c>
      <c r="H49" s="9"/>
      <c r="I49" s="9"/>
      <c r="J49" s="32">
        <v>14.6</v>
      </c>
    </row>
    <row r="50" spans="1:13" ht="16.5">
      <c r="A50" s="69"/>
      <c r="B50" s="72"/>
      <c r="C50" s="20" t="s">
        <v>52</v>
      </c>
      <c r="D50" s="17" t="s">
        <v>65</v>
      </c>
      <c r="E50" s="9">
        <v>1.17</v>
      </c>
      <c r="F50" s="9">
        <v>4.0599999999999996</v>
      </c>
      <c r="G50" s="9">
        <v>1.5</v>
      </c>
      <c r="H50" s="9"/>
      <c r="I50" s="9"/>
      <c r="J50" s="32">
        <v>1.3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7.84</v>
      </c>
      <c r="D56" s="26" t="s">
        <v>44</v>
      </c>
      <c r="E56" s="27">
        <v>78</v>
      </c>
      <c r="F56" s="26" t="s">
        <v>73</v>
      </c>
      <c r="G56" s="27">
        <v>83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39.99</v>
      </c>
      <c r="C59" s="36"/>
      <c r="D59" s="37">
        <v>44.46</v>
      </c>
      <c r="E59" s="36"/>
      <c r="F59" s="36">
        <v>40.6</v>
      </c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48.9</v>
      </c>
      <c r="C60" s="36"/>
      <c r="D60" s="37"/>
      <c r="E60" s="36"/>
      <c r="F60" s="36"/>
      <c r="G60" s="38"/>
      <c r="H60" s="36">
        <v>37.700000000000003</v>
      </c>
      <c r="I60" s="36"/>
      <c r="J60" s="32">
        <v>50.9</v>
      </c>
      <c r="K60" s="32"/>
      <c r="L60" s="32">
        <v>48.6</v>
      </c>
      <c r="M60" s="32"/>
    </row>
    <row r="61" spans="1:13" ht="18.75">
      <c r="A61" s="34" t="s">
        <v>79</v>
      </c>
      <c r="B61" s="35"/>
      <c r="C61" s="36"/>
      <c r="D61" s="37">
        <v>45.3</v>
      </c>
      <c r="E61" s="36"/>
      <c r="F61" s="36">
        <v>32.5</v>
      </c>
      <c r="G61" s="38"/>
      <c r="H61" s="36">
        <v>44.6</v>
      </c>
      <c r="I61" s="36"/>
      <c r="J61" s="32">
        <v>45.6</v>
      </c>
      <c r="K61" s="32"/>
      <c r="L61" s="32">
        <v>59.5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18.52</v>
      </c>
      <c r="D63" s="37"/>
      <c r="E63" s="36">
        <v>16.73</v>
      </c>
      <c r="F63" s="36"/>
      <c r="G63" s="38">
        <v>16.5</v>
      </c>
      <c r="H63" s="36"/>
      <c r="I63" s="36">
        <v>16.3</v>
      </c>
      <c r="J63" s="32"/>
      <c r="K63" s="32">
        <v>16.5</v>
      </c>
      <c r="M63" s="32">
        <v>16.399999999999999</v>
      </c>
    </row>
    <row r="64" spans="1:13" ht="18.75">
      <c r="A64" s="39" t="s">
        <v>81</v>
      </c>
      <c r="B64" s="36"/>
      <c r="C64" s="36">
        <v>19.100000000000001</v>
      </c>
      <c r="D64" s="37"/>
      <c r="E64" s="36">
        <v>16.489999999999998</v>
      </c>
      <c r="F64" s="36"/>
      <c r="G64" s="40">
        <v>16.399999999999999</v>
      </c>
      <c r="H64" s="36"/>
      <c r="I64" s="36">
        <v>16.7</v>
      </c>
      <c r="J64" s="32"/>
      <c r="K64" s="32">
        <v>16.2</v>
      </c>
      <c r="L64" s="32"/>
      <c r="M64" s="32">
        <v>16.3</v>
      </c>
    </row>
    <row r="65" spans="1:13" ht="18.75">
      <c r="A65" s="39" t="s">
        <v>82</v>
      </c>
      <c r="B65" s="36"/>
      <c r="C65" s="36">
        <v>27.49</v>
      </c>
      <c r="D65" s="37"/>
      <c r="E65" s="36">
        <v>27.66</v>
      </c>
      <c r="F65" s="36"/>
      <c r="G65" s="38"/>
      <c r="H65" s="36"/>
      <c r="I65" s="36"/>
      <c r="J65" s="32"/>
      <c r="K65" s="32"/>
      <c r="M65" s="32"/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2.33</v>
      </c>
      <c r="C67" s="36">
        <v>10.82</v>
      </c>
      <c r="D67" s="37">
        <v>2.1</v>
      </c>
      <c r="E67" s="36">
        <v>10.7</v>
      </c>
      <c r="F67" s="36">
        <v>1.5</v>
      </c>
      <c r="G67" s="38">
        <v>10.3</v>
      </c>
      <c r="H67" s="36">
        <v>1.8</v>
      </c>
      <c r="I67" s="36">
        <v>10.6</v>
      </c>
      <c r="J67" s="32">
        <v>1.4</v>
      </c>
      <c r="K67" s="32">
        <v>10.3</v>
      </c>
      <c r="L67" s="32">
        <v>1.5</v>
      </c>
      <c r="M67" s="32">
        <v>10.4</v>
      </c>
    </row>
    <row r="68" spans="1:13" ht="18.75">
      <c r="A68" s="41" t="s">
        <v>84</v>
      </c>
      <c r="B68" s="42">
        <v>1.94</v>
      </c>
      <c r="C68" s="36">
        <v>12.01</v>
      </c>
      <c r="D68" s="37">
        <v>1.71</v>
      </c>
      <c r="E68" s="36">
        <v>11.73</v>
      </c>
      <c r="F68" s="36">
        <v>1.1000000000000001</v>
      </c>
      <c r="G68" s="38">
        <v>11.2</v>
      </c>
      <c r="H68" s="36">
        <v>0.97</v>
      </c>
      <c r="I68" s="36">
        <v>11.3</v>
      </c>
      <c r="J68" s="32">
        <v>1.2</v>
      </c>
      <c r="K68" s="32">
        <v>11.4</v>
      </c>
      <c r="L68" s="32">
        <v>1.1000000000000001</v>
      </c>
      <c r="M68" s="32">
        <v>11.5</v>
      </c>
    </row>
    <row r="69" spans="1:13" ht="18.75">
      <c r="A69" s="41" t="s">
        <v>85</v>
      </c>
      <c r="B69" s="42">
        <v>1.6</v>
      </c>
      <c r="C69" s="36">
        <v>15.97</v>
      </c>
      <c r="D69" s="37">
        <v>1.49</v>
      </c>
      <c r="E69" s="36">
        <v>20.190000000000001</v>
      </c>
      <c r="F69" s="36"/>
      <c r="G69" s="38"/>
      <c r="H69" s="36"/>
      <c r="I69" s="36"/>
      <c r="J69" s="32"/>
      <c r="K69" s="32"/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6"/>
  <sheetViews>
    <sheetView topLeftCell="H54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263</v>
      </c>
      <c r="D2" s="114"/>
      <c r="E2" s="114"/>
      <c r="F2" s="115" t="s">
        <v>264</v>
      </c>
      <c r="G2" s="115"/>
      <c r="H2" s="115"/>
      <c r="I2" s="116" t="s">
        <v>267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100700</v>
      </c>
      <c r="D4" s="106"/>
      <c r="E4" s="106"/>
      <c r="F4" s="106">
        <v>101890</v>
      </c>
      <c r="G4" s="106"/>
      <c r="H4" s="106"/>
      <c r="I4" s="106">
        <v>103070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83600</v>
      </c>
      <c r="D5" s="106"/>
      <c r="E5" s="106"/>
      <c r="F5" s="106">
        <v>84570</v>
      </c>
      <c r="G5" s="106"/>
      <c r="H5" s="106"/>
      <c r="I5" s="106">
        <v>85660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C4-'28日'!I4</f>
        <v>1050</v>
      </c>
      <c r="D6" s="124"/>
      <c r="E6" s="124"/>
      <c r="F6" s="125">
        <f>F4-C4</f>
        <v>1190</v>
      </c>
      <c r="G6" s="126"/>
      <c r="H6" s="127"/>
      <c r="I6" s="125">
        <f>I4-F4</f>
        <v>1180</v>
      </c>
      <c r="J6" s="126"/>
      <c r="K6" s="127"/>
      <c r="L6" s="121">
        <f>C6+F6+I6</f>
        <v>3420</v>
      </c>
      <c r="M6" s="121">
        <f>C7+F7+I7</f>
        <v>2830</v>
      </c>
    </row>
    <row r="7" spans="1:15" ht="21.95" customHeight="1">
      <c r="A7" s="61"/>
      <c r="B7" s="6" t="s">
        <v>8</v>
      </c>
      <c r="C7" s="124">
        <f>C5-'28日'!I5</f>
        <v>770</v>
      </c>
      <c r="D7" s="124"/>
      <c r="E7" s="124"/>
      <c r="F7" s="125">
        <f>F5-C5</f>
        <v>970</v>
      </c>
      <c r="G7" s="126"/>
      <c r="H7" s="127"/>
      <c r="I7" s="125">
        <f>I5-F5</f>
        <v>1090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40</v>
      </c>
      <c r="D9" s="106"/>
      <c r="E9" s="106"/>
      <c r="F9" s="106">
        <v>39</v>
      </c>
      <c r="G9" s="106"/>
      <c r="H9" s="106"/>
      <c r="I9" s="106">
        <v>39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40</v>
      </c>
      <c r="D10" s="106"/>
      <c r="E10" s="106"/>
      <c r="F10" s="106">
        <v>39</v>
      </c>
      <c r="G10" s="106"/>
      <c r="H10" s="106"/>
      <c r="I10" s="106">
        <v>39</v>
      </c>
      <c r="J10" s="106"/>
      <c r="K10" s="106"/>
    </row>
    <row r="11" spans="1:15" ht="21.95" customHeight="1">
      <c r="A11" s="63" t="s">
        <v>13</v>
      </c>
      <c r="B11" s="8" t="s">
        <v>14</v>
      </c>
      <c r="C11" s="51" t="s">
        <v>93</v>
      </c>
      <c r="D11" s="51" t="s">
        <v>93</v>
      </c>
      <c r="E11" s="51" t="s">
        <v>93</v>
      </c>
      <c r="F11" s="52" t="s">
        <v>93</v>
      </c>
      <c r="G11" s="52" t="s">
        <v>93</v>
      </c>
      <c r="H11" s="52" t="s">
        <v>93</v>
      </c>
      <c r="I11" s="53" t="s">
        <v>93</v>
      </c>
      <c r="J11" s="53" t="s">
        <v>93</v>
      </c>
      <c r="K11" s="53" t="s">
        <v>93</v>
      </c>
    </row>
    <row r="12" spans="1:15" ht="21.95" customHeight="1">
      <c r="A12" s="63"/>
      <c r="B12" s="8" t="s">
        <v>15</v>
      </c>
      <c r="C12" s="51">
        <v>60</v>
      </c>
      <c r="D12" s="51">
        <v>60</v>
      </c>
      <c r="E12" s="51">
        <v>60</v>
      </c>
      <c r="F12" s="52">
        <v>60</v>
      </c>
      <c r="G12" s="52">
        <v>60</v>
      </c>
      <c r="H12" s="52">
        <v>60</v>
      </c>
      <c r="I12" s="53">
        <v>60</v>
      </c>
      <c r="J12" s="53">
        <v>60</v>
      </c>
      <c r="K12" s="53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470</v>
      </c>
      <c r="D15" s="9">
        <v>430</v>
      </c>
      <c r="E15" s="9">
        <v>400</v>
      </c>
      <c r="F15" s="52">
        <v>400</v>
      </c>
      <c r="G15" s="9">
        <v>370</v>
      </c>
      <c r="H15" s="9">
        <v>340</v>
      </c>
      <c r="I15" s="9">
        <v>340</v>
      </c>
      <c r="J15" s="9">
        <v>290</v>
      </c>
      <c r="K15" s="9">
        <v>550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269</v>
      </c>
      <c r="J16" s="105"/>
      <c r="K16" s="105"/>
    </row>
    <row r="17" spans="1:11" ht="21.95" customHeight="1">
      <c r="A17" s="65" t="s">
        <v>22</v>
      </c>
      <c r="B17" s="12" t="s">
        <v>14</v>
      </c>
      <c r="C17" s="51" t="s">
        <v>95</v>
      </c>
      <c r="D17" s="51" t="s">
        <v>95</v>
      </c>
      <c r="E17" s="51" t="s">
        <v>95</v>
      </c>
      <c r="F17" s="52" t="s">
        <v>95</v>
      </c>
      <c r="G17" s="52" t="s">
        <v>95</v>
      </c>
      <c r="H17" s="52" t="s">
        <v>95</v>
      </c>
      <c r="I17" s="53" t="s">
        <v>95</v>
      </c>
      <c r="J17" s="53" t="s">
        <v>95</v>
      </c>
      <c r="K17" s="53" t="s">
        <v>95</v>
      </c>
    </row>
    <row r="18" spans="1:11" ht="21.95" customHeight="1">
      <c r="A18" s="65"/>
      <c r="B18" s="12" t="s">
        <v>15</v>
      </c>
      <c r="C18" s="51">
        <v>60</v>
      </c>
      <c r="D18" s="51">
        <v>60</v>
      </c>
      <c r="E18" s="51">
        <v>60</v>
      </c>
      <c r="F18" s="52">
        <v>60</v>
      </c>
      <c r="G18" s="52">
        <v>60</v>
      </c>
      <c r="H18" s="52">
        <v>60</v>
      </c>
      <c r="I18" s="53">
        <v>60</v>
      </c>
      <c r="J18" s="53">
        <v>60</v>
      </c>
      <c r="K18" s="53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430</v>
      </c>
      <c r="D21" s="9">
        <v>380</v>
      </c>
      <c r="E21" s="9">
        <v>330</v>
      </c>
      <c r="F21" s="52">
        <v>330</v>
      </c>
      <c r="G21" s="9">
        <v>280</v>
      </c>
      <c r="H21" s="9">
        <v>530</v>
      </c>
      <c r="I21" s="9">
        <v>530</v>
      </c>
      <c r="J21" s="9">
        <v>490</v>
      </c>
      <c r="K21" s="9">
        <v>440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245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2700</v>
      </c>
      <c r="D23" s="84"/>
      <c r="E23" s="84"/>
      <c r="F23" s="84">
        <v>2540</v>
      </c>
      <c r="G23" s="84"/>
      <c r="H23" s="84"/>
      <c r="I23" s="84">
        <v>2470</v>
      </c>
      <c r="J23" s="84"/>
      <c r="K23" s="84"/>
    </row>
    <row r="24" spans="1:11" ht="21.95" customHeight="1">
      <c r="A24" s="67"/>
      <c r="B24" s="13" t="s">
        <v>29</v>
      </c>
      <c r="C24" s="84">
        <v>1840</v>
      </c>
      <c r="D24" s="84"/>
      <c r="E24" s="84"/>
      <c r="F24" s="84">
        <v>1840</v>
      </c>
      <c r="G24" s="84"/>
      <c r="H24" s="84"/>
      <c r="I24" s="84">
        <v>1730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28</v>
      </c>
      <c r="D25" s="84"/>
      <c r="E25" s="84"/>
      <c r="F25" s="84">
        <v>28</v>
      </c>
      <c r="G25" s="84"/>
      <c r="H25" s="84"/>
      <c r="I25" s="84">
        <v>27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261</v>
      </c>
      <c r="D28" s="97"/>
      <c r="E28" s="98"/>
      <c r="F28" s="96" t="s">
        <v>265</v>
      </c>
      <c r="G28" s="97"/>
      <c r="H28" s="98"/>
      <c r="I28" s="96" t="s">
        <v>270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262</v>
      </c>
      <c r="D31" s="88"/>
      <c r="E31" s="89"/>
      <c r="F31" s="87" t="s">
        <v>266</v>
      </c>
      <c r="G31" s="88"/>
      <c r="H31" s="89"/>
      <c r="I31" s="87" t="s">
        <v>268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9.23</v>
      </c>
      <c r="F35" s="9">
        <v>9.1999999999999993</v>
      </c>
      <c r="G35" s="9">
        <v>9.17</v>
      </c>
      <c r="H35" s="9">
        <v>9.15</v>
      </c>
      <c r="I35" s="9">
        <v>9.42</v>
      </c>
      <c r="J35" s="32">
        <v>9.41</v>
      </c>
    </row>
    <row r="36" spans="1:10" ht="15.75">
      <c r="A36" s="69"/>
      <c r="B36" s="72"/>
      <c r="C36" s="17" t="s">
        <v>48</v>
      </c>
      <c r="D36" s="17" t="s">
        <v>49</v>
      </c>
      <c r="E36" s="9">
        <v>8.1</v>
      </c>
      <c r="F36" s="9">
        <v>8.8000000000000007</v>
      </c>
      <c r="G36" s="9">
        <v>13.9</v>
      </c>
      <c r="H36" s="9">
        <v>12.4</v>
      </c>
      <c r="I36" s="9">
        <v>11.31</v>
      </c>
      <c r="J36" s="32">
        <v>11.17</v>
      </c>
    </row>
    <row r="37" spans="1:10" ht="18.75">
      <c r="A37" s="69"/>
      <c r="B37" s="72"/>
      <c r="C37" s="18" t="s">
        <v>50</v>
      </c>
      <c r="D37" s="17" t="s">
        <v>51</v>
      </c>
      <c r="E37" s="9">
        <v>12.7</v>
      </c>
      <c r="F37" s="9">
        <v>12.8</v>
      </c>
      <c r="G37" s="19">
        <v>13.6</v>
      </c>
      <c r="H37" s="9">
        <v>13.3</v>
      </c>
      <c r="I37" s="9">
        <v>10.3</v>
      </c>
      <c r="J37" s="32">
        <v>10.5</v>
      </c>
    </row>
    <row r="38" spans="1:10" ht="16.5">
      <c r="A38" s="69"/>
      <c r="B38" s="72"/>
      <c r="C38" s="20" t="s">
        <v>52</v>
      </c>
      <c r="D38" s="17" t="s">
        <v>53</v>
      </c>
      <c r="E38" s="19">
        <v>3.65</v>
      </c>
      <c r="F38" s="19">
        <v>2.16</v>
      </c>
      <c r="G38" s="19">
        <v>2.2000000000000002</v>
      </c>
      <c r="H38" s="19">
        <v>2.5</v>
      </c>
      <c r="I38" s="9">
        <v>2.33</v>
      </c>
      <c r="J38" s="32">
        <v>3.75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9.39</v>
      </c>
      <c r="F40" s="9">
        <v>9.4</v>
      </c>
      <c r="G40" s="9">
        <v>9.39</v>
      </c>
      <c r="H40" s="9">
        <v>9.4</v>
      </c>
      <c r="I40" s="9">
        <v>9.4</v>
      </c>
      <c r="J40" s="32">
        <v>9.3800000000000008</v>
      </c>
    </row>
    <row r="41" spans="1:10" ht="15.75">
      <c r="A41" s="69"/>
      <c r="B41" s="72"/>
      <c r="C41" s="17" t="s">
        <v>48</v>
      </c>
      <c r="D41" s="17" t="s">
        <v>56</v>
      </c>
      <c r="E41" s="9">
        <v>8.9</v>
      </c>
      <c r="F41" s="9">
        <v>9.6999999999999993</v>
      </c>
      <c r="G41" s="9">
        <v>9.1999999999999993</v>
      </c>
      <c r="H41" s="9">
        <v>9.6</v>
      </c>
      <c r="I41" s="9">
        <v>10.24</v>
      </c>
      <c r="J41" s="32">
        <v>10.16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45.2</v>
      </c>
      <c r="F43" s="9">
        <v>41.9</v>
      </c>
      <c r="G43" s="9">
        <v>50.5</v>
      </c>
      <c r="H43" s="9">
        <v>45.6</v>
      </c>
      <c r="I43" s="9">
        <v>40.799999999999997</v>
      </c>
      <c r="J43" s="32">
        <v>41.7</v>
      </c>
    </row>
    <row r="44" spans="1:10" ht="18.75">
      <c r="A44" s="69"/>
      <c r="B44" s="72"/>
      <c r="C44" s="18" t="s">
        <v>50</v>
      </c>
      <c r="D44" s="17" t="s">
        <v>61</v>
      </c>
      <c r="E44" s="9">
        <v>77</v>
      </c>
      <c r="F44" s="9">
        <v>68</v>
      </c>
      <c r="G44" s="9">
        <v>71.900000000000006</v>
      </c>
      <c r="H44" s="9">
        <v>66.599999999999994</v>
      </c>
      <c r="I44" s="9">
        <v>60.3</v>
      </c>
      <c r="J44" s="32">
        <v>62.5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8.5</v>
      </c>
      <c r="F45" s="9">
        <v>9.1999999999999993</v>
      </c>
      <c r="G45" s="9">
        <v>12.4</v>
      </c>
      <c r="H45" s="9">
        <v>13.5</v>
      </c>
      <c r="I45" s="9">
        <v>10.31</v>
      </c>
      <c r="J45" s="32">
        <v>10.65</v>
      </c>
    </row>
    <row r="46" spans="1:10" ht="18.75">
      <c r="A46" s="69"/>
      <c r="B46" s="72"/>
      <c r="C46" s="18" t="s">
        <v>50</v>
      </c>
      <c r="D46" s="17" t="s">
        <v>51</v>
      </c>
      <c r="E46" s="9">
        <v>9.8000000000000007</v>
      </c>
      <c r="F46" s="9">
        <v>11.1</v>
      </c>
      <c r="G46" s="9">
        <v>13.04</v>
      </c>
      <c r="H46" s="9">
        <v>14.1</v>
      </c>
      <c r="I46" s="9">
        <v>11.3</v>
      </c>
      <c r="J46" s="32">
        <v>11.1</v>
      </c>
    </row>
    <row r="47" spans="1:10" ht="16.5">
      <c r="A47" s="69"/>
      <c r="B47" s="72"/>
      <c r="C47" s="20" t="s">
        <v>52</v>
      </c>
      <c r="D47" s="17" t="s">
        <v>65</v>
      </c>
      <c r="E47" s="9">
        <v>1.05</v>
      </c>
      <c r="F47" s="9">
        <v>1.1299999999999999</v>
      </c>
      <c r="G47" s="9">
        <v>1.7</v>
      </c>
      <c r="H47" s="9">
        <v>2.1</v>
      </c>
      <c r="I47" s="9">
        <v>2.46</v>
      </c>
      <c r="J47" s="32">
        <v>3.17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8.6999999999999993</v>
      </c>
      <c r="F48" s="9">
        <v>9.5</v>
      </c>
      <c r="G48" s="9">
        <v>13.7</v>
      </c>
      <c r="H48" s="9">
        <v>13.9</v>
      </c>
      <c r="I48" s="9">
        <v>11.27</v>
      </c>
      <c r="J48" s="32">
        <v>11.73</v>
      </c>
    </row>
    <row r="49" spans="1:13" ht="18.75">
      <c r="A49" s="69"/>
      <c r="B49" s="72"/>
      <c r="C49" s="18" t="s">
        <v>50</v>
      </c>
      <c r="D49" s="17" t="s">
        <v>51</v>
      </c>
      <c r="E49" s="9">
        <v>14</v>
      </c>
      <c r="F49" s="9">
        <v>12.7</v>
      </c>
      <c r="G49" s="9">
        <v>11.8</v>
      </c>
      <c r="H49" s="9">
        <v>12.2</v>
      </c>
      <c r="I49" s="9">
        <v>12.8</v>
      </c>
      <c r="J49" s="32">
        <v>12.5</v>
      </c>
    </row>
    <row r="50" spans="1:13" ht="16.5">
      <c r="A50" s="69"/>
      <c r="B50" s="72"/>
      <c r="C50" s="20" t="s">
        <v>52</v>
      </c>
      <c r="D50" s="17" t="s">
        <v>65</v>
      </c>
      <c r="E50" s="9">
        <v>1.02</v>
      </c>
      <c r="F50" s="9">
        <v>1.08</v>
      </c>
      <c r="G50" s="9">
        <v>1.9</v>
      </c>
      <c r="H50" s="9">
        <v>1.8</v>
      </c>
      <c r="I50" s="9">
        <v>3.3</v>
      </c>
      <c r="J50" s="32">
        <v>1.75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52" t="s">
        <v>223</v>
      </c>
      <c r="C56" s="17" t="s">
        <v>44</v>
      </c>
      <c r="D56" s="17" t="s">
        <v>53</v>
      </c>
      <c r="E56" s="25"/>
      <c r="F56" s="25">
        <v>0</v>
      </c>
      <c r="G56" s="25"/>
      <c r="H56" s="9"/>
      <c r="I56" s="9"/>
      <c r="J56" s="32"/>
    </row>
    <row r="57" spans="1:13" ht="15.75">
      <c r="A57" s="156"/>
      <c r="B57" s="153"/>
      <c r="C57" s="18" t="s">
        <v>46</v>
      </c>
      <c r="D57" s="18" t="s">
        <v>55</v>
      </c>
      <c r="E57" s="25"/>
      <c r="F57" s="25">
        <v>9.8000000000000007</v>
      </c>
      <c r="G57" s="25"/>
      <c r="H57" s="9"/>
      <c r="I57" s="9"/>
      <c r="J57" s="32"/>
    </row>
    <row r="58" spans="1:13" ht="15.75">
      <c r="A58" s="156"/>
      <c r="B58" s="153"/>
      <c r="C58" s="17" t="s">
        <v>48</v>
      </c>
      <c r="D58" s="17" t="s">
        <v>56</v>
      </c>
      <c r="E58" s="25"/>
      <c r="F58" s="25">
        <v>24.4</v>
      </c>
      <c r="G58" s="25"/>
      <c r="H58" s="9"/>
      <c r="I58" s="9"/>
      <c r="J58" s="32"/>
    </row>
    <row r="59" spans="1:13" ht="15.75">
      <c r="A59" s="156"/>
      <c r="B59" s="153"/>
      <c r="C59" s="21" t="s">
        <v>57</v>
      </c>
      <c r="D59" s="22" t="s">
        <v>58</v>
      </c>
      <c r="E59" s="25"/>
      <c r="F59" s="25">
        <v>5.0999999999999996</v>
      </c>
      <c r="G59" s="25"/>
      <c r="H59" s="9"/>
      <c r="I59" s="9"/>
      <c r="J59" s="32"/>
    </row>
    <row r="60" spans="1:13" ht="16.5">
      <c r="A60" s="156"/>
      <c r="B60" s="153"/>
      <c r="C60" s="21" t="s">
        <v>59</v>
      </c>
      <c r="D60" s="23" t="s">
        <v>60</v>
      </c>
      <c r="E60" s="25"/>
      <c r="F60" s="25">
        <v>169</v>
      </c>
      <c r="G60" s="25"/>
      <c r="H60" s="9"/>
      <c r="I60" s="9"/>
      <c r="J60" s="32"/>
    </row>
    <row r="61" spans="1:13" ht="18.75">
      <c r="A61" s="157"/>
      <c r="B61" s="154"/>
      <c r="C61" s="18" t="s">
        <v>50</v>
      </c>
      <c r="D61" s="17" t="s">
        <v>61</v>
      </c>
      <c r="E61" s="25"/>
      <c r="F61" s="25">
        <v>452.5</v>
      </c>
      <c r="G61" s="25"/>
      <c r="H61" s="9"/>
      <c r="I61" s="9"/>
      <c r="J61" s="32"/>
    </row>
    <row r="62" spans="1:13" ht="14.25">
      <c r="A62" s="26" t="s">
        <v>71</v>
      </c>
      <c r="B62" s="26" t="s">
        <v>72</v>
      </c>
      <c r="C62" s="27">
        <v>7.8</v>
      </c>
      <c r="D62" s="26" t="s">
        <v>44</v>
      </c>
      <c r="E62" s="27">
        <v>80</v>
      </c>
      <c r="F62" s="26" t="s">
        <v>73</v>
      </c>
      <c r="G62" s="27">
        <v>85</v>
      </c>
      <c r="H62" s="26" t="s">
        <v>74</v>
      </c>
      <c r="I62" s="27">
        <v>0.01</v>
      </c>
      <c r="J62" s="32"/>
    </row>
    <row r="63" spans="1:13" ht="14.25">
      <c r="A63" s="16"/>
      <c r="B63" s="80" t="s">
        <v>40</v>
      </c>
      <c r="C63" s="80"/>
      <c r="D63" s="80"/>
      <c r="E63" s="80"/>
      <c r="F63" s="81" t="s">
        <v>41</v>
      </c>
      <c r="G63" s="81"/>
      <c r="H63" s="81"/>
      <c r="I63" s="81"/>
      <c r="J63" s="82" t="s">
        <v>42</v>
      </c>
      <c r="K63" s="82"/>
      <c r="L63" s="82"/>
      <c r="M63" s="82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>
        <v>17.899999999999999</v>
      </c>
      <c r="G65" s="38"/>
      <c r="H65" s="36">
        <v>21.1</v>
      </c>
      <c r="I65" s="36"/>
      <c r="J65" s="32">
        <v>23.6</v>
      </c>
      <c r="K65" s="32"/>
      <c r="L65" s="32">
        <v>25.1</v>
      </c>
      <c r="M65" s="32"/>
    </row>
    <row r="66" spans="1:13" ht="18.75">
      <c r="A66" s="34" t="s">
        <v>78</v>
      </c>
      <c r="B66" s="35">
        <v>16.399999999999999</v>
      </c>
      <c r="C66" s="36"/>
      <c r="D66" s="37">
        <v>52.8</v>
      </c>
      <c r="E66" s="36"/>
      <c r="F66" s="36"/>
      <c r="G66" s="38"/>
      <c r="H66" s="36"/>
      <c r="I66" s="36"/>
      <c r="J66" s="32"/>
      <c r="K66" s="32"/>
      <c r="L66" s="32">
        <v>89.2</v>
      </c>
      <c r="M66" s="32"/>
    </row>
    <row r="67" spans="1:13" ht="18.75">
      <c r="A67" s="34" t="s">
        <v>79</v>
      </c>
      <c r="B67" s="35">
        <v>29.5</v>
      </c>
      <c r="C67" s="36"/>
      <c r="D67" s="37">
        <v>33.9</v>
      </c>
      <c r="E67" s="36"/>
      <c r="F67" s="36">
        <v>36.700000000000003</v>
      </c>
      <c r="G67" s="38"/>
      <c r="H67" s="36">
        <v>35.9</v>
      </c>
      <c r="I67" s="36"/>
      <c r="J67" s="32">
        <v>38.4</v>
      </c>
      <c r="K67" s="32"/>
      <c r="L67" s="32"/>
      <c r="M67" s="32"/>
    </row>
    <row r="68" spans="1:13" ht="18.7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7"/>
    </row>
    <row r="69" spans="1:13" ht="18.75">
      <c r="A69" s="39" t="s">
        <v>80</v>
      </c>
      <c r="B69" s="36"/>
      <c r="C69" s="36"/>
      <c r="D69" s="37"/>
      <c r="E69" s="36">
        <v>15.9</v>
      </c>
      <c r="F69" s="36"/>
      <c r="G69" s="38">
        <v>15.7</v>
      </c>
      <c r="H69" s="36"/>
      <c r="I69" s="36">
        <v>15.9</v>
      </c>
      <c r="J69" s="32"/>
      <c r="K69" s="32">
        <v>15.3</v>
      </c>
      <c r="M69" s="32">
        <v>15.7</v>
      </c>
    </row>
    <row r="70" spans="1:13" ht="18.75">
      <c r="A70" s="39" t="s">
        <v>81</v>
      </c>
      <c r="B70" s="36"/>
      <c r="C70" s="36">
        <v>15.1</v>
      </c>
      <c r="D70" s="37"/>
      <c r="E70" s="36">
        <v>17.600000000000001</v>
      </c>
      <c r="F70" s="36"/>
      <c r="G70" s="40">
        <v>15.6</v>
      </c>
      <c r="H70" s="36"/>
      <c r="I70" s="36">
        <v>17.600000000000001</v>
      </c>
      <c r="J70" s="32"/>
      <c r="K70" s="32">
        <v>15.7</v>
      </c>
      <c r="L70" s="32"/>
      <c r="M70" s="32"/>
    </row>
    <row r="71" spans="1:13" ht="18.75">
      <c r="A71" s="39" t="s">
        <v>82</v>
      </c>
      <c r="B71" s="36"/>
      <c r="C71" s="36">
        <v>37.700000000000003</v>
      </c>
      <c r="D71" s="37"/>
      <c r="E71" s="36"/>
      <c r="F71" s="36"/>
      <c r="G71" s="38">
        <v>27.02</v>
      </c>
      <c r="H71" s="36"/>
      <c r="I71" s="36">
        <v>28.7</v>
      </c>
      <c r="J71" s="32"/>
      <c r="K71" s="32">
        <v>37.9</v>
      </c>
      <c r="M71" s="32">
        <v>36.9</v>
      </c>
    </row>
    <row r="72" spans="1:13" ht="18.75">
      <c r="A72" s="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0"/>
    </row>
    <row r="73" spans="1:13" ht="18.75">
      <c r="A73" s="41" t="s">
        <v>83</v>
      </c>
      <c r="B73" s="36">
        <v>1.47</v>
      </c>
      <c r="C73" s="36">
        <v>10.4</v>
      </c>
      <c r="D73" s="37">
        <v>1.52</v>
      </c>
      <c r="E73" s="36">
        <v>10.8</v>
      </c>
      <c r="F73" s="36">
        <v>1.9</v>
      </c>
      <c r="G73" s="38">
        <v>11.04</v>
      </c>
      <c r="H73" s="36">
        <v>1.5</v>
      </c>
      <c r="I73" s="36">
        <v>11.05</v>
      </c>
      <c r="J73" s="32">
        <v>1.79</v>
      </c>
      <c r="K73" s="32">
        <v>10.5</v>
      </c>
      <c r="L73" s="32">
        <v>2.02</v>
      </c>
      <c r="M73" s="32">
        <v>10.6</v>
      </c>
    </row>
    <row r="74" spans="1:13" ht="18.75">
      <c r="A74" s="41" t="s">
        <v>84</v>
      </c>
      <c r="B74" s="42">
        <v>1.95</v>
      </c>
      <c r="C74" s="36">
        <v>11.9</v>
      </c>
      <c r="D74" s="37">
        <v>1.78</v>
      </c>
      <c r="E74" s="36">
        <v>12</v>
      </c>
      <c r="F74" s="36">
        <v>1.3</v>
      </c>
      <c r="G74" s="38">
        <v>11.8</v>
      </c>
      <c r="H74" s="36">
        <v>1.2</v>
      </c>
      <c r="I74" s="36">
        <v>11.6</v>
      </c>
      <c r="J74" s="32">
        <v>2.1</v>
      </c>
      <c r="K74" s="32">
        <v>12.6</v>
      </c>
      <c r="L74" s="32">
        <v>2.91</v>
      </c>
      <c r="M74" s="32">
        <v>11.7</v>
      </c>
    </row>
    <row r="75" spans="1:13" ht="18.75">
      <c r="A75" s="41" t="s">
        <v>85</v>
      </c>
      <c r="B75" s="42">
        <v>2.61</v>
      </c>
      <c r="C75" s="36">
        <v>14.7</v>
      </c>
      <c r="D75" s="37"/>
      <c r="E75" s="36"/>
      <c r="F75" s="36">
        <v>1.5</v>
      </c>
      <c r="G75" s="38">
        <v>14.7</v>
      </c>
      <c r="H75" s="36">
        <v>1.2</v>
      </c>
      <c r="I75" s="36">
        <v>14.5</v>
      </c>
      <c r="J75" s="32">
        <v>3.31</v>
      </c>
      <c r="K75" s="32">
        <v>14.3</v>
      </c>
      <c r="L75" s="32">
        <v>3.13</v>
      </c>
      <c r="M75" s="32">
        <v>14</v>
      </c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6"/>
  <sheetViews>
    <sheetView tabSelected="1" topLeftCell="A19" workbookViewId="0">
      <selection activeCell="L36" sqref="L3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271</v>
      </c>
      <c r="D2" s="114"/>
      <c r="E2" s="114"/>
      <c r="F2" s="115" t="s">
        <v>2</v>
      </c>
      <c r="G2" s="115"/>
      <c r="H2" s="115"/>
      <c r="I2" s="116" t="s">
        <v>3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/>
      <c r="D4" s="106"/>
      <c r="E4" s="106"/>
      <c r="F4" s="106"/>
      <c r="G4" s="106"/>
      <c r="H4" s="106"/>
      <c r="I4" s="106"/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/>
      <c r="D5" s="106"/>
      <c r="E5" s="106"/>
      <c r="F5" s="106"/>
      <c r="G5" s="106"/>
      <c r="H5" s="106"/>
      <c r="I5" s="106"/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C4-'29日'!I4</f>
        <v>-103070</v>
      </c>
      <c r="D6" s="124"/>
      <c r="E6" s="124"/>
      <c r="F6" s="125">
        <f>F4-C4</f>
        <v>0</v>
      </c>
      <c r="G6" s="126"/>
      <c r="H6" s="127"/>
      <c r="I6" s="125">
        <f>I4-F4</f>
        <v>0</v>
      </c>
      <c r="J6" s="126"/>
      <c r="K6" s="127"/>
      <c r="L6" s="121">
        <f>C6+F6+I6</f>
        <v>-103070</v>
      </c>
      <c r="M6" s="121">
        <f>C7+F7+I7</f>
        <v>-85660</v>
      </c>
    </row>
    <row r="7" spans="1:15" ht="21.95" customHeight="1">
      <c r="A7" s="61"/>
      <c r="B7" s="6" t="s">
        <v>8</v>
      </c>
      <c r="C7" s="124">
        <f>C5-'29日'!I5</f>
        <v>-85660</v>
      </c>
      <c r="D7" s="124"/>
      <c r="E7" s="124"/>
      <c r="F7" s="125">
        <f>F5-C5</f>
        <v>0</v>
      </c>
      <c r="G7" s="126"/>
      <c r="H7" s="127"/>
      <c r="I7" s="125">
        <f>I5-F5</f>
        <v>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/>
      <c r="G8" s="106"/>
      <c r="H8" s="106"/>
      <c r="I8" s="106"/>
      <c r="J8" s="106"/>
      <c r="K8" s="106"/>
    </row>
    <row r="9" spans="1:15" ht="21.95" customHeight="1">
      <c r="A9" s="62" t="s">
        <v>10</v>
      </c>
      <c r="B9" s="7" t="s">
        <v>11</v>
      </c>
      <c r="C9" s="106">
        <v>40</v>
      </c>
      <c r="D9" s="106"/>
      <c r="E9" s="106"/>
      <c r="F9" s="106"/>
      <c r="G9" s="106"/>
      <c r="H9" s="106"/>
      <c r="I9" s="106"/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40</v>
      </c>
      <c r="D10" s="106"/>
      <c r="E10" s="106"/>
      <c r="F10" s="106"/>
      <c r="G10" s="106"/>
      <c r="H10" s="106"/>
      <c r="I10" s="106"/>
      <c r="J10" s="106"/>
      <c r="K10" s="106"/>
    </row>
    <row r="11" spans="1:15" ht="21.95" customHeight="1">
      <c r="A11" s="63" t="s">
        <v>13</v>
      </c>
      <c r="B11" s="8" t="s">
        <v>14</v>
      </c>
      <c r="C11" s="54" t="s">
        <v>93</v>
      </c>
      <c r="D11" s="54" t="s">
        <v>93</v>
      </c>
      <c r="E11" s="54" t="s">
        <v>93</v>
      </c>
      <c r="F11" s="9"/>
      <c r="G11" s="9"/>
      <c r="H11" s="9"/>
      <c r="I11" s="9"/>
      <c r="J11" s="9"/>
      <c r="K11" s="9"/>
    </row>
    <row r="12" spans="1:15" ht="21.95" customHeight="1">
      <c r="A12" s="63"/>
      <c r="B12" s="8" t="s">
        <v>15</v>
      </c>
      <c r="C12" s="54">
        <v>60</v>
      </c>
      <c r="D12" s="54">
        <v>60</v>
      </c>
      <c r="E12" s="54">
        <v>60</v>
      </c>
      <c r="F12" s="9"/>
      <c r="G12" s="9"/>
      <c r="H12" s="9"/>
      <c r="I12" s="9"/>
      <c r="J12" s="9"/>
      <c r="K12" s="9"/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54">
        <v>550</v>
      </c>
      <c r="D15" s="9">
        <v>510</v>
      </c>
      <c r="E15" s="9">
        <v>470</v>
      </c>
      <c r="F15" s="9"/>
      <c r="G15" s="9"/>
      <c r="H15" s="9"/>
      <c r="I15" s="9"/>
      <c r="J15" s="9"/>
      <c r="K15" s="9"/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54" t="s">
        <v>95</v>
      </c>
      <c r="D17" s="54" t="s">
        <v>95</v>
      </c>
      <c r="E17" s="54" t="s">
        <v>95</v>
      </c>
      <c r="F17" s="9"/>
      <c r="G17" s="9"/>
      <c r="H17" s="9"/>
      <c r="I17" s="9"/>
      <c r="J17" s="9"/>
      <c r="K17" s="9"/>
    </row>
    <row r="18" spans="1:11" ht="21.95" customHeight="1">
      <c r="A18" s="65"/>
      <c r="B18" s="12" t="s">
        <v>15</v>
      </c>
      <c r="C18" s="54">
        <v>60</v>
      </c>
      <c r="D18" s="54">
        <v>60</v>
      </c>
      <c r="E18" s="54">
        <v>60</v>
      </c>
      <c r="F18" s="9"/>
      <c r="G18" s="9"/>
      <c r="H18" s="9"/>
      <c r="I18" s="9"/>
      <c r="J18" s="9"/>
      <c r="K18" s="9"/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440</v>
      </c>
      <c r="D21" s="9">
        <v>400</v>
      </c>
      <c r="E21" s="9">
        <v>360</v>
      </c>
      <c r="F21" s="9"/>
      <c r="G21" s="9"/>
      <c r="H21" s="9"/>
      <c r="I21" s="9"/>
      <c r="J21" s="9"/>
      <c r="K21" s="9"/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26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2470</v>
      </c>
      <c r="D23" s="84"/>
      <c r="E23" s="84"/>
      <c r="F23" s="84"/>
      <c r="G23" s="84"/>
      <c r="H23" s="84"/>
      <c r="I23" s="84"/>
      <c r="J23" s="84"/>
      <c r="K23" s="84"/>
    </row>
    <row r="24" spans="1:11" ht="21.95" customHeight="1">
      <c r="A24" s="67"/>
      <c r="B24" s="13" t="s">
        <v>29</v>
      </c>
      <c r="C24" s="84">
        <v>1730</v>
      </c>
      <c r="D24" s="84"/>
      <c r="E24" s="84"/>
      <c r="F24" s="84"/>
      <c r="G24" s="84"/>
      <c r="H24" s="84"/>
      <c r="I24" s="84"/>
      <c r="J24" s="84"/>
      <c r="K24" s="84"/>
    </row>
    <row r="25" spans="1:11" ht="21.95" customHeight="1">
      <c r="A25" s="64" t="s">
        <v>30</v>
      </c>
      <c r="B25" s="10" t="s">
        <v>31</v>
      </c>
      <c r="C25" s="84">
        <v>27</v>
      </c>
      <c r="D25" s="84"/>
      <c r="E25" s="84"/>
      <c r="F25" s="84"/>
      <c r="G25" s="84"/>
      <c r="H25" s="84"/>
      <c r="I25" s="84"/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/>
      <c r="G26" s="84"/>
      <c r="H26" s="84"/>
      <c r="I26" s="84"/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/>
      <c r="G27" s="84"/>
      <c r="H27" s="84"/>
      <c r="I27" s="84"/>
      <c r="J27" s="84"/>
      <c r="K27" s="84"/>
    </row>
    <row r="28" spans="1:11" ht="76.5" customHeight="1">
      <c r="A28" s="90" t="s">
        <v>34</v>
      </c>
      <c r="B28" s="91"/>
      <c r="C28" s="96" t="s">
        <v>273</v>
      </c>
      <c r="D28" s="97"/>
      <c r="E28" s="98"/>
      <c r="F28" s="96"/>
      <c r="G28" s="97"/>
      <c r="H28" s="98"/>
      <c r="I28" s="96"/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272</v>
      </c>
      <c r="D31" s="88"/>
      <c r="E31" s="89"/>
      <c r="F31" s="87" t="s">
        <v>36</v>
      </c>
      <c r="G31" s="88"/>
      <c r="H31" s="89"/>
      <c r="I31" s="87" t="s">
        <v>36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54">
        <v>0</v>
      </c>
      <c r="F34" s="32">
        <v>0</v>
      </c>
      <c r="G34" s="9"/>
      <c r="H34" s="9"/>
      <c r="I34" s="9"/>
      <c r="J34" s="32"/>
    </row>
    <row r="35" spans="1:10" ht="15.75">
      <c r="A35" s="69"/>
      <c r="B35" s="72"/>
      <c r="C35" s="18" t="s">
        <v>46</v>
      </c>
      <c r="D35" s="18" t="s">
        <v>47</v>
      </c>
      <c r="E35" s="54">
        <v>9.3699999999999992</v>
      </c>
      <c r="F35" s="32">
        <v>9.4</v>
      </c>
      <c r="G35" s="9"/>
      <c r="H35" s="9"/>
      <c r="I35" s="9"/>
      <c r="J35" s="32"/>
    </row>
    <row r="36" spans="1:10" ht="15.75">
      <c r="A36" s="69"/>
      <c r="B36" s="72"/>
      <c r="C36" s="17" t="s">
        <v>48</v>
      </c>
      <c r="D36" s="17" t="s">
        <v>49</v>
      </c>
      <c r="E36" s="54">
        <v>10.8</v>
      </c>
      <c r="F36" s="32">
        <v>10.3</v>
      </c>
      <c r="G36" s="9"/>
      <c r="H36" s="9"/>
      <c r="I36" s="9"/>
      <c r="J36" s="32"/>
    </row>
    <row r="37" spans="1:10" ht="18.75">
      <c r="A37" s="69"/>
      <c r="B37" s="72"/>
      <c r="C37" s="18" t="s">
        <v>50</v>
      </c>
      <c r="D37" s="17" t="s">
        <v>51</v>
      </c>
      <c r="E37" s="54">
        <v>10.3</v>
      </c>
      <c r="F37" s="32">
        <v>10.6</v>
      </c>
      <c r="G37" s="19"/>
      <c r="H37" s="9"/>
      <c r="I37" s="9"/>
      <c r="J37" s="32"/>
    </row>
    <row r="38" spans="1:10" ht="16.5">
      <c r="A38" s="69"/>
      <c r="B38" s="72"/>
      <c r="C38" s="20" t="s">
        <v>52</v>
      </c>
      <c r="D38" s="17" t="s">
        <v>53</v>
      </c>
      <c r="E38" s="54">
        <v>2.34</v>
      </c>
      <c r="F38" s="32">
        <v>2.15</v>
      </c>
      <c r="G38" s="19"/>
      <c r="H38" s="19"/>
      <c r="I38" s="9"/>
      <c r="J38" s="32"/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54">
        <v>0</v>
      </c>
      <c r="F39" s="32">
        <v>0</v>
      </c>
      <c r="G39" s="9"/>
      <c r="H39" s="9"/>
      <c r="I39" s="9"/>
      <c r="J39" s="32"/>
    </row>
    <row r="40" spans="1:10" ht="15.75">
      <c r="A40" s="69"/>
      <c r="B40" s="72"/>
      <c r="C40" s="18" t="s">
        <v>46</v>
      </c>
      <c r="D40" s="18" t="s">
        <v>55</v>
      </c>
      <c r="E40" s="54">
        <v>9.5299999999999994</v>
      </c>
      <c r="F40" s="32">
        <v>9.6199999999999992</v>
      </c>
      <c r="G40" s="9"/>
      <c r="H40" s="9"/>
      <c r="I40" s="9"/>
      <c r="J40" s="32"/>
    </row>
    <row r="41" spans="1:10" ht="15.75">
      <c r="A41" s="69"/>
      <c r="B41" s="72"/>
      <c r="C41" s="17" t="s">
        <v>48</v>
      </c>
      <c r="D41" s="17" t="s">
        <v>56</v>
      </c>
      <c r="E41" s="54">
        <v>10.3</v>
      </c>
      <c r="F41" s="32">
        <v>10.6</v>
      </c>
      <c r="G41" s="9"/>
      <c r="H41" s="9"/>
      <c r="I41" s="9"/>
      <c r="J41" s="32"/>
    </row>
    <row r="42" spans="1:10" ht="15.75">
      <c r="A42" s="69"/>
      <c r="B42" s="72"/>
      <c r="C42" s="21" t="s">
        <v>57</v>
      </c>
      <c r="D42" s="22" t="s">
        <v>58</v>
      </c>
      <c r="E42" s="54">
        <v>0</v>
      </c>
      <c r="F42" s="32">
        <v>0</v>
      </c>
      <c r="G42" s="9"/>
      <c r="H42" s="9"/>
      <c r="I42" s="9"/>
      <c r="J42" s="32"/>
    </row>
    <row r="43" spans="1:10" ht="16.5">
      <c r="A43" s="69"/>
      <c r="B43" s="72"/>
      <c r="C43" s="21" t="s">
        <v>59</v>
      </c>
      <c r="D43" s="23" t="s">
        <v>60</v>
      </c>
      <c r="E43" s="54">
        <v>39.6</v>
      </c>
      <c r="F43" s="32">
        <v>37.299999999999997</v>
      </c>
      <c r="G43" s="9"/>
      <c r="H43" s="9"/>
      <c r="I43" s="9"/>
      <c r="J43" s="32"/>
    </row>
    <row r="44" spans="1:10" ht="18.75">
      <c r="A44" s="69"/>
      <c r="B44" s="72"/>
      <c r="C44" s="18" t="s">
        <v>50</v>
      </c>
      <c r="D44" s="17" t="s">
        <v>61</v>
      </c>
      <c r="E44" s="54">
        <v>56</v>
      </c>
      <c r="F44" s="32">
        <v>55</v>
      </c>
      <c r="G44" s="9"/>
      <c r="H44" s="9"/>
      <c r="I44" s="9"/>
      <c r="J44" s="32"/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54">
        <v>10.1</v>
      </c>
      <c r="F45" s="32">
        <v>9.9</v>
      </c>
      <c r="G45" s="9"/>
      <c r="H45" s="9"/>
      <c r="I45" s="9"/>
      <c r="J45" s="32"/>
    </row>
    <row r="46" spans="1:10" ht="18.75">
      <c r="A46" s="69"/>
      <c r="B46" s="72"/>
      <c r="C46" s="18" t="s">
        <v>50</v>
      </c>
      <c r="D46" s="17" t="s">
        <v>51</v>
      </c>
      <c r="E46" s="54">
        <v>11.3</v>
      </c>
      <c r="F46" s="32">
        <v>9.3000000000000007</v>
      </c>
      <c r="G46" s="9"/>
      <c r="H46" s="9"/>
      <c r="I46" s="9"/>
      <c r="J46" s="32"/>
    </row>
    <row r="47" spans="1:10" ht="16.5">
      <c r="A47" s="69"/>
      <c r="B47" s="72"/>
      <c r="C47" s="20" t="s">
        <v>52</v>
      </c>
      <c r="D47" s="17" t="s">
        <v>65</v>
      </c>
      <c r="E47" s="54">
        <v>2.31</v>
      </c>
      <c r="F47" s="32">
        <v>2.36</v>
      </c>
      <c r="G47" s="9"/>
      <c r="H47" s="9"/>
      <c r="I47" s="9"/>
      <c r="J47" s="32"/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54">
        <v>11.1</v>
      </c>
      <c r="F48" s="32">
        <v>10.8</v>
      </c>
      <c r="G48" s="9"/>
      <c r="H48" s="9"/>
      <c r="I48" s="9"/>
      <c r="J48" s="32"/>
    </row>
    <row r="49" spans="1:13" ht="18.75">
      <c r="A49" s="69"/>
      <c r="B49" s="72"/>
      <c r="C49" s="18" t="s">
        <v>50</v>
      </c>
      <c r="D49" s="17" t="s">
        <v>51</v>
      </c>
      <c r="E49" s="54">
        <v>12.8</v>
      </c>
      <c r="F49" s="32">
        <v>12.3</v>
      </c>
      <c r="G49" s="9"/>
      <c r="H49" s="9"/>
      <c r="I49" s="9"/>
      <c r="J49" s="32"/>
    </row>
    <row r="50" spans="1:13" ht="16.5">
      <c r="A50" s="69"/>
      <c r="B50" s="72"/>
      <c r="C50" s="20" t="s">
        <v>52</v>
      </c>
      <c r="D50" s="17" t="s">
        <v>65</v>
      </c>
      <c r="E50" s="54">
        <v>2.83</v>
      </c>
      <c r="F50" s="32">
        <v>2.64</v>
      </c>
      <c r="G50" s="9"/>
      <c r="H50" s="9"/>
      <c r="I50" s="9"/>
      <c r="J50" s="32"/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52" t="s">
        <v>223</v>
      </c>
      <c r="C56" s="17" t="s">
        <v>44</v>
      </c>
      <c r="D56" s="17" t="s">
        <v>53</v>
      </c>
      <c r="E56" s="25"/>
      <c r="F56" s="25"/>
      <c r="G56" s="25"/>
      <c r="H56" s="9"/>
      <c r="I56" s="9"/>
      <c r="J56" s="32"/>
    </row>
    <row r="57" spans="1:13" ht="15.75">
      <c r="A57" s="156"/>
      <c r="B57" s="153"/>
      <c r="C57" s="18" t="s">
        <v>46</v>
      </c>
      <c r="D57" s="18" t="s">
        <v>55</v>
      </c>
      <c r="E57" s="25"/>
      <c r="F57" s="25"/>
      <c r="G57" s="25"/>
      <c r="H57" s="9"/>
      <c r="I57" s="9"/>
      <c r="J57" s="32"/>
    </row>
    <row r="58" spans="1:13" ht="15.75">
      <c r="A58" s="156"/>
      <c r="B58" s="153"/>
      <c r="C58" s="17" t="s">
        <v>48</v>
      </c>
      <c r="D58" s="17" t="s">
        <v>56</v>
      </c>
      <c r="E58" s="25"/>
      <c r="F58" s="25"/>
      <c r="G58" s="25"/>
      <c r="H58" s="9"/>
      <c r="I58" s="9"/>
      <c r="J58" s="32"/>
    </row>
    <row r="59" spans="1:13" ht="15.75">
      <c r="A59" s="156"/>
      <c r="B59" s="153"/>
      <c r="C59" s="21" t="s">
        <v>57</v>
      </c>
      <c r="D59" s="22" t="s">
        <v>58</v>
      </c>
      <c r="E59" s="25"/>
      <c r="F59" s="25"/>
      <c r="G59" s="25"/>
      <c r="H59" s="9"/>
      <c r="I59" s="9"/>
      <c r="J59" s="32"/>
    </row>
    <row r="60" spans="1:13" ht="16.5">
      <c r="A60" s="156"/>
      <c r="B60" s="153"/>
      <c r="C60" s="21" t="s">
        <v>59</v>
      </c>
      <c r="D60" s="23" t="s">
        <v>60</v>
      </c>
      <c r="E60" s="25"/>
      <c r="F60" s="25"/>
      <c r="G60" s="25"/>
      <c r="H60" s="9"/>
      <c r="I60" s="9"/>
      <c r="J60" s="32"/>
    </row>
    <row r="61" spans="1:13" ht="18.75">
      <c r="A61" s="157"/>
      <c r="B61" s="154"/>
      <c r="C61" s="18" t="s">
        <v>50</v>
      </c>
      <c r="D61" s="17" t="s">
        <v>61</v>
      </c>
      <c r="E61" s="25"/>
      <c r="F61" s="25"/>
      <c r="G61" s="25"/>
      <c r="H61" s="9"/>
      <c r="I61" s="9"/>
      <c r="J61" s="32"/>
    </row>
    <row r="62" spans="1:13" ht="14.25">
      <c r="A62" s="26" t="s">
        <v>71</v>
      </c>
      <c r="B62" s="26" t="s">
        <v>72</v>
      </c>
      <c r="C62" s="27"/>
      <c r="D62" s="26" t="s">
        <v>44</v>
      </c>
      <c r="E62" s="27"/>
      <c r="F62" s="26" t="s">
        <v>73</v>
      </c>
      <c r="G62" s="27"/>
      <c r="H62" s="26" t="s">
        <v>74</v>
      </c>
      <c r="I62" s="27"/>
      <c r="J62" s="32"/>
    </row>
    <row r="63" spans="1:13" ht="14.25">
      <c r="A63" s="16"/>
      <c r="B63" s="80" t="s">
        <v>40</v>
      </c>
      <c r="C63" s="80"/>
      <c r="D63" s="80"/>
      <c r="E63" s="80"/>
      <c r="F63" s="81" t="s">
        <v>41</v>
      </c>
      <c r="G63" s="81"/>
      <c r="H63" s="81"/>
      <c r="I63" s="81"/>
      <c r="J63" s="82" t="s">
        <v>42</v>
      </c>
      <c r="K63" s="82"/>
      <c r="L63" s="82"/>
      <c r="M63" s="82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/>
      <c r="G65" s="38"/>
      <c r="H65" s="36"/>
      <c r="I65" s="36"/>
      <c r="J65" s="32"/>
      <c r="K65" s="32"/>
      <c r="L65" s="32"/>
      <c r="M65" s="32"/>
    </row>
    <row r="66" spans="1:13" ht="18.75">
      <c r="A66" s="34" t="s">
        <v>78</v>
      </c>
      <c r="B66" s="35">
        <v>70</v>
      </c>
      <c r="C66" s="36"/>
      <c r="D66" s="37">
        <v>75</v>
      </c>
      <c r="E66" s="36"/>
      <c r="F66" s="36"/>
      <c r="G66" s="38"/>
      <c r="H66" s="36"/>
      <c r="I66" s="36"/>
      <c r="J66" s="32"/>
      <c r="K66" s="32"/>
      <c r="L66" s="32"/>
      <c r="M66" s="32"/>
    </row>
    <row r="67" spans="1:13" ht="18.75">
      <c r="A67" s="34" t="s">
        <v>79</v>
      </c>
      <c r="B67" s="35"/>
      <c r="C67" s="36"/>
      <c r="D67" s="37">
        <v>47.8</v>
      </c>
      <c r="E67" s="36"/>
      <c r="F67" s="36"/>
      <c r="G67" s="38"/>
      <c r="H67" s="36"/>
      <c r="I67" s="36"/>
      <c r="J67" s="32"/>
      <c r="K67" s="32"/>
      <c r="L67" s="32"/>
      <c r="M67" s="32"/>
    </row>
    <row r="68" spans="1:13" ht="18.7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7"/>
    </row>
    <row r="69" spans="1:13" ht="18.75">
      <c r="A69" s="39" t="s">
        <v>80</v>
      </c>
      <c r="B69" s="36"/>
      <c r="C69" s="36">
        <v>16.100000000000001</v>
      </c>
      <c r="D69" s="37"/>
      <c r="E69" s="36"/>
      <c r="F69" s="36"/>
      <c r="G69" s="38"/>
      <c r="H69" s="36"/>
      <c r="I69" s="36"/>
      <c r="J69" s="32"/>
      <c r="K69" s="32"/>
      <c r="M69" s="32"/>
    </row>
    <row r="70" spans="1:13" ht="18.75">
      <c r="A70" s="39" t="s">
        <v>81</v>
      </c>
      <c r="B70" s="36"/>
      <c r="C70" s="36">
        <v>15.5</v>
      </c>
      <c r="D70" s="37"/>
      <c r="E70" s="36">
        <v>17.899999999999999</v>
      </c>
      <c r="F70" s="36"/>
      <c r="G70" s="40"/>
      <c r="H70" s="36"/>
      <c r="I70" s="36"/>
      <c r="J70" s="32"/>
      <c r="K70" s="32"/>
      <c r="L70" s="32"/>
      <c r="M70" s="32"/>
    </row>
    <row r="71" spans="1:13" ht="18.75">
      <c r="A71" s="39" t="s">
        <v>82</v>
      </c>
      <c r="B71" s="36"/>
      <c r="C71" s="36">
        <v>29.5</v>
      </c>
      <c r="D71" s="37"/>
      <c r="E71" s="36">
        <v>30.9</v>
      </c>
      <c r="F71" s="36"/>
      <c r="G71" s="38"/>
      <c r="H71" s="36"/>
      <c r="I71" s="36"/>
      <c r="J71" s="32"/>
      <c r="K71" s="32"/>
      <c r="M71" s="32"/>
    </row>
    <row r="72" spans="1:13" ht="18.75">
      <c r="A72" s="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0"/>
    </row>
    <row r="73" spans="1:13" ht="18.75">
      <c r="A73" s="41" t="s">
        <v>83</v>
      </c>
      <c r="B73" s="36">
        <v>1.98</v>
      </c>
      <c r="C73" s="36">
        <v>10.7</v>
      </c>
      <c r="D73" s="37">
        <v>1.93</v>
      </c>
      <c r="E73" s="36">
        <v>13.1</v>
      </c>
      <c r="F73" s="36"/>
      <c r="G73" s="38"/>
      <c r="H73" s="36"/>
      <c r="I73" s="36"/>
      <c r="J73" s="32"/>
      <c r="K73" s="32"/>
      <c r="L73" s="32"/>
      <c r="M73" s="32"/>
    </row>
    <row r="74" spans="1:13" ht="18.75">
      <c r="A74" s="41" t="s">
        <v>84</v>
      </c>
      <c r="B74" s="42">
        <v>1.86</v>
      </c>
      <c r="C74" s="36">
        <v>11.7</v>
      </c>
      <c r="D74" s="37">
        <v>1.85</v>
      </c>
      <c r="E74" s="36">
        <v>12.3</v>
      </c>
      <c r="F74" s="36"/>
      <c r="G74" s="38"/>
      <c r="H74" s="36"/>
      <c r="I74" s="36"/>
      <c r="J74" s="32"/>
      <c r="K74" s="32"/>
      <c r="L74" s="32"/>
      <c r="M74" s="32"/>
    </row>
    <row r="75" spans="1:13" ht="18.75">
      <c r="A75" s="41" t="s">
        <v>85</v>
      </c>
      <c r="B75" s="42">
        <v>2.0699999999999998</v>
      </c>
      <c r="C75" s="36">
        <v>14.6</v>
      </c>
      <c r="D75" s="37">
        <v>2.16</v>
      </c>
      <c r="E75" s="36">
        <v>13.1</v>
      </c>
      <c r="F75" s="36"/>
      <c r="G75" s="38"/>
      <c r="H75" s="36"/>
      <c r="I75" s="36"/>
      <c r="J75" s="32"/>
      <c r="K75" s="32"/>
      <c r="L75" s="32"/>
      <c r="M75" s="32"/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6"/>
  <sheetViews>
    <sheetView topLeftCell="A19" workbookViewId="0">
      <selection activeCell="K56" sqref="K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</v>
      </c>
      <c r="D2" s="114"/>
      <c r="E2" s="114"/>
      <c r="F2" s="115" t="s">
        <v>2</v>
      </c>
      <c r="G2" s="115"/>
      <c r="H2" s="115"/>
      <c r="I2" s="116" t="s">
        <v>3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/>
      <c r="D4" s="106"/>
      <c r="E4" s="106"/>
      <c r="F4" s="106"/>
      <c r="G4" s="106"/>
      <c r="H4" s="106"/>
      <c r="I4" s="106"/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/>
      <c r="D5" s="106"/>
      <c r="E5" s="106"/>
      <c r="F5" s="106"/>
      <c r="G5" s="106"/>
      <c r="H5" s="106"/>
      <c r="I5" s="106"/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C4-'30日'!I4</f>
        <v>0</v>
      </c>
      <c r="D6" s="124"/>
      <c r="E6" s="124"/>
      <c r="F6" s="125">
        <f>F4-C4</f>
        <v>0</v>
      </c>
      <c r="G6" s="126"/>
      <c r="H6" s="127"/>
      <c r="I6" s="125">
        <f>I4-F4</f>
        <v>0</v>
      </c>
      <c r="J6" s="126"/>
      <c r="K6" s="127"/>
      <c r="L6" s="121">
        <f>C6+F6+I6</f>
        <v>0</v>
      </c>
      <c r="M6" s="121">
        <f>C7+F7+I7</f>
        <v>0</v>
      </c>
    </row>
    <row r="7" spans="1:15" ht="21.95" customHeight="1">
      <c r="A7" s="61"/>
      <c r="B7" s="6" t="s">
        <v>8</v>
      </c>
      <c r="C7" s="124">
        <f>C5-'30日'!I5</f>
        <v>0</v>
      </c>
      <c r="D7" s="124"/>
      <c r="E7" s="124"/>
      <c r="F7" s="125">
        <f>F5-C5</f>
        <v>0</v>
      </c>
      <c r="G7" s="126"/>
      <c r="H7" s="127"/>
      <c r="I7" s="125">
        <f>I5-F5</f>
        <v>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/>
      <c r="D8" s="106"/>
      <c r="E8" s="106"/>
      <c r="F8" s="106"/>
      <c r="G8" s="106"/>
      <c r="H8" s="106"/>
      <c r="I8" s="106"/>
      <c r="J8" s="106"/>
      <c r="K8" s="106"/>
    </row>
    <row r="9" spans="1:15" ht="21.95" customHeight="1">
      <c r="A9" s="62" t="s">
        <v>10</v>
      </c>
      <c r="B9" s="7" t="s">
        <v>11</v>
      </c>
      <c r="C9" s="106"/>
      <c r="D9" s="106"/>
      <c r="E9" s="106"/>
      <c r="F9" s="106"/>
      <c r="G9" s="106"/>
      <c r="H9" s="106"/>
      <c r="I9" s="106"/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/>
      <c r="D10" s="106"/>
      <c r="E10" s="106"/>
      <c r="F10" s="106"/>
      <c r="G10" s="106"/>
      <c r="H10" s="106"/>
      <c r="I10" s="106"/>
      <c r="J10" s="106"/>
      <c r="K10" s="106"/>
    </row>
    <row r="11" spans="1:15" ht="21.95" customHeight="1">
      <c r="A11" s="63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5" ht="21.95" customHeight="1">
      <c r="A12" s="63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65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26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/>
      <c r="D23" s="84"/>
      <c r="E23" s="84"/>
      <c r="F23" s="84"/>
      <c r="G23" s="84"/>
      <c r="H23" s="84"/>
      <c r="I23" s="84"/>
      <c r="J23" s="84"/>
      <c r="K23" s="84"/>
    </row>
    <row r="24" spans="1:11" ht="21.95" customHeight="1">
      <c r="A24" s="67"/>
      <c r="B24" s="13" t="s">
        <v>29</v>
      </c>
      <c r="C24" s="84"/>
      <c r="D24" s="84"/>
      <c r="E24" s="84"/>
      <c r="F24" s="84"/>
      <c r="G24" s="84"/>
      <c r="H24" s="84"/>
      <c r="I24" s="84"/>
      <c r="J24" s="84"/>
      <c r="K24" s="84"/>
    </row>
    <row r="25" spans="1:11" ht="21.95" customHeight="1">
      <c r="A25" s="64" t="s">
        <v>30</v>
      </c>
      <c r="B25" s="10" t="s">
        <v>31</v>
      </c>
      <c r="C25" s="84"/>
      <c r="D25" s="84"/>
      <c r="E25" s="84"/>
      <c r="F25" s="84"/>
      <c r="G25" s="84"/>
      <c r="H25" s="84"/>
      <c r="I25" s="84"/>
      <c r="J25" s="84"/>
      <c r="K25" s="84"/>
    </row>
    <row r="26" spans="1:11" ht="21.95" customHeight="1">
      <c r="A26" s="64"/>
      <c r="B26" s="10" t="s">
        <v>32</v>
      </c>
      <c r="C26" s="84"/>
      <c r="D26" s="84"/>
      <c r="E26" s="84"/>
      <c r="F26" s="84"/>
      <c r="G26" s="84"/>
      <c r="H26" s="84"/>
      <c r="I26" s="84"/>
      <c r="J26" s="84"/>
      <c r="K26" s="84"/>
    </row>
    <row r="27" spans="1:11" ht="21.95" customHeight="1">
      <c r="A27" s="64"/>
      <c r="B27" s="10" t="s">
        <v>33</v>
      </c>
      <c r="C27" s="84"/>
      <c r="D27" s="84"/>
      <c r="E27" s="84"/>
      <c r="F27" s="84"/>
      <c r="G27" s="84"/>
      <c r="H27" s="84"/>
      <c r="I27" s="84"/>
      <c r="J27" s="84"/>
      <c r="K27" s="84"/>
    </row>
    <row r="28" spans="1:11" ht="76.5" customHeight="1">
      <c r="A28" s="90" t="s">
        <v>34</v>
      </c>
      <c r="B28" s="91"/>
      <c r="C28" s="96"/>
      <c r="D28" s="97"/>
      <c r="E28" s="98"/>
      <c r="F28" s="96"/>
      <c r="G28" s="97"/>
      <c r="H28" s="98"/>
      <c r="I28" s="96"/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 ht="20.25" customHeight="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 customHeight="1">
      <c r="A31" s="85" t="s">
        <v>35</v>
      </c>
      <c r="B31" s="86"/>
      <c r="C31" s="87" t="s">
        <v>36</v>
      </c>
      <c r="D31" s="88"/>
      <c r="E31" s="89"/>
      <c r="F31" s="87" t="s">
        <v>36</v>
      </c>
      <c r="G31" s="88"/>
      <c r="H31" s="89"/>
      <c r="I31" s="87" t="s">
        <v>36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2"/>
    </row>
    <row r="35" spans="1:10" ht="15.75">
      <c r="A35" s="69"/>
      <c r="B35" s="72"/>
      <c r="C35" s="18" t="s">
        <v>46</v>
      </c>
      <c r="D35" s="18" t="s">
        <v>47</v>
      </c>
      <c r="E35" s="9"/>
      <c r="F35" s="9"/>
      <c r="G35" s="9"/>
      <c r="H35" s="9"/>
      <c r="I35" s="9"/>
      <c r="J35" s="32"/>
    </row>
    <row r="36" spans="1:10" ht="15.75">
      <c r="A36" s="69"/>
      <c r="B36" s="72"/>
      <c r="C36" s="17" t="s">
        <v>48</v>
      </c>
      <c r="D36" s="17" t="s">
        <v>49</v>
      </c>
      <c r="E36" s="9"/>
      <c r="F36" s="9"/>
      <c r="G36" s="9"/>
      <c r="H36" s="9"/>
      <c r="I36" s="9"/>
      <c r="J36" s="32"/>
    </row>
    <row r="37" spans="1:10" ht="18.75">
      <c r="A37" s="69"/>
      <c r="B37" s="72"/>
      <c r="C37" s="18" t="s">
        <v>50</v>
      </c>
      <c r="D37" s="17" t="s">
        <v>51</v>
      </c>
      <c r="E37" s="9"/>
      <c r="F37" s="9"/>
      <c r="G37" s="19"/>
      <c r="H37" s="9"/>
      <c r="I37" s="9"/>
      <c r="J37" s="32"/>
    </row>
    <row r="38" spans="1:10" ht="16.5">
      <c r="A38" s="69"/>
      <c r="B38" s="72"/>
      <c r="C38" s="20" t="s">
        <v>52</v>
      </c>
      <c r="D38" s="17" t="s">
        <v>53</v>
      </c>
      <c r="E38" s="19"/>
      <c r="F38" s="19"/>
      <c r="G38" s="19"/>
      <c r="H38" s="19"/>
      <c r="I38" s="9"/>
      <c r="J38" s="32"/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2"/>
    </row>
    <row r="40" spans="1:10" ht="15.75">
      <c r="A40" s="69"/>
      <c r="B40" s="72"/>
      <c r="C40" s="18" t="s">
        <v>46</v>
      </c>
      <c r="D40" s="18" t="s">
        <v>55</v>
      </c>
      <c r="E40" s="9"/>
      <c r="F40" s="9"/>
      <c r="G40" s="9"/>
      <c r="H40" s="9"/>
      <c r="I40" s="9"/>
      <c r="J40" s="32"/>
    </row>
    <row r="41" spans="1:10" ht="15.75">
      <c r="A41" s="69"/>
      <c r="B41" s="72"/>
      <c r="C41" s="17" t="s">
        <v>48</v>
      </c>
      <c r="D41" s="17" t="s">
        <v>56</v>
      </c>
      <c r="E41" s="9"/>
      <c r="F41" s="9"/>
      <c r="G41" s="9"/>
      <c r="H41" s="9"/>
      <c r="I41" s="9"/>
      <c r="J41" s="32"/>
    </row>
    <row r="42" spans="1:10" ht="15.75">
      <c r="A42" s="69"/>
      <c r="B42" s="72"/>
      <c r="C42" s="21" t="s">
        <v>57</v>
      </c>
      <c r="D42" s="22" t="s">
        <v>58</v>
      </c>
      <c r="E42" s="9"/>
      <c r="F42" s="9"/>
      <c r="G42" s="9"/>
      <c r="H42" s="9"/>
      <c r="I42" s="9"/>
      <c r="J42" s="32"/>
    </row>
    <row r="43" spans="1:10" ht="16.5">
      <c r="A43" s="69"/>
      <c r="B43" s="72"/>
      <c r="C43" s="21" t="s">
        <v>59</v>
      </c>
      <c r="D43" s="23" t="s">
        <v>60</v>
      </c>
      <c r="E43" s="9"/>
      <c r="F43" s="9"/>
      <c r="G43" s="9"/>
      <c r="H43" s="9"/>
      <c r="I43" s="9"/>
      <c r="J43" s="32"/>
    </row>
    <row r="44" spans="1:10" ht="18.75">
      <c r="A44" s="69"/>
      <c r="B44" s="72"/>
      <c r="C44" s="18" t="s">
        <v>50</v>
      </c>
      <c r="D44" s="17" t="s">
        <v>61</v>
      </c>
      <c r="E44" s="9"/>
      <c r="F44" s="9"/>
      <c r="G44" s="9"/>
      <c r="H44" s="9"/>
      <c r="I44" s="9"/>
      <c r="J44" s="32"/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2"/>
    </row>
    <row r="46" spans="1:10" ht="18.75">
      <c r="A46" s="69"/>
      <c r="B46" s="72"/>
      <c r="C46" s="18" t="s">
        <v>50</v>
      </c>
      <c r="D46" s="17" t="s">
        <v>51</v>
      </c>
      <c r="E46" s="9"/>
      <c r="F46" s="9"/>
      <c r="G46" s="9"/>
      <c r="H46" s="9"/>
      <c r="I46" s="9"/>
      <c r="J46" s="32"/>
    </row>
    <row r="47" spans="1:10" ht="16.5">
      <c r="A47" s="69"/>
      <c r="B47" s="72"/>
      <c r="C47" s="20" t="s">
        <v>52</v>
      </c>
      <c r="D47" s="17" t="s">
        <v>65</v>
      </c>
      <c r="E47" s="9"/>
      <c r="F47" s="9"/>
      <c r="G47" s="9"/>
      <c r="H47" s="9"/>
      <c r="I47" s="9"/>
      <c r="J47" s="32"/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2"/>
    </row>
    <row r="49" spans="1:13" ht="18.75">
      <c r="A49" s="69"/>
      <c r="B49" s="72"/>
      <c r="C49" s="18" t="s">
        <v>50</v>
      </c>
      <c r="D49" s="17" t="s">
        <v>51</v>
      </c>
      <c r="E49" s="9"/>
      <c r="F49" s="9"/>
      <c r="G49" s="9"/>
      <c r="H49" s="9"/>
      <c r="I49" s="9"/>
      <c r="J49" s="32"/>
    </row>
    <row r="50" spans="1:13" ht="16.5">
      <c r="A50" s="69"/>
      <c r="B50" s="72"/>
      <c r="C50" s="20" t="s">
        <v>52</v>
      </c>
      <c r="D50" s="17" t="s">
        <v>65</v>
      </c>
      <c r="E50" s="9"/>
      <c r="F50" s="9"/>
      <c r="G50" s="9"/>
      <c r="H50" s="9"/>
      <c r="I50" s="9"/>
      <c r="J50" s="32"/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155"/>
      <c r="B56" s="152" t="s">
        <v>223</v>
      </c>
      <c r="C56" s="17" t="s">
        <v>44</v>
      </c>
      <c r="D56" s="17" t="s">
        <v>53</v>
      </c>
      <c r="E56" s="25"/>
      <c r="F56" s="25"/>
      <c r="G56" s="25"/>
      <c r="H56" s="9"/>
      <c r="I56" s="9"/>
      <c r="J56" s="32"/>
    </row>
    <row r="57" spans="1:13" ht="15.75">
      <c r="A57" s="156"/>
      <c r="B57" s="153"/>
      <c r="C57" s="18" t="s">
        <v>46</v>
      </c>
      <c r="D57" s="18" t="s">
        <v>55</v>
      </c>
      <c r="E57" s="25"/>
      <c r="F57" s="25"/>
      <c r="G57" s="25"/>
      <c r="H57" s="9"/>
      <c r="I57" s="9"/>
      <c r="J57" s="32"/>
    </row>
    <row r="58" spans="1:13" ht="15.75">
      <c r="A58" s="156"/>
      <c r="B58" s="153"/>
      <c r="C58" s="17" t="s">
        <v>48</v>
      </c>
      <c r="D58" s="17" t="s">
        <v>56</v>
      </c>
      <c r="E58" s="25"/>
      <c r="F58" s="25"/>
      <c r="G58" s="25"/>
      <c r="H58" s="9"/>
      <c r="I58" s="9"/>
      <c r="J58" s="32"/>
    </row>
    <row r="59" spans="1:13" ht="15.75">
      <c r="A59" s="156"/>
      <c r="B59" s="153"/>
      <c r="C59" s="21" t="s">
        <v>57</v>
      </c>
      <c r="D59" s="22" t="s">
        <v>58</v>
      </c>
      <c r="E59" s="25"/>
      <c r="F59" s="25"/>
      <c r="G59" s="25"/>
      <c r="H59" s="9"/>
      <c r="I59" s="9"/>
      <c r="J59" s="32"/>
    </row>
    <row r="60" spans="1:13" ht="16.5">
      <c r="A60" s="156"/>
      <c r="B60" s="153"/>
      <c r="C60" s="21" t="s">
        <v>59</v>
      </c>
      <c r="D60" s="23" t="s">
        <v>60</v>
      </c>
      <c r="E60" s="25"/>
      <c r="F60" s="25"/>
      <c r="G60" s="25"/>
      <c r="H60" s="9"/>
      <c r="I60" s="9"/>
      <c r="J60" s="32"/>
    </row>
    <row r="61" spans="1:13" ht="18.75">
      <c r="A61" s="157"/>
      <c r="B61" s="154"/>
      <c r="C61" s="18" t="s">
        <v>50</v>
      </c>
      <c r="D61" s="17" t="s">
        <v>61</v>
      </c>
      <c r="E61" s="25"/>
      <c r="F61" s="25"/>
      <c r="G61" s="25"/>
      <c r="H61" s="9"/>
      <c r="I61" s="9"/>
      <c r="J61" s="32"/>
    </row>
    <row r="62" spans="1:13" ht="14.25">
      <c r="A62" s="26" t="s">
        <v>71</v>
      </c>
      <c r="B62" s="26" t="s">
        <v>72</v>
      </c>
      <c r="C62" s="27"/>
      <c r="D62" s="26" t="s">
        <v>44</v>
      </c>
      <c r="E62" s="27"/>
      <c r="F62" s="26" t="s">
        <v>73</v>
      </c>
      <c r="G62" s="27"/>
      <c r="H62" s="26" t="s">
        <v>74</v>
      </c>
      <c r="I62" s="27"/>
      <c r="J62" s="32"/>
    </row>
    <row r="63" spans="1:13" ht="14.25">
      <c r="A63" s="16"/>
      <c r="B63" s="80" t="s">
        <v>40</v>
      </c>
      <c r="C63" s="80"/>
      <c r="D63" s="80"/>
      <c r="E63" s="80"/>
      <c r="F63" s="81" t="s">
        <v>41</v>
      </c>
      <c r="G63" s="81"/>
      <c r="H63" s="81"/>
      <c r="I63" s="81"/>
      <c r="J63" s="82" t="s">
        <v>42</v>
      </c>
      <c r="K63" s="82"/>
      <c r="L63" s="82"/>
      <c r="M63" s="82"/>
    </row>
    <row r="64" spans="1:13" ht="18.75">
      <c r="A64" s="28" t="s">
        <v>38</v>
      </c>
      <c r="B64" s="29" t="s">
        <v>75</v>
      </c>
      <c r="C64" s="29" t="s">
        <v>76</v>
      </c>
      <c r="D64" s="29" t="s">
        <v>75</v>
      </c>
      <c r="E64" s="29" t="s">
        <v>76</v>
      </c>
      <c r="F64" s="30" t="s">
        <v>75</v>
      </c>
      <c r="G64" s="30" t="s">
        <v>76</v>
      </c>
      <c r="H64" s="30" t="s">
        <v>75</v>
      </c>
      <c r="I64" s="30" t="s">
        <v>76</v>
      </c>
      <c r="J64" s="33" t="s">
        <v>75</v>
      </c>
      <c r="K64" s="33" t="s">
        <v>76</v>
      </c>
      <c r="L64" s="33" t="s">
        <v>75</v>
      </c>
      <c r="M64" s="33" t="s">
        <v>76</v>
      </c>
    </row>
    <row r="65" spans="1:13" ht="18.75">
      <c r="A65" s="34" t="s">
        <v>77</v>
      </c>
      <c r="B65" s="35"/>
      <c r="C65" s="36"/>
      <c r="D65" s="37"/>
      <c r="E65" s="36"/>
      <c r="F65" s="36"/>
      <c r="G65" s="38"/>
      <c r="H65" s="36"/>
      <c r="I65" s="36"/>
      <c r="J65" s="32"/>
      <c r="K65" s="32"/>
      <c r="L65" s="32"/>
      <c r="M65" s="32"/>
    </row>
    <row r="66" spans="1:13" ht="18.75">
      <c r="A66" s="34" t="s">
        <v>78</v>
      </c>
      <c r="B66" s="35"/>
      <c r="C66" s="36"/>
      <c r="D66" s="37"/>
      <c r="E66" s="36"/>
      <c r="F66" s="36"/>
      <c r="G66" s="38"/>
      <c r="H66" s="36"/>
      <c r="I66" s="36"/>
      <c r="J66" s="32"/>
      <c r="K66" s="32"/>
      <c r="L66" s="32"/>
      <c r="M66" s="32"/>
    </row>
    <row r="67" spans="1:13" ht="18.75">
      <c r="A67" s="34" t="s">
        <v>79</v>
      </c>
      <c r="B67" s="35"/>
      <c r="C67" s="36"/>
      <c r="D67" s="37"/>
      <c r="E67" s="36"/>
      <c r="F67" s="36"/>
      <c r="G67" s="38"/>
      <c r="H67" s="36"/>
      <c r="I67" s="36"/>
      <c r="J67" s="32"/>
      <c r="K67" s="32"/>
      <c r="L67" s="32"/>
      <c r="M67" s="32"/>
    </row>
    <row r="68" spans="1:13" ht="18.7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7"/>
    </row>
    <row r="69" spans="1:13" ht="18.75">
      <c r="A69" s="39" t="s">
        <v>80</v>
      </c>
      <c r="B69" s="36"/>
      <c r="C69" s="36"/>
      <c r="D69" s="37"/>
      <c r="E69" s="36"/>
      <c r="F69" s="36"/>
      <c r="G69" s="38"/>
      <c r="H69" s="36"/>
      <c r="I69" s="36"/>
      <c r="J69" s="32"/>
      <c r="K69" s="32"/>
      <c r="M69" s="32"/>
    </row>
    <row r="70" spans="1:13" ht="18.75">
      <c r="A70" s="39" t="s">
        <v>81</v>
      </c>
      <c r="B70" s="36"/>
      <c r="C70" s="36"/>
      <c r="D70" s="37"/>
      <c r="E70" s="36"/>
      <c r="F70" s="36"/>
      <c r="G70" s="40"/>
      <c r="H70" s="36"/>
      <c r="I70" s="36"/>
      <c r="J70" s="32"/>
      <c r="K70" s="32"/>
      <c r="L70" s="32"/>
      <c r="M70" s="32"/>
    </row>
    <row r="71" spans="1:13" ht="18.75">
      <c r="A71" s="39" t="s">
        <v>82</v>
      </c>
      <c r="B71" s="36"/>
      <c r="C71" s="36"/>
      <c r="D71" s="37"/>
      <c r="E71" s="36"/>
      <c r="F71" s="36"/>
      <c r="G71" s="38"/>
      <c r="H71" s="36"/>
      <c r="I71" s="36"/>
      <c r="J71" s="32"/>
      <c r="K71" s="32"/>
      <c r="M71" s="32"/>
    </row>
    <row r="72" spans="1:13" ht="18.75">
      <c r="A72" s="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60"/>
    </row>
    <row r="73" spans="1:13" ht="18.75">
      <c r="A73" s="41" t="s">
        <v>83</v>
      </c>
      <c r="B73" s="36"/>
      <c r="C73" s="36"/>
      <c r="D73" s="37"/>
      <c r="E73" s="36"/>
      <c r="F73" s="36"/>
      <c r="G73" s="38"/>
      <c r="H73" s="36"/>
      <c r="I73" s="36"/>
      <c r="J73" s="32"/>
      <c r="K73" s="32"/>
      <c r="L73" s="32"/>
      <c r="M73" s="32"/>
    </row>
    <row r="74" spans="1:13" ht="18.75">
      <c r="A74" s="41" t="s">
        <v>84</v>
      </c>
      <c r="B74" s="42"/>
      <c r="C74" s="36"/>
      <c r="D74" s="37"/>
      <c r="E74" s="36"/>
      <c r="F74" s="36"/>
      <c r="G74" s="38"/>
      <c r="H74" s="36"/>
      <c r="I74" s="36"/>
      <c r="J74" s="32"/>
      <c r="K74" s="32"/>
      <c r="L74" s="32"/>
      <c r="M74" s="32"/>
    </row>
    <row r="75" spans="1:13" ht="18.75">
      <c r="A75" s="41" t="s">
        <v>85</v>
      </c>
      <c r="B75" s="42"/>
      <c r="C75" s="36"/>
      <c r="D75" s="37"/>
      <c r="E75" s="36"/>
      <c r="F75" s="36"/>
      <c r="G75" s="38"/>
      <c r="H75" s="36"/>
      <c r="I75" s="36"/>
      <c r="J75" s="32"/>
      <c r="K75" s="32"/>
      <c r="L75" s="32"/>
      <c r="M75" s="32"/>
    </row>
    <row r="76" spans="1:13" ht="18.75">
      <c r="A76" s="41" t="s">
        <v>86</v>
      </c>
      <c r="B76" s="36"/>
      <c r="C76" s="36"/>
      <c r="D76" s="37"/>
      <c r="E76" s="36"/>
      <c r="F76" s="36"/>
      <c r="G76" s="38"/>
      <c r="H76" s="36"/>
      <c r="I76" s="36"/>
      <c r="J76" s="32"/>
      <c r="K76" s="32"/>
      <c r="L76" s="32"/>
      <c r="M76" s="32"/>
    </row>
  </sheetData>
  <mergeCells count="99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63:E63"/>
    <mergeCell ref="F63:I63"/>
    <mergeCell ref="J63:M63"/>
    <mergeCell ref="B45:B47"/>
    <mergeCell ref="B48:B50"/>
    <mergeCell ref="B51:B55"/>
    <mergeCell ref="B56:B61"/>
    <mergeCell ref="A68:M68"/>
    <mergeCell ref="A72:M72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A56:A61"/>
    <mergeCell ref="B13:B14"/>
    <mergeCell ref="B19:B20"/>
    <mergeCell ref="B34:B38"/>
    <mergeCell ref="B39:B44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103</v>
      </c>
      <c r="D2" s="114"/>
      <c r="E2" s="114"/>
      <c r="F2" s="115" t="s">
        <v>104</v>
      </c>
      <c r="G2" s="115"/>
      <c r="H2" s="115"/>
      <c r="I2" s="116" t="s">
        <v>105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8710</v>
      </c>
      <c r="D4" s="106"/>
      <c r="E4" s="106"/>
      <c r="F4" s="106">
        <v>9850</v>
      </c>
      <c r="G4" s="106"/>
      <c r="H4" s="106"/>
      <c r="I4" s="106">
        <v>11100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2450</v>
      </c>
      <c r="D5" s="106"/>
      <c r="E5" s="106"/>
      <c r="F5" s="106">
        <v>3450</v>
      </c>
      <c r="G5" s="106"/>
      <c r="H5" s="106"/>
      <c r="I5" s="106">
        <v>4400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C4-'2日'!I4</f>
        <v>1310</v>
      </c>
      <c r="D6" s="124"/>
      <c r="E6" s="124"/>
      <c r="F6" s="125">
        <f>F4-C4</f>
        <v>1140</v>
      </c>
      <c r="G6" s="126"/>
      <c r="H6" s="127"/>
      <c r="I6" s="125">
        <f>I4-F4</f>
        <v>1250</v>
      </c>
      <c r="J6" s="126"/>
      <c r="K6" s="127"/>
      <c r="L6" s="121">
        <f>C6+F6+I6</f>
        <v>3700</v>
      </c>
      <c r="M6" s="121">
        <f>C7+F7+I7</f>
        <v>3100</v>
      </c>
    </row>
    <row r="7" spans="1:15" ht="21.95" customHeight="1">
      <c r="A7" s="61"/>
      <c r="B7" s="6" t="s">
        <v>8</v>
      </c>
      <c r="C7" s="124">
        <f>C5-'2日'!I5</f>
        <v>1150</v>
      </c>
      <c r="D7" s="124"/>
      <c r="E7" s="124"/>
      <c r="F7" s="125">
        <f>F5-C5</f>
        <v>1000</v>
      </c>
      <c r="G7" s="126"/>
      <c r="H7" s="127"/>
      <c r="I7" s="125">
        <f>I5-F5</f>
        <v>950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44</v>
      </c>
      <c r="D9" s="106"/>
      <c r="E9" s="106"/>
      <c r="F9" s="106">
        <v>39</v>
      </c>
      <c r="G9" s="106"/>
      <c r="H9" s="106"/>
      <c r="I9" s="106">
        <v>42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44</v>
      </c>
      <c r="D10" s="106"/>
      <c r="E10" s="106"/>
      <c r="F10" s="106">
        <v>39</v>
      </c>
      <c r="G10" s="106"/>
      <c r="H10" s="106"/>
      <c r="I10" s="106">
        <v>42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530</v>
      </c>
      <c r="D15" s="9">
        <v>500</v>
      </c>
      <c r="E15" s="9">
        <v>480</v>
      </c>
      <c r="F15" s="9">
        <v>480</v>
      </c>
      <c r="G15" s="9">
        <v>450</v>
      </c>
      <c r="H15" s="9">
        <v>420</v>
      </c>
      <c r="I15" s="9">
        <v>420</v>
      </c>
      <c r="J15" s="9">
        <v>380</v>
      </c>
      <c r="K15" s="9">
        <v>320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470</v>
      </c>
      <c r="D21" s="9">
        <v>400</v>
      </c>
      <c r="E21" s="9">
        <v>330</v>
      </c>
      <c r="F21" s="9">
        <v>330</v>
      </c>
      <c r="G21" s="9">
        <v>270</v>
      </c>
      <c r="H21" s="9">
        <v>530</v>
      </c>
      <c r="I21" s="9">
        <v>530</v>
      </c>
      <c r="J21" s="9">
        <v>490</v>
      </c>
      <c r="K21" s="9">
        <v>450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96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450</v>
      </c>
      <c r="D23" s="84"/>
      <c r="E23" s="84"/>
      <c r="F23" s="84">
        <v>150</v>
      </c>
      <c r="G23" s="84"/>
      <c r="H23" s="84"/>
      <c r="I23" s="84">
        <v>130</v>
      </c>
      <c r="J23" s="84"/>
      <c r="K23" s="84"/>
    </row>
    <row r="24" spans="1:11" ht="21.95" customHeight="1">
      <c r="A24" s="67"/>
      <c r="B24" s="13" t="s">
        <v>29</v>
      </c>
      <c r="C24" s="84">
        <v>180</v>
      </c>
      <c r="D24" s="84"/>
      <c r="E24" s="84"/>
      <c r="F24" s="84">
        <f>1310+820</f>
        <v>2130</v>
      </c>
      <c r="G24" s="84"/>
      <c r="H24" s="84"/>
      <c r="I24" s="84">
        <v>2030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7</v>
      </c>
      <c r="D25" s="84"/>
      <c r="E25" s="84"/>
      <c r="F25" s="84">
        <v>7</v>
      </c>
      <c r="G25" s="84"/>
      <c r="H25" s="84"/>
      <c r="I25" s="84">
        <v>7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113</v>
      </c>
      <c r="D28" s="97"/>
      <c r="E28" s="98"/>
      <c r="F28" s="96" t="s">
        <v>114</v>
      </c>
      <c r="G28" s="97"/>
      <c r="H28" s="98"/>
      <c r="I28" s="96" t="s">
        <v>115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116</v>
      </c>
      <c r="D31" s="88"/>
      <c r="E31" s="89"/>
      <c r="F31" s="87" t="s">
        <v>111</v>
      </c>
      <c r="G31" s="88"/>
      <c r="H31" s="89"/>
      <c r="I31" s="87" t="s">
        <v>112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9.2100000000000009</v>
      </c>
      <c r="F35" s="9">
        <v>9.2200000000000006</v>
      </c>
      <c r="G35" s="9">
        <v>9.23</v>
      </c>
      <c r="H35" s="9">
        <v>9.19</v>
      </c>
      <c r="I35" s="9">
        <v>9.11</v>
      </c>
      <c r="J35" s="32">
        <v>9.17</v>
      </c>
    </row>
    <row r="36" spans="1:10" ht="15.75">
      <c r="A36" s="69"/>
      <c r="B36" s="72"/>
      <c r="C36" s="17" t="s">
        <v>48</v>
      </c>
      <c r="D36" s="17" t="s">
        <v>49</v>
      </c>
      <c r="E36" s="9">
        <v>9.1999999999999993</v>
      </c>
      <c r="F36" s="9">
        <v>9.6</v>
      </c>
      <c r="G36" s="9">
        <v>13.4</v>
      </c>
      <c r="H36" s="9">
        <v>14.1</v>
      </c>
      <c r="I36" s="9">
        <v>12.1</v>
      </c>
      <c r="J36" s="32">
        <v>11.6</v>
      </c>
    </row>
    <row r="37" spans="1:10" ht="18.75">
      <c r="A37" s="69"/>
      <c r="B37" s="72"/>
      <c r="C37" s="18" t="s">
        <v>50</v>
      </c>
      <c r="D37" s="17" t="s">
        <v>51</v>
      </c>
      <c r="E37" s="9">
        <v>16.600000000000001</v>
      </c>
      <c r="F37" s="9">
        <v>15.2</v>
      </c>
      <c r="G37" s="19">
        <v>15.9</v>
      </c>
      <c r="H37" s="9">
        <v>17.8</v>
      </c>
      <c r="I37" s="9">
        <v>18.899999999999999</v>
      </c>
      <c r="J37" s="32">
        <v>18.899999999999999</v>
      </c>
    </row>
    <row r="38" spans="1:10" ht="16.5">
      <c r="A38" s="69"/>
      <c r="B38" s="72"/>
      <c r="C38" s="20" t="s">
        <v>52</v>
      </c>
      <c r="D38" s="17" t="s">
        <v>53</v>
      </c>
      <c r="E38" s="19">
        <v>2.15</v>
      </c>
      <c r="F38" s="19">
        <v>2.2999999999999998</v>
      </c>
      <c r="G38" s="19">
        <v>2.5</v>
      </c>
      <c r="H38" s="19">
        <v>1.1000000000000001</v>
      </c>
      <c r="I38" s="9">
        <v>2.4</v>
      </c>
      <c r="J38" s="32">
        <v>2.1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9.57</v>
      </c>
      <c r="F40" s="9">
        <v>9.56</v>
      </c>
      <c r="G40" s="9">
        <v>9.36</v>
      </c>
      <c r="H40" s="9">
        <v>9.32</v>
      </c>
      <c r="I40" s="9">
        <v>9.25</v>
      </c>
      <c r="J40" s="32">
        <v>9.65</v>
      </c>
    </row>
    <row r="41" spans="1:10" ht="15.75">
      <c r="A41" s="69"/>
      <c r="B41" s="72"/>
      <c r="C41" s="17" t="s">
        <v>48</v>
      </c>
      <c r="D41" s="17" t="s">
        <v>56</v>
      </c>
      <c r="E41" s="9">
        <v>11.5</v>
      </c>
      <c r="F41" s="9">
        <v>12.2</v>
      </c>
      <c r="G41" s="9">
        <v>16.079999999999998</v>
      </c>
      <c r="H41" s="9">
        <v>17.2</v>
      </c>
      <c r="I41" s="9">
        <v>12.1</v>
      </c>
      <c r="J41" s="32">
        <v>11.3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37.700000000000003</v>
      </c>
      <c r="F43" s="9">
        <v>41.5</v>
      </c>
      <c r="G43" s="9">
        <v>74.900000000000006</v>
      </c>
      <c r="H43" s="9">
        <v>77.400000000000006</v>
      </c>
      <c r="I43" s="9">
        <v>31.3</v>
      </c>
      <c r="J43" s="32">
        <v>35.200000000000003</v>
      </c>
    </row>
    <row r="44" spans="1:10" ht="18.75">
      <c r="A44" s="69"/>
      <c r="B44" s="72"/>
      <c r="C44" s="18" t="s">
        <v>50</v>
      </c>
      <c r="D44" s="17" t="s">
        <v>61</v>
      </c>
      <c r="E44" s="9">
        <v>280</v>
      </c>
      <c r="F44" s="9">
        <v>260</v>
      </c>
      <c r="G44" s="9">
        <v>523.20000000000005</v>
      </c>
      <c r="H44" s="9">
        <v>600.47</v>
      </c>
      <c r="I44" s="9">
        <v>580</v>
      </c>
      <c r="J44" s="32">
        <v>440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10.1</v>
      </c>
      <c r="F45" s="9">
        <v>10.4</v>
      </c>
      <c r="G45" s="9">
        <v>13.2</v>
      </c>
      <c r="H45" s="9">
        <v>17.09</v>
      </c>
      <c r="I45" s="9">
        <v>11.3</v>
      </c>
      <c r="J45" s="32">
        <v>11.6</v>
      </c>
    </row>
    <row r="46" spans="1:10" ht="18.75">
      <c r="A46" s="69"/>
      <c r="B46" s="72"/>
      <c r="C46" s="18" t="s">
        <v>50</v>
      </c>
      <c r="D46" s="17" t="s">
        <v>51</v>
      </c>
      <c r="E46" s="9">
        <v>13.7</v>
      </c>
      <c r="F46" s="9">
        <v>12.5</v>
      </c>
      <c r="G46" s="9">
        <v>16.8</v>
      </c>
      <c r="H46" s="9">
        <v>17.8</v>
      </c>
      <c r="I46" s="9">
        <v>17.399999999999999</v>
      </c>
      <c r="J46" s="32">
        <v>16.5</v>
      </c>
    </row>
    <row r="47" spans="1:10" ht="16.5">
      <c r="A47" s="69"/>
      <c r="B47" s="72"/>
      <c r="C47" s="20" t="s">
        <v>52</v>
      </c>
      <c r="D47" s="17" t="s">
        <v>65</v>
      </c>
      <c r="E47" s="9">
        <v>1.23</v>
      </c>
      <c r="F47" s="9">
        <v>1.35</v>
      </c>
      <c r="G47" s="9">
        <v>1.8</v>
      </c>
      <c r="H47" s="9">
        <v>1.9</v>
      </c>
      <c r="I47" s="9">
        <v>1.4</v>
      </c>
      <c r="J47" s="32">
        <v>1.3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10.3</v>
      </c>
      <c r="F48" s="9">
        <v>9.9</v>
      </c>
      <c r="G48" s="9">
        <v>15.09</v>
      </c>
      <c r="H48" s="9">
        <v>16.7</v>
      </c>
      <c r="I48" s="9">
        <v>10.199999999999999</v>
      </c>
      <c r="J48" s="32">
        <v>10.5</v>
      </c>
    </row>
    <row r="49" spans="1:13" ht="18.75">
      <c r="A49" s="69"/>
      <c r="B49" s="72"/>
      <c r="C49" s="18" t="s">
        <v>50</v>
      </c>
      <c r="D49" s="17" t="s">
        <v>51</v>
      </c>
      <c r="E49" s="9">
        <v>14.4</v>
      </c>
      <c r="F49" s="9">
        <v>14.7</v>
      </c>
      <c r="G49" s="9">
        <v>15.1</v>
      </c>
      <c r="H49" s="9">
        <v>16.3</v>
      </c>
      <c r="I49" s="9">
        <v>15.8</v>
      </c>
      <c r="J49" s="32">
        <v>16</v>
      </c>
    </row>
    <row r="50" spans="1:13" ht="16.5">
      <c r="A50" s="69"/>
      <c r="B50" s="72"/>
      <c r="C50" s="20" t="s">
        <v>52</v>
      </c>
      <c r="D50" s="17" t="s">
        <v>65</v>
      </c>
      <c r="E50" s="9">
        <v>1.4</v>
      </c>
      <c r="F50" s="9">
        <v>1.55</v>
      </c>
      <c r="G50" s="9">
        <v>1.6</v>
      </c>
      <c r="H50" s="9">
        <v>2.5</v>
      </c>
      <c r="I50" s="9">
        <v>1.4</v>
      </c>
      <c r="J50" s="32">
        <v>1.6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7.84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0.02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>
        <v>47.4</v>
      </c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51.04</v>
      </c>
      <c r="C60" s="35"/>
      <c r="D60" s="35">
        <v>70.599999999999994</v>
      </c>
      <c r="E60" s="35"/>
      <c r="F60" s="35"/>
      <c r="G60" s="38"/>
      <c r="H60" s="36">
        <v>66.3</v>
      </c>
      <c r="I60" s="36"/>
      <c r="J60" s="32">
        <v>59.6</v>
      </c>
      <c r="K60" s="32"/>
      <c r="L60" s="32">
        <v>47.4</v>
      </c>
      <c r="M60" s="32"/>
    </row>
    <row r="61" spans="1:13" ht="18.75">
      <c r="A61" s="34" t="s">
        <v>79</v>
      </c>
      <c r="B61" s="35">
        <v>60.5</v>
      </c>
      <c r="C61" s="35"/>
      <c r="D61" s="35">
        <v>50.36</v>
      </c>
      <c r="E61" s="35"/>
      <c r="F61" s="35">
        <v>52.08</v>
      </c>
      <c r="G61" s="38"/>
      <c r="H61" s="36">
        <v>49.6</v>
      </c>
      <c r="I61" s="36"/>
      <c r="J61" s="32">
        <v>53.2</v>
      </c>
      <c r="K61" s="32"/>
      <c r="L61" s="32">
        <v>56.6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17.07</v>
      </c>
      <c r="D63" s="37"/>
      <c r="E63" s="36">
        <v>17.36</v>
      </c>
      <c r="F63" s="36"/>
      <c r="G63" s="38">
        <v>17.3</v>
      </c>
      <c r="H63" s="36"/>
      <c r="I63" s="36">
        <v>17.059999999999999</v>
      </c>
      <c r="J63" s="32"/>
      <c r="K63" s="32">
        <v>16.100000000000001</v>
      </c>
      <c r="M63" s="32">
        <v>16.5</v>
      </c>
    </row>
    <row r="64" spans="1:13" ht="18.75">
      <c r="A64" s="39" t="s">
        <v>81</v>
      </c>
      <c r="B64" s="36"/>
      <c r="C64" s="36">
        <v>18.809999999999999</v>
      </c>
      <c r="D64" s="37"/>
      <c r="E64" s="36">
        <v>19.100000000000001</v>
      </c>
      <c r="F64" s="36"/>
      <c r="G64" s="40">
        <v>18.8</v>
      </c>
      <c r="H64" s="36"/>
      <c r="I64" s="36">
        <v>16.3</v>
      </c>
      <c r="J64" s="32"/>
      <c r="K64" s="32">
        <v>16.3</v>
      </c>
      <c r="L64" s="32"/>
      <c r="M64" s="32">
        <v>16.5</v>
      </c>
    </row>
    <row r="65" spans="1:13" ht="18.75">
      <c r="A65" s="39" t="s">
        <v>82</v>
      </c>
      <c r="B65" s="36"/>
      <c r="C65" s="36"/>
      <c r="D65" s="37"/>
      <c r="E65" s="36"/>
      <c r="F65" s="36"/>
      <c r="G65" s="38">
        <v>26.04</v>
      </c>
      <c r="H65" s="36"/>
      <c r="I65" s="36"/>
      <c r="J65" s="32"/>
      <c r="K65" s="32"/>
      <c r="M65" s="32">
        <v>23.2</v>
      </c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2.12</v>
      </c>
      <c r="C67" s="36">
        <v>10.82</v>
      </c>
      <c r="D67" s="36">
        <v>2.02</v>
      </c>
      <c r="E67" s="36">
        <v>10.76</v>
      </c>
      <c r="F67" s="36">
        <v>1.1000000000000001</v>
      </c>
      <c r="G67" s="36">
        <v>10.6</v>
      </c>
      <c r="H67" s="36">
        <v>1.8</v>
      </c>
      <c r="I67" s="36">
        <v>10.4</v>
      </c>
      <c r="J67" s="36">
        <v>1.6</v>
      </c>
      <c r="K67" s="36">
        <v>10.3</v>
      </c>
      <c r="L67" s="36">
        <v>1.8</v>
      </c>
      <c r="M67" s="36">
        <v>10.5</v>
      </c>
    </row>
    <row r="68" spans="1:13" ht="18.75">
      <c r="A68" s="41" t="s">
        <v>84</v>
      </c>
      <c r="B68" s="36">
        <v>1.31</v>
      </c>
      <c r="C68" s="36">
        <v>11.83</v>
      </c>
      <c r="D68" s="36">
        <v>1.21</v>
      </c>
      <c r="E68" s="36">
        <v>11.49</v>
      </c>
      <c r="F68" s="36">
        <v>2.5</v>
      </c>
      <c r="G68" s="36">
        <v>11.5</v>
      </c>
      <c r="H68" s="36">
        <v>2.1</v>
      </c>
      <c r="I68" s="36">
        <v>11.4</v>
      </c>
      <c r="J68" s="36">
        <v>1.3</v>
      </c>
      <c r="K68" s="36">
        <v>11.2</v>
      </c>
      <c r="L68" s="36">
        <v>1.4</v>
      </c>
      <c r="M68" s="36">
        <v>11.6</v>
      </c>
    </row>
    <row r="69" spans="1:13" ht="18.75">
      <c r="A69" s="41" t="s">
        <v>85</v>
      </c>
      <c r="B69" s="36"/>
      <c r="C69" s="36"/>
      <c r="D69" s="36"/>
      <c r="E69" s="36"/>
      <c r="F69" s="36">
        <v>3.1</v>
      </c>
      <c r="G69" s="36">
        <v>19.7</v>
      </c>
      <c r="H69" s="36"/>
      <c r="I69" s="36"/>
      <c r="J69" s="36"/>
      <c r="K69" s="36"/>
      <c r="L69" s="36">
        <v>2.1</v>
      </c>
      <c r="M69" s="36">
        <v>13.5</v>
      </c>
    </row>
    <row r="70" spans="1:13" ht="18.75">
      <c r="A70" s="41" t="s">
        <v>86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B67" sqref="B67:B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117</v>
      </c>
      <c r="D2" s="114"/>
      <c r="E2" s="114"/>
      <c r="F2" s="115" t="s">
        <v>118</v>
      </c>
      <c r="G2" s="115"/>
      <c r="H2" s="115"/>
      <c r="I2" s="116" t="s">
        <v>119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12400</v>
      </c>
      <c r="D4" s="106"/>
      <c r="E4" s="106"/>
      <c r="F4" s="106">
        <v>13700</v>
      </c>
      <c r="G4" s="106"/>
      <c r="H4" s="106"/>
      <c r="I4" s="106">
        <v>15000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5300</v>
      </c>
      <c r="D5" s="106"/>
      <c r="E5" s="106"/>
      <c r="F5" s="106">
        <v>6390</v>
      </c>
      <c r="G5" s="106"/>
      <c r="H5" s="106"/>
      <c r="I5" s="106">
        <v>7150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C4-'3日'!I4</f>
        <v>1300</v>
      </c>
      <c r="D6" s="124"/>
      <c r="E6" s="124"/>
      <c r="F6" s="125">
        <f>F4-C4</f>
        <v>1300</v>
      </c>
      <c r="G6" s="126"/>
      <c r="H6" s="127"/>
      <c r="I6" s="125">
        <f>I4-F4</f>
        <v>1300</v>
      </c>
      <c r="J6" s="126"/>
      <c r="K6" s="127"/>
      <c r="L6" s="121">
        <f>C6+F6+I6</f>
        <v>3900</v>
      </c>
      <c r="M6" s="121">
        <f>C7+F7+I7</f>
        <v>2750</v>
      </c>
    </row>
    <row r="7" spans="1:15" ht="21.95" customHeight="1">
      <c r="A7" s="61"/>
      <c r="B7" s="6" t="s">
        <v>8</v>
      </c>
      <c r="C7" s="124">
        <f>C5-'3日'!I5</f>
        <v>900</v>
      </c>
      <c r="D7" s="124"/>
      <c r="E7" s="124"/>
      <c r="F7" s="125">
        <f>F5-C5</f>
        <v>1090</v>
      </c>
      <c r="G7" s="126"/>
      <c r="H7" s="127"/>
      <c r="I7" s="125">
        <f>I5-F5</f>
        <v>760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42</v>
      </c>
      <c r="D9" s="106"/>
      <c r="E9" s="106"/>
      <c r="F9" s="106">
        <v>41</v>
      </c>
      <c r="G9" s="106"/>
      <c r="H9" s="106"/>
      <c r="I9" s="106">
        <v>44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42</v>
      </c>
      <c r="D10" s="106"/>
      <c r="E10" s="106"/>
      <c r="F10" s="106">
        <v>41</v>
      </c>
      <c r="G10" s="106"/>
      <c r="H10" s="106"/>
      <c r="I10" s="106">
        <v>41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320</v>
      </c>
      <c r="D15" s="9">
        <v>290</v>
      </c>
      <c r="E15" s="9">
        <v>540</v>
      </c>
      <c r="F15" s="9">
        <v>540</v>
      </c>
      <c r="G15" s="9">
        <v>510</v>
      </c>
      <c r="H15" s="9">
        <v>480</v>
      </c>
      <c r="I15" s="9">
        <v>480</v>
      </c>
      <c r="J15" s="9">
        <v>440</v>
      </c>
      <c r="K15" s="9">
        <v>400</v>
      </c>
    </row>
    <row r="16" spans="1:15" ht="21.95" customHeight="1">
      <c r="A16" s="64"/>
      <c r="B16" s="11" t="s">
        <v>20</v>
      </c>
      <c r="C16" s="105" t="s">
        <v>120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450</v>
      </c>
      <c r="D21" s="9">
        <v>400</v>
      </c>
      <c r="E21" s="9">
        <v>350</v>
      </c>
      <c r="F21" s="9">
        <v>350</v>
      </c>
      <c r="G21" s="9">
        <v>300</v>
      </c>
      <c r="H21" s="9">
        <v>530</v>
      </c>
      <c r="I21" s="9">
        <v>530</v>
      </c>
      <c r="J21" s="9">
        <v>490</v>
      </c>
      <c r="K21" s="9">
        <v>450</v>
      </c>
    </row>
    <row r="22" spans="1:11" ht="56.25" customHeight="1">
      <c r="A22" s="66"/>
      <c r="B22" s="11" t="s">
        <v>25</v>
      </c>
      <c r="C22" s="105" t="s">
        <v>26</v>
      </c>
      <c r="D22" s="105"/>
      <c r="E22" s="105"/>
      <c r="F22" s="105" t="s">
        <v>121</v>
      </c>
      <c r="G22" s="105"/>
      <c r="H22" s="105"/>
      <c r="I22" s="105" t="s">
        <v>122</v>
      </c>
      <c r="J22" s="105"/>
      <c r="K22" s="105"/>
    </row>
    <row r="23" spans="1:11" ht="30" customHeight="1">
      <c r="A23" s="67" t="s">
        <v>27</v>
      </c>
      <c r="B23" s="13" t="s">
        <v>28</v>
      </c>
      <c r="C23" s="84">
        <v>0</v>
      </c>
      <c r="D23" s="84"/>
      <c r="E23" s="84"/>
      <c r="F23" s="84">
        <v>2200</v>
      </c>
      <c r="G23" s="84"/>
      <c r="H23" s="84"/>
      <c r="I23" s="84">
        <f>1630+440</f>
        <v>2070</v>
      </c>
      <c r="J23" s="84"/>
      <c r="K23" s="84"/>
    </row>
    <row r="24" spans="1:11" ht="21.95" customHeight="1">
      <c r="A24" s="67"/>
      <c r="B24" s="13" t="s">
        <v>29</v>
      </c>
      <c r="C24" s="84">
        <v>2030</v>
      </c>
      <c r="D24" s="84"/>
      <c r="E24" s="84"/>
      <c r="F24" s="84">
        <f>960+990</f>
        <v>1950</v>
      </c>
      <c r="G24" s="84"/>
      <c r="H24" s="84"/>
      <c r="I24" s="84">
        <f>940+900</f>
        <v>1840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6</v>
      </c>
      <c r="D25" s="84"/>
      <c r="E25" s="84"/>
      <c r="F25" s="84">
        <v>6</v>
      </c>
      <c r="G25" s="84"/>
      <c r="H25" s="84"/>
      <c r="I25" s="84">
        <v>6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123</v>
      </c>
      <c r="D28" s="97"/>
      <c r="E28" s="98"/>
      <c r="F28" s="96" t="s">
        <v>124</v>
      </c>
      <c r="G28" s="97"/>
      <c r="H28" s="98"/>
      <c r="I28" s="96" t="s">
        <v>125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126</v>
      </c>
      <c r="D31" s="88"/>
      <c r="E31" s="89"/>
      <c r="F31" s="87" t="s">
        <v>127</v>
      </c>
      <c r="G31" s="88"/>
      <c r="H31" s="89"/>
      <c r="I31" s="87" t="s">
        <v>100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9.39</v>
      </c>
      <c r="F35" s="9">
        <v>9.23</v>
      </c>
      <c r="G35" s="9">
        <v>9.25</v>
      </c>
      <c r="H35" s="9">
        <v>9.23</v>
      </c>
      <c r="I35" s="9">
        <v>9.43</v>
      </c>
      <c r="J35" s="32">
        <v>9.3800000000000008</v>
      </c>
    </row>
    <row r="36" spans="1:10" ht="15.75">
      <c r="A36" s="69"/>
      <c r="B36" s="72"/>
      <c r="C36" s="17" t="s">
        <v>48</v>
      </c>
      <c r="D36" s="17" t="s">
        <v>49</v>
      </c>
      <c r="E36" s="9">
        <v>7.6</v>
      </c>
      <c r="F36" s="9">
        <v>8.3000000000000007</v>
      </c>
      <c r="G36" s="9">
        <v>12.7</v>
      </c>
      <c r="H36" s="9">
        <v>15.1</v>
      </c>
      <c r="I36" s="9">
        <v>11.9</v>
      </c>
      <c r="J36" s="32">
        <v>9.76</v>
      </c>
    </row>
    <row r="37" spans="1:10" ht="18.75">
      <c r="A37" s="69"/>
      <c r="B37" s="72"/>
      <c r="C37" s="18" t="s">
        <v>50</v>
      </c>
      <c r="D37" s="17" t="s">
        <v>51</v>
      </c>
      <c r="E37" s="9">
        <v>19.2</v>
      </c>
      <c r="F37" s="9">
        <v>17.100000000000001</v>
      </c>
      <c r="G37" s="19">
        <v>17.899999999999999</v>
      </c>
      <c r="H37" s="9">
        <v>17.8</v>
      </c>
      <c r="I37" s="9">
        <v>17.100000000000001</v>
      </c>
      <c r="J37" s="32">
        <v>16.899999999999999</v>
      </c>
    </row>
    <row r="38" spans="1:10" ht="16.5">
      <c r="A38" s="69"/>
      <c r="B38" s="72"/>
      <c r="C38" s="20" t="s">
        <v>52</v>
      </c>
      <c r="D38" s="17" t="s">
        <v>53</v>
      </c>
      <c r="E38" s="19">
        <v>3.18</v>
      </c>
      <c r="F38" s="19">
        <v>2.97</v>
      </c>
      <c r="G38" s="19">
        <v>2.1</v>
      </c>
      <c r="H38" s="19">
        <v>1.1000000000000001</v>
      </c>
      <c r="I38" s="9">
        <v>3.17</v>
      </c>
      <c r="J38" s="32">
        <v>2.9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9.5399999999999991</v>
      </c>
      <c r="F40" s="9">
        <v>9.51</v>
      </c>
      <c r="G40" s="9">
        <v>9.32</v>
      </c>
      <c r="H40" s="9">
        <v>9.34</v>
      </c>
      <c r="I40" s="9">
        <v>9.1999999999999993</v>
      </c>
      <c r="J40" s="32">
        <v>9.35</v>
      </c>
    </row>
    <row r="41" spans="1:10" ht="15.75">
      <c r="A41" s="69"/>
      <c r="B41" s="72"/>
      <c r="C41" s="17" t="s">
        <v>48</v>
      </c>
      <c r="D41" s="17" t="s">
        <v>56</v>
      </c>
      <c r="E41" s="9">
        <v>10.6</v>
      </c>
      <c r="F41" s="9">
        <v>10.8</v>
      </c>
      <c r="G41" s="9">
        <v>14.8</v>
      </c>
      <c r="H41" s="9">
        <v>15.2</v>
      </c>
      <c r="I41" s="9">
        <v>12.6</v>
      </c>
      <c r="J41" s="32">
        <v>10.75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49.6</v>
      </c>
      <c r="F43" s="9">
        <v>43.1</v>
      </c>
      <c r="G43" s="9">
        <v>75.5</v>
      </c>
      <c r="H43" s="9">
        <v>77.400000000000006</v>
      </c>
      <c r="I43" s="9">
        <v>50.1</v>
      </c>
      <c r="J43" s="32">
        <v>45.6</v>
      </c>
    </row>
    <row r="44" spans="1:10" ht="18.75">
      <c r="A44" s="69"/>
      <c r="B44" s="72"/>
      <c r="C44" s="18" t="s">
        <v>50</v>
      </c>
      <c r="D44" s="17" t="s">
        <v>61</v>
      </c>
      <c r="E44" s="9">
        <v>425</v>
      </c>
      <c r="F44" s="9">
        <v>344</v>
      </c>
      <c r="G44" s="9">
        <v>565.70000000000005</v>
      </c>
      <c r="H44" s="9">
        <v>600.4</v>
      </c>
      <c r="I44" s="9">
        <v>585</v>
      </c>
      <c r="J44" s="32">
        <v>738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9.3000000000000007</v>
      </c>
      <c r="F45" s="9">
        <v>9.6</v>
      </c>
      <c r="G45" s="9">
        <v>12.4</v>
      </c>
      <c r="H45" s="9">
        <v>17.7</v>
      </c>
      <c r="I45" s="9">
        <v>14.7</v>
      </c>
      <c r="J45" s="32">
        <v>10.34</v>
      </c>
    </row>
    <row r="46" spans="1:10" ht="18.75">
      <c r="A46" s="69"/>
      <c r="B46" s="72"/>
      <c r="C46" s="18" t="s">
        <v>50</v>
      </c>
      <c r="D46" s="17" t="s">
        <v>51</v>
      </c>
      <c r="E46" s="9">
        <v>17.3</v>
      </c>
      <c r="F46" s="9">
        <v>15.6</v>
      </c>
      <c r="G46" s="9">
        <v>16.7</v>
      </c>
      <c r="H46" s="9">
        <v>14.8</v>
      </c>
      <c r="I46" s="9">
        <v>18</v>
      </c>
      <c r="J46" s="32">
        <v>17.5</v>
      </c>
    </row>
    <row r="47" spans="1:10" ht="16.5">
      <c r="A47" s="69"/>
      <c r="B47" s="72"/>
      <c r="C47" s="20" t="s">
        <v>52</v>
      </c>
      <c r="D47" s="17" t="s">
        <v>65</v>
      </c>
      <c r="E47" s="9">
        <v>2.61</v>
      </c>
      <c r="F47" s="9">
        <v>1.98</v>
      </c>
      <c r="G47" s="9">
        <v>2.5</v>
      </c>
      <c r="H47" s="9">
        <v>2.1</v>
      </c>
      <c r="I47" s="9">
        <v>3.03</v>
      </c>
      <c r="J47" s="32">
        <v>2.57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8.4</v>
      </c>
      <c r="F48" s="9">
        <v>9.1</v>
      </c>
      <c r="G48" s="9">
        <v>13.6</v>
      </c>
      <c r="H48" s="9">
        <v>16.899999999999999</v>
      </c>
      <c r="I48" s="9">
        <v>12.1</v>
      </c>
      <c r="J48" s="32">
        <v>11.5</v>
      </c>
    </row>
    <row r="49" spans="1:13" ht="18.75">
      <c r="A49" s="69"/>
      <c r="B49" s="72"/>
      <c r="C49" s="18" t="s">
        <v>50</v>
      </c>
      <c r="D49" s="17" t="s">
        <v>51</v>
      </c>
      <c r="E49" s="9">
        <v>17.899999999999999</v>
      </c>
      <c r="F49" s="9">
        <v>18.600000000000001</v>
      </c>
      <c r="G49" s="9">
        <v>15.8</v>
      </c>
      <c r="H49" s="9">
        <v>16.3</v>
      </c>
      <c r="I49" s="9">
        <v>17.3</v>
      </c>
      <c r="J49" s="32">
        <v>17</v>
      </c>
    </row>
    <row r="50" spans="1:13" ht="16.5">
      <c r="A50" s="69"/>
      <c r="B50" s="72"/>
      <c r="C50" s="20" t="s">
        <v>52</v>
      </c>
      <c r="D50" s="17" t="s">
        <v>65</v>
      </c>
      <c r="E50" s="9">
        <v>1.24</v>
      </c>
      <c r="F50" s="9">
        <v>1.1299999999999999</v>
      </c>
      <c r="G50" s="9">
        <v>0.9</v>
      </c>
      <c r="H50" s="9">
        <v>1.6</v>
      </c>
      <c r="I50" s="9">
        <v>2.4</v>
      </c>
      <c r="J50" s="32">
        <v>2.11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36.299999999999997</v>
      </c>
      <c r="C59" s="36"/>
      <c r="D59" s="37">
        <v>40.5</v>
      </c>
      <c r="E59" s="36"/>
      <c r="F59" s="36">
        <v>37.700000000000003</v>
      </c>
      <c r="G59" s="38"/>
      <c r="H59" s="36"/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53.5</v>
      </c>
      <c r="C60" s="36"/>
      <c r="D60" s="37">
        <v>56.7</v>
      </c>
      <c r="E60" s="36"/>
      <c r="F60" s="36"/>
      <c r="G60" s="38"/>
      <c r="H60" s="36"/>
      <c r="I60" s="36"/>
      <c r="J60" s="32"/>
      <c r="K60" s="32"/>
      <c r="L60" s="32">
        <v>63</v>
      </c>
      <c r="M60" s="32"/>
    </row>
    <row r="61" spans="1:13" ht="18.75">
      <c r="A61" s="34" t="s">
        <v>79</v>
      </c>
      <c r="B61" s="35"/>
      <c r="C61" s="36"/>
      <c r="D61" s="37"/>
      <c r="E61" s="36"/>
      <c r="F61" s="36">
        <v>44.6</v>
      </c>
      <c r="G61" s="38"/>
      <c r="H61" s="36">
        <v>49.6</v>
      </c>
      <c r="I61" s="36"/>
      <c r="J61" s="32">
        <v>65</v>
      </c>
      <c r="K61" s="32"/>
      <c r="L61" s="32">
        <v>68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16.5</v>
      </c>
      <c r="D63" s="37"/>
      <c r="E63" s="36">
        <v>17.3</v>
      </c>
      <c r="F63" s="36"/>
      <c r="G63" s="38">
        <v>16.5</v>
      </c>
      <c r="H63" s="36"/>
      <c r="I63" s="36">
        <v>18</v>
      </c>
      <c r="J63" s="32"/>
      <c r="K63" s="32">
        <v>18.399999999999999</v>
      </c>
      <c r="M63" s="32">
        <v>17.7</v>
      </c>
    </row>
    <row r="64" spans="1:13" ht="18.75">
      <c r="A64" s="39" t="s">
        <v>81</v>
      </c>
      <c r="B64" s="36"/>
      <c r="C64" s="36">
        <v>16.7</v>
      </c>
      <c r="D64" s="37"/>
      <c r="E64" s="36">
        <v>18.8</v>
      </c>
      <c r="F64" s="36"/>
      <c r="G64" s="40"/>
      <c r="H64" s="36"/>
      <c r="I64" s="36">
        <v>16.899999999999999</v>
      </c>
      <c r="J64" s="32"/>
      <c r="K64" s="32">
        <v>36.799999999999997</v>
      </c>
      <c r="L64" s="32"/>
      <c r="M64" s="32">
        <v>38.4</v>
      </c>
    </row>
    <row r="65" spans="1:13" ht="18.75">
      <c r="A65" s="39" t="s">
        <v>82</v>
      </c>
      <c r="B65" s="36"/>
      <c r="C65" s="36">
        <v>23.8</v>
      </c>
      <c r="D65" s="37"/>
      <c r="E65" s="36">
        <v>24.8</v>
      </c>
      <c r="F65" s="36"/>
      <c r="G65" s="38">
        <v>17</v>
      </c>
      <c r="H65" s="36"/>
      <c r="I65" s="36">
        <v>16.3</v>
      </c>
      <c r="J65" s="32"/>
      <c r="K65" s="32"/>
      <c r="M65" s="32"/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2.27</v>
      </c>
      <c r="C67" s="36">
        <v>10.7</v>
      </c>
      <c r="D67" s="37">
        <v>1.94</v>
      </c>
      <c r="E67" s="36">
        <v>10.9</v>
      </c>
      <c r="F67" s="36">
        <v>1.8</v>
      </c>
      <c r="G67" s="38">
        <v>11</v>
      </c>
      <c r="H67" s="36">
        <v>2.8</v>
      </c>
      <c r="I67" s="36">
        <v>11.6</v>
      </c>
      <c r="J67" s="32">
        <v>2.36</v>
      </c>
      <c r="K67" s="32">
        <v>10.72</v>
      </c>
      <c r="L67" s="32">
        <v>1.87</v>
      </c>
      <c r="M67" s="32">
        <v>10.41</v>
      </c>
    </row>
    <row r="68" spans="1:13" ht="18.75">
      <c r="A68" s="41" t="s">
        <v>84</v>
      </c>
      <c r="B68" s="42">
        <v>1.75</v>
      </c>
      <c r="C68" s="36">
        <v>11.8</v>
      </c>
      <c r="D68" s="37">
        <v>1.52</v>
      </c>
      <c r="E68" s="36">
        <v>11.7</v>
      </c>
      <c r="F68" s="36">
        <v>1.9</v>
      </c>
      <c r="G68" s="38">
        <v>12.3</v>
      </c>
      <c r="H68" s="36">
        <v>2.1</v>
      </c>
      <c r="I68" s="36">
        <v>10.5</v>
      </c>
      <c r="J68" s="32">
        <v>1.76</v>
      </c>
      <c r="K68" s="32">
        <v>11.55</v>
      </c>
      <c r="L68" s="32">
        <v>1.33</v>
      </c>
      <c r="M68" s="32">
        <v>11.74</v>
      </c>
    </row>
    <row r="69" spans="1:13" ht="18.75">
      <c r="A69" s="41" t="s">
        <v>85</v>
      </c>
      <c r="B69" s="42">
        <v>2.5099999999999998</v>
      </c>
      <c r="C69" s="36">
        <v>13.4</v>
      </c>
      <c r="D69" s="37">
        <v>2.29</v>
      </c>
      <c r="E69" s="36">
        <v>13.6</v>
      </c>
      <c r="F69" s="36">
        <v>1.97</v>
      </c>
      <c r="G69" s="38">
        <v>12.2</v>
      </c>
      <c r="H69" s="36">
        <v>1.1000000000000001</v>
      </c>
      <c r="I69" s="36">
        <v>11.7</v>
      </c>
      <c r="J69" s="32"/>
      <c r="K69" s="32"/>
      <c r="L69" s="32"/>
      <c r="M69" s="32"/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L35" sqref="L3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117</v>
      </c>
      <c r="D2" s="114"/>
      <c r="E2" s="114"/>
      <c r="F2" s="115" t="s">
        <v>118</v>
      </c>
      <c r="G2" s="115"/>
      <c r="H2" s="115"/>
      <c r="I2" s="116" t="s">
        <v>119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16250</v>
      </c>
      <c r="D4" s="106"/>
      <c r="E4" s="106"/>
      <c r="F4" s="106">
        <v>17650</v>
      </c>
      <c r="G4" s="106"/>
      <c r="H4" s="106"/>
      <c r="I4" s="106">
        <v>19000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8100</v>
      </c>
      <c r="D5" s="106"/>
      <c r="E5" s="106"/>
      <c r="F5" s="106">
        <v>8680</v>
      </c>
      <c r="G5" s="106"/>
      <c r="H5" s="106"/>
      <c r="I5" s="106">
        <v>9150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C4-'4日'!I4</f>
        <v>1250</v>
      </c>
      <c r="D6" s="124"/>
      <c r="E6" s="124"/>
      <c r="F6" s="125">
        <f>F4-C4</f>
        <v>1400</v>
      </c>
      <c r="G6" s="126"/>
      <c r="H6" s="127"/>
      <c r="I6" s="125">
        <f>I4-F4</f>
        <v>1350</v>
      </c>
      <c r="J6" s="126"/>
      <c r="K6" s="127"/>
      <c r="L6" s="121">
        <f>C6+F6+I6</f>
        <v>4000</v>
      </c>
      <c r="M6" s="121">
        <f>C7+F7+I7</f>
        <v>2000</v>
      </c>
    </row>
    <row r="7" spans="1:15" ht="21.95" customHeight="1">
      <c r="A7" s="61"/>
      <c r="B7" s="6" t="s">
        <v>8</v>
      </c>
      <c r="C7" s="124">
        <f>C5-'4日'!I5</f>
        <v>950</v>
      </c>
      <c r="D7" s="124"/>
      <c r="E7" s="124"/>
      <c r="F7" s="125">
        <f>F5-C5</f>
        <v>580</v>
      </c>
      <c r="G7" s="126"/>
      <c r="H7" s="127"/>
      <c r="I7" s="125">
        <f>I5-F5</f>
        <v>470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44</v>
      </c>
      <c r="D9" s="106"/>
      <c r="E9" s="106"/>
      <c r="F9" s="106">
        <v>44</v>
      </c>
      <c r="G9" s="106"/>
      <c r="H9" s="106"/>
      <c r="I9" s="106">
        <v>44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44</v>
      </c>
      <c r="D10" s="106"/>
      <c r="E10" s="106"/>
      <c r="F10" s="106">
        <v>44</v>
      </c>
      <c r="G10" s="106"/>
      <c r="H10" s="106"/>
      <c r="I10" s="106">
        <v>41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/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400</v>
      </c>
      <c r="D15" s="9">
        <v>360</v>
      </c>
      <c r="E15" s="9">
        <v>320</v>
      </c>
      <c r="F15" s="9">
        <v>320</v>
      </c>
      <c r="G15" s="9">
        <v>280</v>
      </c>
      <c r="H15" s="9">
        <v>260</v>
      </c>
      <c r="I15" s="9">
        <v>530</v>
      </c>
      <c r="J15" s="9">
        <v>500</v>
      </c>
      <c r="K15" s="9">
        <v>460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128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440</v>
      </c>
      <c r="D21" s="9">
        <v>390</v>
      </c>
      <c r="E21" s="9">
        <v>350</v>
      </c>
      <c r="F21" s="9">
        <v>350</v>
      </c>
      <c r="G21" s="9">
        <v>280</v>
      </c>
      <c r="H21" s="9">
        <v>550</v>
      </c>
      <c r="I21" s="9">
        <v>550</v>
      </c>
      <c r="J21" s="9">
        <v>510</v>
      </c>
      <c r="K21" s="9">
        <v>470</v>
      </c>
    </row>
    <row r="22" spans="1:11" ht="21.95" customHeight="1">
      <c r="A22" s="66"/>
      <c r="B22" s="11" t="s">
        <v>25</v>
      </c>
      <c r="C22" s="105" t="s">
        <v>129</v>
      </c>
      <c r="D22" s="105"/>
      <c r="E22" s="105"/>
      <c r="F22" s="105" t="s">
        <v>130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1870</v>
      </c>
      <c r="D23" s="84"/>
      <c r="E23" s="84"/>
      <c r="F23" s="84">
        <v>1650</v>
      </c>
      <c r="G23" s="84"/>
      <c r="H23" s="84"/>
      <c r="I23" s="84">
        <v>1400</v>
      </c>
      <c r="J23" s="84"/>
      <c r="K23" s="84"/>
    </row>
    <row r="24" spans="1:11" ht="21.95" customHeight="1">
      <c r="A24" s="67"/>
      <c r="B24" s="13" t="s">
        <v>29</v>
      </c>
      <c r="C24" s="84">
        <v>1720</v>
      </c>
      <c r="D24" s="84"/>
      <c r="E24" s="84"/>
      <c r="F24" s="84">
        <v>1630</v>
      </c>
      <c r="G24" s="84"/>
      <c r="H24" s="84"/>
      <c r="I24" s="84">
        <f>700+680</f>
        <v>1380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6</v>
      </c>
      <c r="D25" s="84"/>
      <c r="E25" s="84"/>
      <c r="F25" s="84">
        <v>6</v>
      </c>
      <c r="G25" s="84"/>
      <c r="H25" s="84"/>
      <c r="I25" s="84">
        <v>5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131</v>
      </c>
      <c r="D28" s="97"/>
      <c r="E28" s="98"/>
      <c r="F28" s="96" t="s">
        <v>132</v>
      </c>
      <c r="G28" s="97"/>
      <c r="H28" s="98"/>
      <c r="I28" s="96" t="s">
        <v>133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134</v>
      </c>
      <c r="D31" s="88"/>
      <c r="E31" s="89"/>
      <c r="F31" s="87" t="s">
        <v>116</v>
      </c>
      <c r="G31" s="88"/>
      <c r="H31" s="89"/>
      <c r="I31" s="87" t="s">
        <v>100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9.5</v>
      </c>
      <c r="F35" s="9">
        <v>9.42</v>
      </c>
      <c r="G35" s="9">
        <v>9.48</v>
      </c>
      <c r="H35" s="9">
        <v>9.4499999999999993</v>
      </c>
      <c r="I35" s="9">
        <v>9.4499999999999993</v>
      </c>
      <c r="J35" s="9">
        <v>9.39</v>
      </c>
    </row>
    <row r="36" spans="1:10" ht="15.75">
      <c r="A36" s="69"/>
      <c r="B36" s="72"/>
      <c r="C36" s="17" t="s">
        <v>48</v>
      </c>
      <c r="D36" s="17" t="s">
        <v>49</v>
      </c>
      <c r="E36" s="9">
        <v>8.1</v>
      </c>
      <c r="F36" s="9">
        <v>8.8000000000000007</v>
      </c>
      <c r="G36" s="9">
        <v>8.3000000000000007</v>
      </c>
      <c r="H36" s="9">
        <v>9.4</v>
      </c>
      <c r="I36" s="9">
        <v>9.7200000000000006</v>
      </c>
      <c r="J36" s="9">
        <v>9.32</v>
      </c>
    </row>
    <row r="37" spans="1:10" ht="18.75">
      <c r="A37" s="69"/>
      <c r="B37" s="72"/>
      <c r="C37" s="18" t="s">
        <v>50</v>
      </c>
      <c r="D37" s="17" t="s">
        <v>51</v>
      </c>
      <c r="E37" s="9">
        <v>17.5</v>
      </c>
      <c r="F37" s="9">
        <v>19.5</v>
      </c>
      <c r="G37" s="9">
        <v>14.7</v>
      </c>
      <c r="H37" s="9">
        <v>12.6</v>
      </c>
      <c r="I37" s="9">
        <v>13.5</v>
      </c>
      <c r="J37" s="9">
        <v>18</v>
      </c>
    </row>
    <row r="38" spans="1:10" ht="16.5">
      <c r="A38" s="69"/>
      <c r="B38" s="72"/>
      <c r="C38" s="20" t="s">
        <v>52</v>
      </c>
      <c r="D38" s="17" t="s">
        <v>53</v>
      </c>
      <c r="E38" s="9">
        <v>1.97</v>
      </c>
      <c r="F38" s="9">
        <v>1.74</v>
      </c>
      <c r="G38" s="9">
        <v>1.84</v>
      </c>
      <c r="H38" s="9">
        <v>2.2400000000000002</v>
      </c>
      <c r="I38" s="9">
        <v>2.69</v>
      </c>
      <c r="J38" s="9">
        <v>2.37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9.39</v>
      </c>
      <c r="F40" s="9">
        <v>9.4600000000000009</v>
      </c>
      <c r="G40" s="9">
        <v>9.8000000000000007</v>
      </c>
      <c r="H40" s="9">
        <v>10.1</v>
      </c>
      <c r="I40" s="9">
        <v>9.99</v>
      </c>
      <c r="J40" s="9">
        <v>9.8699999999999992</v>
      </c>
    </row>
    <row r="41" spans="1:10" ht="15.75">
      <c r="A41" s="69"/>
      <c r="B41" s="72"/>
      <c r="C41" s="17" t="s">
        <v>48</v>
      </c>
      <c r="D41" s="17" t="s">
        <v>56</v>
      </c>
      <c r="E41" s="9">
        <v>9.3000000000000007</v>
      </c>
      <c r="F41" s="9">
        <v>9.6</v>
      </c>
      <c r="G41" s="9">
        <v>9.9</v>
      </c>
      <c r="H41" s="9">
        <v>10.1</v>
      </c>
      <c r="I41" s="9">
        <v>9.8699999999999992</v>
      </c>
      <c r="J41" s="9">
        <v>15.9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40.6</v>
      </c>
      <c r="F43" s="9">
        <v>42.1</v>
      </c>
      <c r="G43" s="9">
        <v>38.299999999999997</v>
      </c>
      <c r="H43" s="9">
        <v>44.51</v>
      </c>
      <c r="I43" s="9">
        <v>46.7</v>
      </c>
      <c r="J43" s="9">
        <v>51.6</v>
      </c>
    </row>
    <row r="44" spans="1:10" ht="18.75">
      <c r="A44" s="69"/>
      <c r="B44" s="72"/>
      <c r="C44" s="18" t="s">
        <v>50</v>
      </c>
      <c r="D44" s="17" t="s">
        <v>61</v>
      </c>
      <c r="E44" s="9">
        <v>672</v>
      </c>
      <c r="F44" s="9">
        <v>727</v>
      </c>
      <c r="G44" s="9">
        <v>310</v>
      </c>
      <c r="H44" s="9">
        <v>330</v>
      </c>
      <c r="I44" s="9">
        <v>600</v>
      </c>
      <c r="J44" s="9">
        <v>555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9.1</v>
      </c>
      <c r="F45" s="9">
        <v>9.4</v>
      </c>
      <c r="G45" s="9">
        <v>9.6999999999999993</v>
      </c>
      <c r="H45" s="9">
        <v>9.6</v>
      </c>
      <c r="I45" s="9">
        <v>10.16</v>
      </c>
      <c r="J45" s="9">
        <v>9.6300000000000008</v>
      </c>
    </row>
    <row r="46" spans="1:10" ht="18.75">
      <c r="A46" s="69"/>
      <c r="B46" s="72"/>
      <c r="C46" s="18" t="s">
        <v>50</v>
      </c>
      <c r="D46" s="17" t="s">
        <v>51</v>
      </c>
      <c r="E46" s="9">
        <v>18.2</v>
      </c>
      <c r="F46" s="9">
        <v>19.100000000000001</v>
      </c>
      <c r="G46" s="9">
        <v>12.2</v>
      </c>
      <c r="H46" s="9">
        <v>11.6</v>
      </c>
      <c r="I46" s="9">
        <v>14.5</v>
      </c>
      <c r="J46" s="9">
        <v>18.600000000000001</v>
      </c>
    </row>
    <row r="47" spans="1:10" ht="16.5">
      <c r="A47" s="69"/>
      <c r="B47" s="72"/>
      <c r="C47" s="20" t="s">
        <v>52</v>
      </c>
      <c r="D47" s="17" t="s">
        <v>65</v>
      </c>
      <c r="E47" s="9">
        <v>4.0599999999999996</v>
      </c>
      <c r="F47" s="9">
        <v>2.87</v>
      </c>
      <c r="G47" s="9">
        <v>2.11</v>
      </c>
      <c r="H47" s="9">
        <v>2.0299999999999998</v>
      </c>
      <c r="I47" s="9">
        <v>2.13</v>
      </c>
      <c r="J47" s="9">
        <v>1.98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8.6999999999999993</v>
      </c>
      <c r="F48" s="9">
        <v>9.1</v>
      </c>
      <c r="G48" s="9">
        <v>9.4</v>
      </c>
      <c r="H48" s="9">
        <v>9.5</v>
      </c>
      <c r="I48" s="9">
        <v>9.51</v>
      </c>
      <c r="J48" s="9">
        <v>9.2799999999999994</v>
      </c>
    </row>
    <row r="49" spans="1:13" ht="18.75">
      <c r="A49" s="69"/>
      <c r="B49" s="72"/>
      <c r="C49" s="18" t="s">
        <v>50</v>
      </c>
      <c r="D49" s="17" t="s">
        <v>51</v>
      </c>
      <c r="E49" s="9">
        <v>18.899999999999999</v>
      </c>
      <c r="F49" s="9">
        <v>19.5</v>
      </c>
      <c r="G49" s="9">
        <v>17.2</v>
      </c>
      <c r="H49" s="9">
        <v>15.3</v>
      </c>
      <c r="I49" s="9">
        <v>15.7</v>
      </c>
      <c r="J49" s="9">
        <v>17.899999999999999</v>
      </c>
    </row>
    <row r="50" spans="1:13" ht="16.5">
      <c r="A50" s="69"/>
      <c r="B50" s="72"/>
      <c r="C50" s="20" t="s">
        <v>52</v>
      </c>
      <c r="D50" s="17" t="s">
        <v>65</v>
      </c>
      <c r="E50" s="9">
        <v>1.02</v>
      </c>
      <c r="F50" s="9">
        <v>1.1299999999999999</v>
      </c>
      <c r="G50" s="9">
        <v>1.89</v>
      </c>
      <c r="H50" s="9">
        <v>2.11</v>
      </c>
      <c r="I50" s="9">
        <v>1.94</v>
      </c>
      <c r="J50" s="9">
        <v>2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9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9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9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9"/>
    </row>
    <row r="55" spans="1:13" ht="16.5">
      <c r="A55" s="69"/>
      <c r="B55" s="83"/>
      <c r="C55" s="24" t="s">
        <v>52</v>
      </c>
      <c r="D55" s="17" t="s">
        <v>70</v>
      </c>
      <c r="E55" s="9"/>
      <c r="F55" s="9"/>
      <c r="G55" s="9"/>
      <c r="H55" s="9"/>
      <c r="I55" s="9"/>
      <c r="J55" s="9"/>
    </row>
    <row r="56" spans="1:13" ht="14.25">
      <c r="A56" s="26" t="s">
        <v>71</v>
      </c>
      <c r="B56" s="26" t="s">
        <v>72</v>
      </c>
      <c r="C56" s="27">
        <v>7.6</v>
      </c>
      <c r="D56" s="26" t="s">
        <v>44</v>
      </c>
      <c r="E56" s="27">
        <v>80</v>
      </c>
      <c r="F56" s="26" t="s">
        <v>73</v>
      </c>
      <c r="G56" s="27">
        <v>81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5"/>
      <c r="D59" s="35"/>
      <c r="E59" s="35"/>
      <c r="F59" s="35"/>
      <c r="G59" s="35"/>
      <c r="H59" s="36">
        <v>45.96</v>
      </c>
      <c r="I59" s="36"/>
      <c r="J59" s="32">
        <v>51.2</v>
      </c>
      <c r="K59" s="32"/>
      <c r="L59" s="32"/>
      <c r="M59" s="32"/>
    </row>
    <row r="60" spans="1:13" ht="18.75">
      <c r="A60" s="34" t="s">
        <v>78</v>
      </c>
      <c r="B60" s="35">
        <v>48.3</v>
      </c>
      <c r="C60" s="35"/>
      <c r="D60" s="35">
        <v>51.3</v>
      </c>
      <c r="E60" s="35"/>
      <c r="F60" s="35">
        <v>226</v>
      </c>
      <c r="G60" s="35"/>
      <c r="H60" s="36"/>
      <c r="I60" s="36"/>
      <c r="J60" s="32">
        <v>19.3</v>
      </c>
      <c r="K60" s="32">
        <v>13.4</v>
      </c>
      <c r="L60" s="32"/>
      <c r="M60" s="32"/>
    </row>
    <row r="61" spans="1:13" ht="18.75">
      <c r="A61" s="34" t="s">
        <v>79</v>
      </c>
      <c r="B61" s="35">
        <v>60.8</v>
      </c>
      <c r="C61" s="35"/>
      <c r="D61" s="35">
        <v>69.5</v>
      </c>
      <c r="E61" s="35"/>
      <c r="F61" s="35">
        <v>76.5</v>
      </c>
      <c r="G61" s="35"/>
      <c r="H61" s="36"/>
      <c r="I61" s="36"/>
      <c r="J61" s="32"/>
      <c r="K61" s="32"/>
      <c r="L61" s="32"/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16.8</v>
      </c>
      <c r="D63" s="37"/>
      <c r="E63" s="36">
        <v>17.600000000000001</v>
      </c>
      <c r="F63" s="36"/>
      <c r="G63" s="36">
        <v>19.489999999999998</v>
      </c>
      <c r="H63" s="36"/>
      <c r="I63" s="36">
        <v>17.329999999999998</v>
      </c>
      <c r="J63" s="32"/>
      <c r="K63" s="32">
        <v>17.5</v>
      </c>
      <c r="M63" s="32">
        <v>16.600000000000001</v>
      </c>
    </row>
    <row r="64" spans="1:13" ht="18.75">
      <c r="A64" s="39" t="s">
        <v>81</v>
      </c>
      <c r="B64" s="36"/>
      <c r="C64" s="36">
        <v>37.4</v>
      </c>
      <c r="D64" s="37"/>
      <c r="E64" s="36">
        <v>38.9</v>
      </c>
      <c r="F64" s="36"/>
      <c r="G64" s="36"/>
      <c r="H64" s="36"/>
      <c r="I64" s="36">
        <v>17.29</v>
      </c>
      <c r="J64" s="32"/>
      <c r="K64" s="32">
        <v>17</v>
      </c>
      <c r="L64" s="32"/>
      <c r="M64" s="32">
        <v>17.3</v>
      </c>
    </row>
    <row r="65" spans="1:13" ht="18.75">
      <c r="A65" s="39" t="s">
        <v>82</v>
      </c>
      <c r="B65" s="36"/>
      <c r="C65" s="36">
        <v>26.5</v>
      </c>
      <c r="D65" s="37"/>
      <c r="E65" s="36">
        <v>27.1</v>
      </c>
      <c r="F65" s="36"/>
      <c r="G65" s="36">
        <v>48.14</v>
      </c>
      <c r="H65" s="36"/>
      <c r="I65" s="36">
        <v>27.26</v>
      </c>
      <c r="J65" s="32"/>
      <c r="K65" s="32"/>
      <c r="M65" s="32">
        <v>42.8</v>
      </c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2.1</v>
      </c>
      <c r="C67" s="36">
        <v>10.6</v>
      </c>
      <c r="D67" s="36">
        <v>1.9</v>
      </c>
      <c r="E67" s="36">
        <v>10.8</v>
      </c>
      <c r="F67" s="36">
        <v>1.88</v>
      </c>
      <c r="G67" s="36">
        <v>12.37</v>
      </c>
      <c r="H67" s="36">
        <v>2.0099999999999998</v>
      </c>
      <c r="I67" s="36">
        <v>10.59</v>
      </c>
      <c r="J67" s="36">
        <v>1.59</v>
      </c>
      <c r="K67" s="36">
        <v>10.18</v>
      </c>
      <c r="L67" s="36">
        <v>1.73</v>
      </c>
      <c r="M67" s="36">
        <v>10.65</v>
      </c>
    </row>
    <row r="68" spans="1:13" ht="18.75">
      <c r="A68" s="41" t="s">
        <v>84</v>
      </c>
      <c r="B68" s="36">
        <v>1.6</v>
      </c>
      <c r="C68" s="36">
        <v>11.8</v>
      </c>
      <c r="D68" s="36">
        <v>1.4</v>
      </c>
      <c r="E68" s="36">
        <v>11.9</v>
      </c>
      <c r="F68" s="36">
        <v>1.23</v>
      </c>
      <c r="G68" s="36">
        <v>16.82</v>
      </c>
      <c r="H68" s="36">
        <v>1.54</v>
      </c>
      <c r="I68" s="36">
        <v>12.31</v>
      </c>
      <c r="J68" s="36">
        <v>1.05</v>
      </c>
      <c r="K68" s="36">
        <v>11.53</v>
      </c>
      <c r="L68" s="36">
        <v>1.36</v>
      </c>
      <c r="M68" s="36">
        <v>12.01</v>
      </c>
    </row>
    <row r="69" spans="1:13" ht="18.75">
      <c r="A69" s="41" t="s">
        <v>85</v>
      </c>
      <c r="B69" s="36">
        <v>2.2999999999999998</v>
      </c>
      <c r="C69" s="36">
        <v>13.5</v>
      </c>
      <c r="D69" s="36">
        <v>2.5</v>
      </c>
      <c r="E69" s="36">
        <v>13.8</v>
      </c>
      <c r="F69" s="36">
        <v>2.02</v>
      </c>
      <c r="G69" s="36">
        <v>13.39</v>
      </c>
      <c r="H69" s="36">
        <v>2.11</v>
      </c>
      <c r="I69" s="36">
        <v>13.32</v>
      </c>
      <c r="J69" s="36"/>
      <c r="K69" s="36"/>
      <c r="L69" s="36">
        <v>1.91</v>
      </c>
      <c r="M69" s="36">
        <v>13.39</v>
      </c>
    </row>
    <row r="70" spans="1:13" ht="18.75">
      <c r="A70" s="41" t="s">
        <v>86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B49" workbookViewId="0">
      <selection activeCell="F67" sqref="F67:F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135</v>
      </c>
      <c r="D2" s="114"/>
      <c r="E2" s="114"/>
      <c r="F2" s="115" t="s">
        <v>136</v>
      </c>
      <c r="G2" s="115"/>
      <c r="H2" s="115"/>
      <c r="I2" s="116" t="s">
        <v>137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20270</v>
      </c>
      <c r="D4" s="106"/>
      <c r="E4" s="106"/>
      <c r="F4" s="106">
        <v>21600</v>
      </c>
      <c r="G4" s="106"/>
      <c r="H4" s="106"/>
      <c r="I4" s="106">
        <v>22800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10280</v>
      </c>
      <c r="D5" s="106"/>
      <c r="E5" s="106"/>
      <c r="F5" s="106">
        <v>11400</v>
      </c>
      <c r="G5" s="106"/>
      <c r="H5" s="106"/>
      <c r="I5" s="106">
        <v>12500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C4-'5日'!I4</f>
        <v>1270</v>
      </c>
      <c r="D6" s="124"/>
      <c r="E6" s="124"/>
      <c r="F6" s="125">
        <f>F4-C4</f>
        <v>1330</v>
      </c>
      <c r="G6" s="126"/>
      <c r="H6" s="127"/>
      <c r="I6" s="125">
        <f>I4-F4</f>
        <v>1200</v>
      </c>
      <c r="J6" s="126"/>
      <c r="K6" s="127"/>
      <c r="L6" s="121">
        <f>C6+F6+I6</f>
        <v>3800</v>
      </c>
      <c r="M6" s="121">
        <f>C7+F7+I7</f>
        <v>3350</v>
      </c>
    </row>
    <row r="7" spans="1:15" ht="21.95" customHeight="1">
      <c r="A7" s="61"/>
      <c r="B7" s="6" t="s">
        <v>8</v>
      </c>
      <c r="C7" s="124">
        <f>C5-'5日'!I5</f>
        <v>1130</v>
      </c>
      <c r="D7" s="124"/>
      <c r="E7" s="124"/>
      <c r="F7" s="125">
        <f>F5-C5</f>
        <v>1120</v>
      </c>
      <c r="G7" s="126"/>
      <c r="H7" s="127"/>
      <c r="I7" s="125">
        <f>I5-F5</f>
        <v>1100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44</v>
      </c>
      <c r="D9" s="106"/>
      <c r="E9" s="106"/>
      <c r="F9" s="106">
        <v>44</v>
      </c>
      <c r="G9" s="106"/>
      <c r="H9" s="106"/>
      <c r="I9" s="106">
        <v>44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44</v>
      </c>
      <c r="D10" s="106"/>
      <c r="E10" s="106"/>
      <c r="F10" s="106">
        <v>44</v>
      </c>
      <c r="G10" s="106"/>
      <c r="H10" s="106"/>
      <c r="I10" s="106">
        <v>41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450</v>
      </c>
      <c r="D15" s="9">
        <v>410</v>
      </c>
      <c r="E15" s="9">
        <v>380</v>
      </c>
      <c r="F15" s="9">
        <v>380</v>
      </c>
      <c r="G15" s="9">
        <v>340</v>
      </c>
      <c r="H15" s="9">
        <v>310</v>
      </c>
      <c r="I15" s="9">
        <v>310</v>
      </c>
      <c r="J15" s="9">
        <v>280</v>
      </c>
      <c r="K15" s="9">
        <v>540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138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460</v>
      </c>
      <c r="D21" s="9">
        <v>420</v>
      </c>
      <c r="E21" s="9">
        <v>390</v>
      </c>
      <c r="F21" s="9">
        <v>390</v>
      </c>
      <c r="G21" s="9">
        <v>330</v>
      </c>
      <c r="H21" s="9">
        <v>550</v>
      </c>
      <c r="I21" s="9">
        <v>550</v>
      </c>
      <c r="J21" s="9">
        <v>500</v>
      </c>
      <c r="K21" s="9">
        <v>450</v>
      </c>
    </row>
    <row r="22" spans="1:11" ht="21.95" customHeight="1">
      <c r="A22" s="66"/>
      <c r="B22" s="11" t="s">
        <v>25</v>
      </c>
      <c r="C22" s="105" t="s">
        <v>26</v>
      </c>
      <c r="D22" s="105"/>
      <c r="E22" s="105"/>
      <c r="F22" s="105" t="s">
        <v>96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1300</v>
      </c>
      <c r="D23" s="84"/>
      <c r="E23" s="84"/>
      <c r="F23" s="84">
        <v>1200</v>
      </c>
      <c r="G23" s="84"/>
      <c r="H23" s="84"/>
      <c r="I23" s="84">
        <v>1080</v>
      </c>
      <c r="J23" s="84"/>
      <c r="K23" s="84"/>
    </row>
    <row r="24" spans="1:11" ht="21.95" customHeight="1">
      <c r="A24" s="67"/>
      <c r="B24" s="13" t="s">
        <v>29</v>
      </c>
      <c r="C24" s="84">
        <v>1380</v>
      </c>
      <c r="D24" s="84"/>
      <c r="E24" s="84"/>
      <c r="F24" s="84">
        <v>1380</v>
      </c>
      <c r="G24" s="84"/>
      <c r="H24" s="84"/>
      <c r="I24" s="84">
        <v>1200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5</v>
      </c>
      <c r="D25" s="84"/>
      <c r="E25" s="84"/>
      <c r="F25" s="84">
        <v>5</v>
      </c>
      <c r="G25" s="84"/>
      <c r="H25" s="84"/>
      <c r="I25" s="84">
        <v>4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128" t="s">
        <v>139</v>
      </c>
      <c r="D28" s="97"/>
      <c r="E28" s="98"/>
      <c r="F28" s="96" t="s">
        <v>140</v>
      </c>
      <c r="G28" s="97"/>
      <c r="H28" s="98"/>
      <c r="I28" s="96" t="s">
        <v>141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142</v>
      </c>
      <c r="D31" s="88"/>
      <c r="E31" s="89"/>
      <c r="F31" s="87" t="s">
        <v>143</v>
      </c>
      <c r="G31" s="88"/>
      <c r="H31" s="89"/>
      <c r="I31" s="87" t="s">
        <v>110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9.5</v>
      </c>
      <c r="F35" s="9">
        <v>9.42</v>
      </c>
      <c r="G35" s="9">
        <v>9.49</v>
      </c>
      <c r="H35" s="9">
        <v>9.4499999999999993</v>
      </c>
      <c r="I35" s="9">
        <v>9.33</v>
      </c>
      <c r="J35" s="32">
        <v>9.3800000000000008</v>
      </c>
    </row>
    <row r="36" spans="1:10" ht="15.75">
      <c r="A36" s="69"/>
      <c r="B36" s="72"/>
      <c r="C36" s="17" t="s">
        <v>48</v>
      </c>
      <c r="D36" s="17" t="s">
        <v>49</v>
      </c>
      <c r="E36" s="9">
        <v>9.86</v>
      </c>
      <c r="F36" s="9">
        <v>9.75</v>
      </c>
      <c r="G36" s="9">
        <v>8.1</v>
      </c>
      <c r="H36" s="9">
        <v>8.5</v>
      </c>
      <c r="I36" s="9">
        <v>8.7200000000000006</v>
      </c>
      <c r="J36" s="32">
        <v>9.31</v>
      </c>
    </row>
    <row r="37" spans="1:10" ht="18.75">
      <c r="A37" s="69"/>
      <c r="B37" s="72"/>
      <c r="C37" s="18" t="s">
        <v>50</v>
      </c>
      <c r="D37" s="17" t="s">
        <v>51</v>
      </c>
      <c r="E37" s="9">
        <v>18.600000000000001</v>
      </c>
      <c r="F37" s="9">
        <v>18.2</v>
      </c>
      <c r="G37" s="19">
        <v>14.9</v>
      </c>
      <c r="H37" s="9">
        <v>16.399999999999999</v>
      </c>
      <c r="I37" s="9">
        <v>19.600000000000001</v>
      </c>
      <c r="J37" s="32">
        <v>18.2</v>
      </c>
    </row>
    <row r="38" spans="1:10" ht="16.5">
      <c r="A38" s="69"/>
      <c r="B38" s="72"/>
      <c r="C38" s="20" t="s">
        <v>52</v>
      </c>
      <c r="D38" s="17" t="s">
        <v>53</v>
      </c>
      <c r="E38" s="19">
        <v>1.33</v>
      </c>
      <c r="F38" s="19">
        <v>1.57</v>
      </c>
      <c r="G38" s="19">
        <v>2.69</v>
      </c>
      <c r="H38" s="19">
        <v>2.17</v>
      </c>
      <c r="I38" s="9">
        <v>4.07</v>
      </c>
      <c r="J38" s="32">
        <v>1.94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9.73</v>
      </c>
      <c r="F40" s="9">
        <v>9.6</v>
      </c>
      <c r="G40" s="9">
        <v>9.8699999999999992</v>
      </c>
      <c r="H40" s="9">
        <v>9.92</v>
      </c>
      <c r="I40" s="9">
        <v>9.91</v>
      </c>
      <c r="J40" s="32">
        <v>9.94</v>
      </c>
    </row>
    <row r="41" spans="1:10" ht="15.75">
      <c r="A41" s="69"/>
      <c r="B41" s="72"/>
      <c r="C41" s="17" t="s">
        <v>48</v>
      </c>
      <c r="D41" s="17" t="s">
        <v>56</v>
      </c>
      <c r="E41" s="9">
        <v>15.1</v>
      </c>
      <c r="F41" s="9">
        <v>15.5</v>
      </c>
      <c r="G41" s="9">
        <v>15.8</v>
      </c>
      <c r="H41" s="9">
        <v>16.100000000000001</v>
      </c>
      <c r="I41" s="9">
        <v>19.59</v>
      </c>
      <c r="J41" s="32">
        <v>13.2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59.3</v>
      </c>
      <c r="F43" s="9">
        <v>61.4</v>
      </c>
      <c r="G43" s="9">
        <v>66.400000000000006</v>
      </c>
      <c r="H43" s="9">
        <v>63.8</v>
      </c>
      <c r="I43" s="9">
        <v>37.700000000000003</v>
      </c>
      <c r="J43" s="32">
        <v>43.2</v>
      </c>
    </row>
    <row r="44" spans="1:10" ht="18.75">
      <c r="A44" s="69"/>
      <c r="B44" s="72"/>
      <c r="C44" s="18" t="s">
        <v>50</v>
      </c>
      <c r="D44" s="17" t="s">
        <v>61</v>
      </c>
      <c r="E44" s="9">
        <v>640</v>
      </c>
      <c r="F44" s="9">
        <v>600</v>
      </c>
      <c r="G44" s="9">
        <v>777</v>
      </c>
      <c r="H44" s="9">
        <v>627</v>
      </c>
      <c r="I44" s="9">
        <v>1030</v>
      </c>
      <c r="J44" s="32">
        <v>513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9.1999999999999993</v>
      </c>
      <c r="F45" s="9">
        <v>9.6</v>
      </c>
      <c r="G45" s="9">
        <v>12.2</v>
      </c>
      <c r="H45" s="9">
        <v>11.7</v>
      </c>
      <c r="I45" s="9">
        <v>10.75</v>
      </c>
      <c r="J45" s="32">
        <v>14.49</v>
      </c>
    </row>
    <row r="46" spans="1:10" ht="18.75">
      <c r="A46" s="69"/>
      <c r="B46" s="72"/>
      <c r="C46" s="18" t="s">
        <v>50</v>
      </c>
      <c r="D46" s="17" t="s">
        <v>51</v>
      </c>
      <c r="E46" s="9">
        <v>18.2</v>
      </c>
      <c r="F46" s="9">
        <v>17.899999999999999</v>
      </c>
      <c r="G46" s="9">
        <v>17.399999999999999</v>
      </c>
      <c r="H46" s="9">
        <v>15.5</v>
      </c>
      <c r="I46" s="9">
        <v>19.2</v>
      </c>
      <c r="J46" s="32">
        <v>14.78</v>
      </c>
    </row>
    <row r="47" spans="1:10" ht="16.5">
      <c r="A47" s="69"/>
      <c r="B47" s="72"/>
      <c r="C47" s="20" t="s">
        <v>52</v>
      </c>
      <c r="D47" s="17" t="s">
        <v>65</v>
      </c>
      <c r="E47" s="9">
        <v>1.05</v>
      </c>
      <c r="F47" s="9">
        <v>1.1200000000000001</v>
      </c>
      <c r="G47" s="9">
        <v>4.13</v>
      </c>
      <c r="H47" s="9">
        <v>1.83</v>
      </c>
      <c r="I47" s="9">
        <v>3.16</v>
      </c>
      <c r="J47" s="32">
        <v>2.84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8.5</v>
      </c>
      <c r="F48" s="9">
        <v>8.8000000000000007</v>
      </c>
      <c r="G48" s="9">
        <v>9.3000000000000007</v>
      </c>
      <c r="H48" s="9">
        <v>9.1</v>
      </c>
      <c r="I48" s="9">
        <v>9.5399999999999991</v>
      </c>
      <c r="J48" s="32">
        <v>7.22</v>
      </c>
    </row>
    <row r="49" spans="1:13" ht="18.75">
      <c r="A49" s="69"/>
      <c r="B49" s="72"/>
      <c r="C49" s="18" t="s">
        <v>50</v>
      </c>
      <c r="D49" s="17" t="s">
        <v>51</v>
      </c>
      <c r="E49" s="9">
        <v>19.8</v>
      </c>
      <c r="F49" s="9">
        <v>17.5</v>
      </c>
      <c r="G49" s="9">
        <v>18.8</v>
      </c>
      <c r="H49" s="9">
        <v>18.600000000000001</v>
      </c>
      <c r="I49" s="9">
        <v>18</v>
      </c>
      <c r="J49" s="32">
        <v>14.4</v>
      </c>
    </row>
    <row r="50" spans="1:13" ht="16.5">
      <c r="A50" s="69"/>
      <c r="B50" s="72"/>
      <c r="C50" s="20" t="s">
        <v>52</v>
      </c>
      <c r="D50" s="17" t="s">
        <v>65</v>
      </c>
      <c r="E50" s="9">
        <v>2.6</v>
      </c>
      <c r="F50" s="9">
        <v>3.2</v>
      </c>
      <c r="G50" s="9">
        <v>2.11</v>
      </c>
      <c r="H50" s="9">
        <v>1.54</v>
      </c>
      <c r="I50" s="9">
        <v>3.01</v>
      </c>
      <c r="J50" s="32">
        <v>2.56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7.87</v>
      </c>
      <c r="D56" s="26" t="s">
        <v>44</v>
      </c>
      <c r="E56" s="27">
        <v>78</v>
      </c>
      <c r="F56" s="26" t="s">
        <v>73</v>
      </c>
      <c r="G56" s="27">
        <v>83</v>
      </c>
      <c r="H56" s="26" t="s">
        <v>74</v>
      </c>
      <c r="I56" s="27">
        <v>0.02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>
        <v>28.8</v>
      </c>
      <c r="G59" s="38"/>
      <c r="H59" s="36">
        <v>31.6</v>
      </c>
      <c r="I59" s="36"/>
      <c r="J59" s="32">
        <v>34.6</v>
      </c>
      <c r="K59" s="32"/>
      <c r="L59" s="32"/>
      <c r="M59" s="32"/>
    </row>
    <row r="60" spans="1:13" ht="18.75">
      <c r="A60" s="34" t="s">
        <v>78</v>
      </c>
      <c r="B60" s="35">
        <v>11.9</v>
      </c>
      <c r="C60" s="36"/>
      <c r="D60" s="37">
        <v>31.2</v>
      </c>
      <c r="E60" s="36"/>
      <c r="F60" s="36"/>
      <c r="G60" s="38"/>
      <c r="H60" s="36"/>
      <c r="I60" s="36"/>
      <c r="J60" s="32">
        <v>75.900000000000006</v>
      </c>
      <c r="K60" s="32"/>
      <c r="L60" s="32">
        <v>36.04</v>
      </c>
      <c r="M60" s="32"/>
    </row>
    <row r="61" spans="1:13" ht="18.75">
      <c r="A61" s="34" t="s">
        <v>79</v>
      </c>
      <c r="B61" s="35">
        <v>29.9</v>
      </c>
      <c r="C61" s="36"/>
      <c r="D61" s="37">
        <v>34.299999999999997</v>
      </c>
      <c r="E61" s="36"/>
      <c r="F61" s="36">
        <v>35.299999999999997</v>
      </c>
      <c r="G61" s="38"/>
      <c r="H61" s="36">
        <v>35.1</v>
      </c>
      <c r="I61" s="36"/>
      <c r="J61" s="32"/>
      <c r="K61" s="32"/>
      <c r="L61" s="32">
        <v>69.3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17</v>
      </c>
      <c r="D63" s="37"/>
      <c r="E63" s="36">
        <v>17</v>
      </c>
      <c r="F63" s="36"/>
      <c r="G63" s="38">
        <v>16.7</v>
      </c>
      <c r="H63" s="36"/>
      <c r="I63" s="36">
        <v>16.600000000000001</v>
      </c>
      <c r="J63" s="32"/>
      <c r="K63" s="32">
        <v>16.670000000000002</v>
      </c>
      <c r="M63" s="32">
        <v>11.1</v>
      </c>
    </row>
    <row r="64" spans="1:13" ht="18.75">
      <c r="A64" s="39" t="s">
        <v>81</v>
      </c>
      <c r="B64" s="36"/>
      <c r="C64" s="36">
        <v>19.899999999999999</v>
      </c>
      <c r="D64" s="37"/>
      <c r="E64" s="36">
        <v>20.2</v>
      </c>
      <c r="F64" s="36"/>
      <c r="G64" s="40">
        <v>18.2</v>
      </c>
      <c r="H64" s="36"/>
      <c r="I64" s="36">
        <v>18.7</v>
      </c>
      <c r="J64" s="32"/>
      <c r="K64" s="32">
        <v>18.37</v>
      </c>
      <c r="L64" s="32"/>
      <c r="M64" s="32">
        <v>20.83</v>
      </c>
    </row>
    <row r="65" spans="1:13" ht="18.75">
      <c r="A65" s="39" t="s">
        <v>82</v>
      </c>
      <c r="B65" s="36"/>
      <c r="C65" s="36">
        <v>32.1</v>
      </c>
      <c r="D65" s="37"/>
      <c r="E65" s="36">
        <v>30.9</v>
      </c>
      <c r="F65" s="36"/>
      <c r="G65" s="38">
        <v>30.8</v>
      </c>
      <c r="H65" s="36"/>
      <c r="I65" s="36">
        <v>30.6</v>
      </c>
      <c r="J65" s="32"/>
      <c r="K65" s="32">
        <v>31.05</v>
      </c>
      <c r="M65" s="32">
        <v>31.4</v>
      </c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1.63</v>
      </c>
      <c r="C67" s="36">
        <v>12.1</v>
      </c>
      <c r="D67" s="37">
        <v>1.87</v>
      </c>
      <c r="E67" s="36">
        <v>11.8</v>
      </c>
      <c r="F67" s="36">
        <v>1.93</v>
      </c>
      <c r="G67" s="38">
        <v>10.6</v>
      </c>
      <c r="H67" s="36">
        <v>1.79</v>
      </c>
      <c r="I67" s="36">
        <v>10.3</v>
      </c>
      <c r="J67" s="32">
        <v>1.9</v>
      </c>
      <c r="K67" s="32">
        <v>10.45</v>
      </c>
      <c r="L67" s="32">
        <v>1.83</v>
      </c>
      <c r="M67" s="32">
        <v>10.83</v>
      </c>
    </row>
    <row r="68" spans="1:13" ht="18.75">
      <c r="A68" s="41" t="s">
        <v>84</v>
      </c>
      <c r="B68" s="42">
        <v>1.28</v>
      </c>
      <c r="C68" s="36">
        <v>11.7</v>
      </c>
      <c r="D68" s="37">
        <v>1.1499999999999999</v>
      </c>
      <c r="E68" s="36">
        <v>11.4</v>
      </c>
      <c r="F68" s="36">
        <v>1.58</v>
      </c>
      <c r="G68" s="38">
        <v>11.5</v>
      </c>
      <c r="H68" s="36">
        <v>1.26</v>
      </c>
      <c r="I68" s="36">
        <v>11.3</v>
      </c>
      <c r="J68" s="32">
        <v>2.0699999999999998</v>
      </c>
      <c r="K68" s="32">
        <v>11.16</v>
      </c>
      <c r="L68" s="32">
        <v>1.27</v>
      </c>
      <c r="M68" s="32">
        <v>11.37</v>
      </c>
    </row>
    <row r="69" spans="1:13" ht="18.75">
      <c r="A69" s="41" t="s">
        <v>85</v>
      </c>
      <c r="B69" s="42">
        <v>2.0099999999999998</v>
      </c>
      <c r="C69" s="36">
        <v>13.5</v>
      </c>
      <c r="D69" s="37">
        <v>2.17</v>
      </c>
      <c r="E69" s="36">
        <v>13.3</v>
      </c>
      <c r="F69" s="36">
        <v>2.25</v>
      </c>
      <c r="G69" s="38">
        <v>13.5</v>
      </c>
      <c r="H69" s="36">
        <v>2.08</v>
      </c>
      <c r="I69" s="36">
        <v>13.2</v>
      </c>
      <c r="J69" s="32">
        <v>2.44</v>
      </c>
      <c r="K69" s="32">
        <v>13.75</v>
      </c>
      <c r="L69" s="32">
        <v>3.2</v>
      </c>
      <c r="M69" s="32">
        <v>13.67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D67" sqref="D67:D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135</v>
      </c>
      <c r="D2" s="114"/>
      <c r="E2" s="114"/>
      <c r="F2" s="115" t="s">
        <v>136</v>
      </c>
      <c r="G2" s="115"/>
      <c r="H2" s="115"/>
      <c r="I2" s="116" t="s">
        <v>137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24000</v>
      </c>
      <c r="D4" s="106"/>
      <c r="E4" s="106"/>
      <c r="F4" s="106">
        <v>25330</v>
      </c>
      <c r="G4" s="106"/>
      <c r="H4" s="106"/>
      <c r="I4" s="106">
        <v>26760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13630</v>
      </c>
      <c r="D5" s="106"/>
      <c r="E5" s="106"/>
      <c r="F5" s="106">
        <v>14930</v>
      </c>
      <c r="G5" s="106"/>
      <c r="H5" s="106"/>
      <c r="I5" s="106">
        <v>15870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C4-'6日'!I4</f>
        <v>1200</v>
      </c>
      <c r="D6" s="124"/>
      <c r="E6" s="124"/>
      <c r="F6" s="125">
        <f>F4-C4</f>
        <v>1330</v>
      </c>
      <c r="G6" s="126"/>
      <c r="H6" s="127"/>
      <c r="I6" s="125">
        <f>I4-F4</f>
        <v>1430</v>
      </c>
      <c r="J6" s="126"/>
      <c r="K6" s="127"/>
      <c r="L6" s="121">
        <f>C6+F6+I6</f>
        <v>3960</v>
      </c>
      <c r="M6" s="121">
        <f>C7+F7+I7</f>
        <v>3370</v>
      </c>
    </row>
    <row r="7" spans="1:15" ht="21.95" customHeight="1">
      <c r="A7" s="61"/>
      <c r="B7" s="6" t="s">
        <v>8</v>
      </c>
      <c r="C7" s="124">
        <f>C5-'6日'!I5</f>
        <v>1130</v>
      </c>
      <c r="D7" s="124"/>
      <c r="E7" s="124"/>
      <c r="F7" s="125">
        <f>F5-C5</f>
        <v>1300</v>
      </c>
      <c r="G7" s="126"/>
      <c r="H7" s="127"/>
      <c r="I7" s="125">
        <f>I5-F5</f>
        <v>940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44</v>
      </c>
      <c r="D9" s="106"/>
      <c r="E9" s="106"/>
      <c r="F9" s="106">
        <v>44</v>
      </c>
      <c r="G9" s="106"/>
      <c r="H9" s="106"/>
      <c r="I9" s="106">
        <v>44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44</v>
      </c>
      <c r="D10" s="106"/>
      <c r="E10" s="106"/>
      <c r="F10" s="106">
        <v>44</v>
      </c>
      <c r="G10" s="106"/>
      <c r="H10" s="106"/>
      <c r="I10" s="106">
        <v>41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530</v>
      </c>
      <c r="D15" s="9">
        <v>500</v>
      </c>
      <c r="E15" s="9">
        <v>470</v>
      </c>
      <c r="F15" s="9">
        <v>470</v>
      </c>
      <c r="G15" s="9">
        <v>440</v>
      </c>
      <c r="H15" s="9">
        <v>410</v>
      </c>
      <c r="I15" s="9">
        <v>410</v>
      </c>
      <c r="J15" s="9">
        <v>360</v>
      </c>
      <c r="K15" s="9">
        <v>330</v>
      </c>
    </row>
    <row r="16" spans="1:15" ht="21.95" customHeight="1">
      <c r="A16" s="64"/>
      <c r="B16" s="11" t="s">
        <v>20</v>
      </c>
      <c r="C16" s="105" t="s">
        <v>21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450</v>
      </c>
      <c r="D21" s="9">
        <v>400</v>
      </c>
      <c r="E21" s="9">
        <v>360</v>
      </c>
      <c r="F21" s="9">
        <v>360</v>
      </c>
      <c r="G21" s="9">
        <v>310</v>
      </c>
      <c r="H21" s="9">
        <v>530</v>
      </c>
      <c r="I21" s="9">
        <v>530</v>
      </c>
      <c r="J21" s="9">
        <v>480</v>
      </c>
      <c r="K21" s="9">
        <v>430</v>
      </c>
    </row>
    <row r="22" spans="1:11" ht="29.25" customHeight="1">
      <c r="A22" s="66"/>
      <c r="B22" s="11" t="s">
        <v>25</v>
      </c>
      <c r="C22" s="105" t="s">
        <v>26</v>
      </c>
      <c r="D22" s="105"/>
      <c r="E22" s="105"/>
      <c r="F22" s="105" t="s">
        <v>96</v>
      </c>
      <c r="G22" s="105"/>
      <c r="H22" s="105"/>
      <c r="I22" s="105" t="s">
        <v>144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1080</v>
      </c>
      <c r="D23" s="84"/>
      <c r="E23" s="84"/>
      <c r="F23" s="84">
        <v>900</v>
      </c>
      <c r="G23" s="84"/>
      <c r="H23" s="84"/>
      <c r="I23" s="84">
        <v>800</v>
      </c>
      <c r="J23" s="84"/>
      <c r="K23" s="84"/>
    </row>
    <row r="24" spans="1:11" ht="21.95" customHeight="1">
      <c r="A24" s="67"/>
      <c r="B24" s="13" t="s">
        <v>29</v>
      </c>
      <c r="C24" s="84">
        <v>1200</v>
      </c>
      <c r="D24" s="84"/>
      <c r="E24" s="84"/>
      <c r="F24" s="84">
        <v>980</v>
      </c>
      <c r="G24" s="84"/>
      <c r="H24" s="84"/>
      <c r="I24" s="84">
        <v>820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4</v>
      </c>
      <c r="D25" s="84"/>
      <c r="E25" s="84"/>
      <c r="F25" s="84">
        <v>4</v>
      </c>
      <c r="G25" s="84"/>
      <c r="H25" s="84"/>
      <c r="I25" s="84">
        <v>4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145</v>
      </c>
      <c r="D28" s="97"/>
      <c r="E28" s="98"/>
      <c r="F28" s="96" t="s">
        <v>146</v>
      </c>
      <c r="G28" s="97"/>
      <c r="H28" s="98"/>
      <c r="I28" s="96" t="s">
        <v>147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148</v>
      </c>
      <c r="D31" s="88"/>
      <c r="E31" s="89"/>
      <c r="F31" s="87" t="s">
        <v>149</v>
      </c>
      <c r="G31" s="88"/>
      <c r="H31" s="89"/>
      <c r="I31" s="87" t="s">
        <v>150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9.5</v>
      </c>
      <c r="F35" s="9">
        <v>9.3699999999999992</v>
      </c>
      <c r="G35" s="9">
        <v>9.18</v>
      </c>
      <c r="H35" s="9">
        <v>9.16</v>
      </c>
      <c r="I35" s="9">
        <v>9.49</v>
      </c>
      <c r="J35" s="32">
        <v>9.43</v>
      </c>
    </row>
    <row r="36" spans="1:10" ht="15.75">
      <c r="A36" s="69"/>
      <c r="B36" s="72"/>
      <c r="C36" s="17" t="s">
        <v>48</v>
      </c>
      <c r="D36" s="17" t="s">
        <v>49</v>
      </c>
      <c r="E36" s="9">
        <v>11.7</v>
      </c>
      <c r="F36" s="9">
        <v>12.15</v>
      </c>
      <c r="G36" s="9">
        <v>15.5</v>
      </c>
      <c r="H36" s="9">
        <v>15.2</v>
      </c>
      <c r="I36" s="9">
        <v>13.1</v>
      </c>
      <c r="J36" s="32">
        <v>11.7</v>
      </c>
    </row>
    <row r="37" spans="1:10" ht="18.75">
      <c r="A37" s="69"/>
      <c r="B37" s="72"/>
      <c r="C37" s="18" t="s">
        <v>50</v>
      </c>
      <c r="D37" s="17" t="s">
        <v>51</v>
      </c>
      <c r="E37" s="9">
        <v>17.2</v>
      </c>
      <c r="F37" s="9">
        <v>16.5</v>
      </c>
      <c r="G37" s="19">
        <v>17.3</v>
      </c>
      <c r="H37" s="9">
        <v>18.7</v>
      </c>
      <c r="I37" s="9">
        <v>18.2</v>
      </c>
      <c r="J37" s="32">
        <v>18.5</v>
      </c>
    </row>
    <row r="38" spans="1:10" ht="16.5">
      <c r="A38" s="69"/>
      <c r="B38" s="72"/>
      <c r="C38" s="20" t="s">
        <v>52</v>
      </c>
      <c r="D38" s="17" t="s">
        <v>53</v>
      </c>
      <c r="E38" s="48">
        <v>5.44</v>
      </c>
      <c r="F38" s="48">
        <v>3.26</v>
      </c>
      <c r="G38" s="19">
        <v>3.1</v>
      </c>
      <c r="H38" s="19">
        <v>2.7</v>
      </c>
      <c r="I38" s="9">
        <v>2.2400000000000002</v>
      </c>
      <c r="J38" s="32">
        <v>2.11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10.119999999999999</v>
      </c>
      <c r="F40" s="9">
        <v>10.039999999999999</v>
      </c>
      <c r="G40" s="9">
        <v>9.6199999999999992</v>
      </c>
      <c r="H40" s="9">
        <v>9.6</v>
      </c>
      <c r="I40" s="9">
        <v>9.74</v>
      </c>
      <c r="J40" s="32">
        <v>9.73</v>
      </c>
    </row>
    <row r="41" spans="1:10" ht="15.75">
      <c r="A41" s="69"/>
      <c r="B41" s="72"/>
      <c r="C41" s="17" t="s">
        <v>48</v>
      </c>
      <c r="D41" s="17" t="s">
        <v>56</v>
      </c>
      <c r="E41" s="9">
        <v>20.3</v>
      </c>
      <c r="F41" s="9">
        <v>21.6</v>
      </c>
      <c r="G41" s="9">
        <v>11.3</v>
      </c>
      <c r="H41" s="9">
        <v>11</v>
      </c>
      <c r="I41" s="9">
        <v>11.1</v>
      </c>
      <c r="J41" s="32">
        <v>12.3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75.8</v>
      </c>
      <c r="F43" s="9">
        <v>86.2</v>
      </c>
      <c r="G43" s="9">
        <v>82</v>
      </c>
      <c r="H43" s="9">
        <v>79.5</v>
      </c>
      <c r="I43" s="9">
        <v>62.3</v>
      </c>
      <c r="J43" s="32">
        <v>57.2</v>
      </c>
    </row>
    <row r="44" spans="1:10" ht="18.75">
      <c r="A44" s="69"/>
      <c r="B44" s="72"/>
      <c r="C44" s="18" t="s">
        <v>50</v>
      </c>
      <c r="D44" s="17" t="s">
        <v>61</v>
      </c>
      <c r="E44" s="9">
        <v>560</v>
      </c>
      <c r="F44" s="9">
        <v>750</v>
      </c>
      <c r="G44" s="9">
        <v>748.2</v>
      </c>
      <c r="H44" s="9">
        <v>774.4</v>
      </c>
      <c r="I44" s="9">
        <v>590</v>
      </c>
      <c r="J44" s="32">
        <v>570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12.3</v>
      </c>
      <c r="F45" s="9">
        <v>12.6</v>
      </c>
      <c r="G45" s="9">
        <v>14.2</v>
      </c>
      <c r="H45" s="9">
        <v>15.1</v>
      </c>
      <c r="I45" s="9">
        <v>11.6</v>
      </c>
      <c r="J45" s="32">
        <v>10.3</v>
      </c>
    </row>
    <row r="46" spans="1:10" ht="18.75">
      <c r="A46" s="69"/>
      <c r="B46" s="72"/>
      <c r="C46" s="18" t="s">
        <v>50</v>
      </c>
      <c r="D46" s="17" t="s">
        <v>51</v>
      </c>
      <c r="E46" s="9">
        <v>15</v>
      </c>
      <c r="F46" s="9">
        <v>14.2</v>
      </c>
      <c r="G46" s="9">
        <v>16.399999999999999</v>
      </c>
      <c r="H46" s="9">
        <v>17.3</v>
      </c>
      <c r="I46" s="9">
        <v>16.3</v>
      </c>
      <c r="J46" s="32">
        <v>15.5</v>
      </c>
    </row>
    <row r="47" spans="1:10" ht="16.5">
      <c r="A47" s="69"/>
      <c r="B47" s="72"/>
      <c r="C47" s="20" t="s">
        <v>52</v>
      </c>
      <c r="D47" s="17" t="s">
        <v>65</v>
      </c>
      <c r="E47" s="9">
        <v>1.31</v>
      </c>
      <c r="F47" s="9">
        <v>1.62</v>
      </c>
      <c r="G47" s="9">
        <v>2.1</v>
      </c>
      <c r="H47" s="9">
        <v>1.9</v>
      </c>
      <c r="I47" s="9">
        <v>1.97</v>
      </c>
      <c r="J47" s="32">
        <v>1.28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12.6</v>
      </c>
      <c r="F48" s="9">
        <v>11.8</v>
      </c>
      <c r="G48" s="9">
        <v>10.9</v>
      </c>
      <c r="H48" s="9">
        <v>10.5</v>
      </c>
      <c r="I48" s="9">
        <v>10.199999999999999</v>
      </c>
      <c r="J48" s="32">
        <v>10.1</v>
      </c>
    </row>
    <row r="49" spans="1:13" ht="18.75">
      <c r="A49" s="69"/>
      <c r="B49" s="72"/>
      <c r="C49" s="18" t="s">
        <v>50</v>
      </c>
      <c r="D49" s="17" t="s">
        <v>51</v>
      </c>
      <c r="E49" s="9">
        <v>18.5</v>
      </c>
      <c r="F49" s="9">
        <v>17.100000000000001</v>
      </c>
      <c r="G49" s="9">
        <v>16.899999999999999</v>
      </c>
      <c r="H49" s="9">
        <v>17.600000000000001</v>
      </c>
      <c r="I49" s="9">
        <v>18.2</v>
      </c>
      <c r="J49" s="32">
        <v>17.600000000000001</v>
      </c>
    </row>
    <row r="50" spans="1:13" ht="16.5">
      <c r="A50" s="69"/>
      <c r="B50" s="72"/>
      <c r="C50" s="20" t="s">
        <v>52</v>
      </c>
      <c r="D50" s="17" t="s">
        <v>65</v>
      </c>
      <c r="E50" s="9">
        <v>0.8</v>
      </c>
      <c r="F50" s="9">
        <v>1.36</v>
      </c>
      <c r="G50" s="9">
        <v>2.5</v>
      </c>
      <c r="H50" s="9">
        <v>1.46</v>
      </c>
      <c r="I50" s="9">
        <v>1.83</v>
      </c>
      <c r="J50" s="32">
        <v>1.54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7.84</v>
      </c>
      <c r="D56" s="26" t="s">
        <v>44</v>
      </c>
      <c r="E56" s="27">
        <v>80</v>
      </c>
      <c r="F56" s="26" t="s">
        <v>73</v>
      </c>
      <c r="G56" s="27">
        <v>83</v>
      </c>
      <c r="H56" s="26" t="s">
        <v>74</v>
      </c>
      <c r="I56" s="27">
        <v>0.02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/>
      <c r="C59" s="36"/>
      <c r="D59" s="37"/>
      <c r="E59" s="36"/>
      <c r="F59" s="36">
        <v>41</v>
      </c>
      <c r="G59" s="38"/>
      <c r="H59" s="36">
        <v>43.3</v>
      </c>
      <c r="I59" s="36"/>
      <c r="J59" s="36">
        <v>81.34</v>
      </c>
      <c r="K59" s="36"/>
      <c r="L59" s="36"/>
      <c r="M59" s="36"/>
    </row>
    <row r="60" spans="1:13" ht="18.75">
      <c r="A60" s="34" t="s">
        <v>78</v>
      </c>
      <c r="B60" s="35">
        <v>37.24</v>
      </c>
      <c r="C60" s="36"/>
      <c r="D60" s="37">
        <v>48.5</v>
      </c>
      <c r="E60" s="36"/>
      <c r="F60" s="36"/>
      <c r="G60" s="38"/>
      <c r="H60" s="36">
        <v>11.4</v>
      </c>
      <c r="I60" s="36"/>
      <c r="J60" s="36">
        <v>47.46</v>
      </c>
      <c r="K60" s="36"/>
      <c r="L60" s="36">
        <v>35.28</v>
      </c>
      <c r="M60" s="36"/>
    </row>
    <row r="61" spans="1:13" ht="18.75">
      <c r="A61" s="34" t="s">
        <v>79</v>
      </c>
      <c r="B61" s="35">
        <v>12.6</v>
      </c>
      <c r="C61" s="36"/>
      <c r="D61" s="37">
        <v>15.29</v>
      </c>
      <c r="E61" s="36"/>
      <c r="F61" s="36">
        <v>73.02</v>
      </c>
      <c r="G61" s="38"/>
      <c r="H61" s="36"/>
      <c r="I61" s="36"/>
      <c r="J61" s="36">
        <v>53.11</v>
      </c>
      <c r="K61" s="36"/>
      <c r="L61" s="36">
        <v>53.71</v>
      </c>
      <c r="M61" s="36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16.7</v>
      </c>
      <c r="D63" s="36"/>
      <c r="E63" s="36">
        <v>17.5</v>
      </c>
      <c r="F63" s="36"/>
      <c r="G63" s="36">
        <v>16.899999999999999</v>
      </c>
      <c r="H63" s="36"/>
      <c r="I63" s="36">
        <v>19.07</v>
      </c>
      <c r="J63" s="36"/>
      <c r="K63" s="36">
        <v>17.43</v>
      </c>
      <c r="L63" s="36"/>
      <c r="M63" s="36">
        <v>16.54</v>
      </c>
    </row>
    <row r="64" spans="1:13" ht="18.75">
      <c r="A64" s="39" t="s">
        <v>81</v>
      </c>
      <c r="B64" s="36"/>
      <c r="C64" s="36">
        <v>20</v>
      </c>
      <c r="D64" s="36"/>
      <c r="E64" s="36">
        <v>20.8</v>
      </c>
      <c r="F64" s="36"/>
      <c r="G64" s="36">
        <v>19.100000000000001</v>
      </c>
      <c r="H64" s="36"/>
      <c r="I64" s="36">
        <v>18.899999999999999</v>
      </c>
      <c r="J64" s="36"/>
      <c r="K64" s="36"/>
      <c r="L64" s="36"/>
      <c r="M64" s="36">
        <v>21.91</v>
      </c>
    </row>
    <row r="65" spans="1:13" ht="18.75">
      <c r="A65" s="39" t="s">
        <v>82</v>
      </c>
      <c r="B65" s="36"/>
      <c r="C65" s="36">
        <v>32.4</v>
      </c>
      <c r="D65" s="36"/>
      <c r="E65" s="36">
        <v>34.700000000000003</v>
      </c>
      <c r="F65" s="36"/>
      <c r="G65" s="36">
        <v>43.5</v>
      </c>
      <c r="H65" s="36"/>
      <c r="I65" s="36">
        <v>35.01</v>
      </c>
      <c r="J65" s="36"/>
      <c r="K65" s="36">
        <v>217</v>
      </c>
      <c r="L65" s="36"/>
      <c r="M65" s="36"/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2.48</v>
      </c>
      <c r="C67" s="36">
        <v>10.7</v>
      </c>
      <c r="D67" s="36">
        <v>1.85</v>
      </c>
      <c r="E67" s="36">
        <v>10.5</v>
      </c>
      <c r="F67" s="36">
        <v>1.6</v>
      </c>
      <c r="G67" s="36">
        <v>10.5</v>
      </c>
      <c r="H67" s="36">
        <v>2.5</v>
      </c>
      <c r="I67" s="36">
        <v>10.6</v>
      </c>
      <c r="J67" s="36">
        <v>2.42</v>
      </c>
      <c r="K67" s="36">
        <v>10.42</v>
      </c>
      <c r="L67" s="36">
        <v>2.48</v>
      </c>
      <c r="M67" s="36">
        <v>10.130000000000001</v>
      </c>
    </row>
    <row r="68" spans="1:13" ht="18.75">
      <c r="A68" s="41" t="s">
        <v>84</v>
      </c>
      <c r="B68" s="36">
        <v>2.17</v>
      </c>
      <c r="C68" s="36">
        <v>11.5</v>
      </c>
      <c r="D68" s="36">
        <v>2.4700000000000002</v>
      </c>
      <c r="E68" s="36">
        <v>11.8</v>
      </c>
      <c r="F68" s="36">
        <v>2.4</v>
      </c>
      <c r="G68" s="36">
        <v>11.7</v>
      </c>
      <c r="H68" s="36">
        <v>2.7</v>
      </c>
      <c r="I68" s="36">
        <v>13.5</v>
      </c>
      <c r="J68" s="36">
        <v>2.36</v>
      </c>
      <c r="K68" s="36">
        <v>12.41</v>
      </c>
      <c r="L68" s="36">
        <v>2.12</v>
      </c>
      <c r="M68" s="36">
        <v>11.82</v>
      </c>
    </row>
    <row r="69" spans="1:13" ht="18.75">
      <c r="A69" s="41" t="s">
        <v>85</v>
      </c>
      <c r="B69" s="36">
        <v>3.25</v>
      </c>
      <c r="C69" s="36">
        <v>14.3</v>
      </c>
      <c r="D69" s="36">
        <v>2.95</v>
      </c>
      <c r="E69" s="36">
        <v>14</v>
      </c>
      <c r="F69" s="36">
        <v>1.1000000000000001</v>
      </c>
      <c r="G69" s="36">
        <v>13.9</v>
      </c>
      <c r="H69" s="36">
        <v>1.9</v>
      </c>
      <c r="I69" s="36">
        <v>14.1</v>
      </c>
      <c r="J69" s="36">
        <v>1.88</v>
      </c>
      <c r="K69" s="36">
        <v>13.65</v>
      </c>
      <c r="L69" s="36"/>
      <c r="M69" s="36"/>
    </row>
    <row r="70" spans="1:13" ht="18.75">
      <c r="A70" s="41" t="s">
        <v>86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5" ht="17.25" customHeight="1">
      <c r="A2" s="117" t="s">
        <v>0</v>
      </c>
      <c r="B2" s="117"/>
      <c r="C2" s="114" t="s">
        <v>87</v>
      </c>
      <c r="D2" s="114"/>
      <c r="E2" s="114"/>
      <c r="F2" s="115" t="s">
        <v>88</v>
      </c>
      <c r="G2" s="115"/>
      <c r="H2" s="115"/>
      <c r="I2" s="116" t="s">
        <v>89</v>
      </c>
      <c r="J2" s="116"/>
      <c r="K2" s="116"/>
    </row>
    <row r="3" spans="1:15" ht="20.25">
      <c r="A3" s="118"/>
      <c r="B3" s="11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1">
        <v>0.66666666666666696</v>
      </c>
      <c r="J3" s="31">
        <v>0.83333333333333304</v>
      </c>
      <c r="K3" s="31">
        <v>0.97916666666666696</v>
      </c>
    </row>
    <row r="4" spans="1:15" ht="21.95" customHeight="1">
      <c r="A4" s="61" t="s">
        <v>4</v>
      </c>
      <c r="B4" s="5" t="s">
        <v>5</v>
      </c>
      <c r="C4" s="106">
        <v>28230</v>
      </c>
      <c r="D4" s="106"/>
      <c r="E4" s="106"/>
      <c r="F4" s="106">
        <v>29550</v>
      </c>
      <c r="G4" s="106"/>
      <c r="H4" s="106"/>
      <c r="I4" s="106">
        <v>31000</v>
      </c>
      <c r="J4" s="106"/>
      <c r="K4" s="106"/>
      <c r="L4" s="119" t="s">
        <v>90</v>
      </c>
      <c r="M4" s="119" t="s">
        <v>91</v>
      </c>
    </row>
    <row r="5" spans="1:15" ht="21.95" customHeight="1">
      <c r="A5" s="61"/>
      <c r="B5" s="6" t="s">
        <v>6</v>
      </c>
      <c r="C5" s="106">
        <v>17310</v>
      </c>
      <c r="D5" s="106"/>
      <c r="E5" s="106"/>
      <c r="F5" s="106">
        <v>18350</v>
      </c>
      <c r="G5" s="106"/>
      <c r="H5" s="106"/>
      <c r="I5" s="106">
        <v>19800</v>
      </c>
      <c r="J5" s="106"/>
      <c r="K5" s="106"/>
      <c r="L5" s="120"/>
      <c r="M5" s="120"/>
    </row>
    <row r="6" spans="1:15" ht="21.95" customHeight="1">
      <c r="A6" s="61"/>
      <c r="B6" s="6" t="s">
        <v>7</v>
      </c>
      <c r="C6" s="124">
        <f>C4-'7日'!I4</f>
        <v>1470</v>
      </c>
      <c r="D6" s="124"/>
      <c r="E6" s="124"/>
      <c r="F6" s="125">
        <f>F4-C4</f>
        <v>1320</v>
      </c>
      <c r="G6" s="126"/>
      <c r="H6" s="127"/>
      <c r="I6" s="125">
        <f>I4-F4</f>
        <v>1450</v>
      </c>
      <c r="J6" s="126"/>
      <c r="K6" s="127"/>
      <c r="L6" s="121">
        <f>C6+F6+I6</f>
        <v>4240</v>
      </c>
      <c r="M6" s="121">
        <f>C7+F7+I7</f>
        <v>3930</v>
      </c>
    </row>
    <row r="7" spans="1:15" ht="21.95" customHeight="1">
      <c r="A7" s="61"/>
      <c r="B7" s="6" t="s">
        <v>8</v>
      </c>
      <c r="C7" s="124">
        <f>C5-'7日'!I5</f>
        <v>1440</v>
      </c>
      <c r="D7" s="124"/>
      <c r="E7" s="124"/>
      <c r="F7" s="125">
        <f>F5-C5</f>
        <v>1040</v>
      </c>
      <c r="G7" s="126"/>
      <c r="H7" s="127"/>
      <c r="I7" s="125">
        <f>I5-F5</f>
        <v>1450</v>
      </c>
      <c r="J7" s="126"/>
      <c r="K7" s="127"/>
      <c r="L7" s="121"/>
      <c r="M7" s="121"/>
    </row>
    <row r="8" spans="1:15" ht="21.95" customHeight="1">
      <c r="A8" s="61"/>
      <c r="B8" s="6" t="s">
        <v>9</v>
      </c>
      <c r="C8" s="106">
        <v>0</v>
      </c>
      <c r="D8" s="106"/>
      <c r="E8" s="106"/>
      <c r="F8" s="106">
        <v>0</v>
      </c>
      <c r="G8" s="106"/>
      <c r="H8" s="106"/>
      <c r="I8" s="106">
        <v>0</v>
      </c>
      <c r="J8" s="106"/>
      <c r="K8" s="106"/>
    </row>
    <row r="9" spans="1:15" ht="21.95" customHeight="1">
      <c r="A9" s="62" t="s">
        <v>10</v>
      </c>
      <c r="B9" s="7" t="s">
        <v>11</v>
      </c>
      <c r="C9" s="106">
        <v>44</v>
      </c>
      <c r="D9" s="106"/>
      <c r="E9" s="106"/>
      <c r="F9" s="106">
        <v>44</v>
      </c>
      <c r="G9" s="106"/>
      <c r="H9" s="106"/>
      <c r="I9" s="106">
        <v>44</v>
      </c>
      <c r="J9" s="106"/>
      <c r="K9" s="106"/>
      <c r="L9" s="122" t="s">
        <v>92</v>
      </c>
      <c r="M9" s="123"/>
      <c r="N9" s="123"/>
      <c r="O9" s="123"/>
    </row>
    <row r="10" spans="1:15" ht="21.95" customHeight="1">
      <c r="A10" s="62"/>
      <c r="B10" s="7" t="s">
        <v>12</v>
      </c>
      <c r="C10" s="106">
        <v>44</v>
      </c>
      <c r="D10" s="106"/>
      <c r="E10" s="106"/>
      <c r="F10" s="106">
        <v>44</v>
      </c>
      <c r="G10" s="106"/>
      <c r="H10" s="106"/>
      <c r="I10" s="106">
        <v>44</v>
      </c>
      <c r="J10" s="106"/>
      <c r="K10" s="106"/>
    </row>
    <row r="11" spans="1:15" ht="21.95" customHeight="1">
      <c r="A11" s="6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6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63"/>
      <c r="B13" s="70" t="s">
        <v>16</v>
      </c>
      <c r="C13" s="84" t="s">
        <v>17</v>
      </c>
      <c r="D13" s="84"/>
      <c r="E13" s="84"/>
      <c r="F13" s="84" t="s">
        <v>17</v>
      </c>
      <c r="G13" s="84"/>
      <c r="H13" s="84"/>
      <c r="I13" s="84" t="s">
        <v>17</v>
      </c>
      <c r="J13" s="84"/>
      <c r="K13" s="84"/>
    </row>
    <row r="14" spans="1:15" ht="28.5" customHeight="1">
      <c r="A14" s="63"/>
      <c r="B14" s="70"/>
      <c r="C14" s="84" t="s">
        <v>17</v>
      </c>
      <c r="D14" s="84"/>
      <c r="E14" s="84"/>
      <c r="F14" s="84" t="s">
        <v>17</v>
      </c>
      <c r="G14" s="84"/>
      <c r="H14" s="84"/>
      <c r="I14" s="84" t="s">
        <v>17</v>
      </c>
      <c r="J14" s="84"/>
      <c r="K14" s="84"/>
    </row>
    <row r="15" spans="1:15" ht="21.95" customHeight="1">
      <c r="A15" s="64" t="s">
        <v>18</v>
      </c>
      <c r="B15" s="10" t="s">
        <v>19</v>
      </c>
      <c r="C15" s="9">
        <v>330</v>
      </c>
      <c r="D15" s="9">
        <v>250</v>
      </c>
      <c r="E15" s="9">
        <v>520</v>
      </c>
      <c r="F15" s="9">
        <v>520</v>
      </c>
      <c r="G15" s="9">
        <v>490</v>
      </c>
      <c r="H15" s="9">
        <v>460</v>
      </c>
      <c r="I15" s="9">
        <v>450</v>
      </c>
      <c r="J15" s="9">
        <v>410</v>
      </c>
      <c r="K15" s="9">
        <v>380</v>
      </c>
    </row>
    <row r="16" spans="1:15" ht="21.95" customHeight="1">
      <c r="A16" s="64"/>
      <c r="B16" s="11" t="s">
        <v>20</v>
      </c>
      <c r="C16" s="105" t="s">
        <v>151</v>
      </c>
      <c r="D16" s="105"/>
      <c r="E16" s="105"/>
      <c r="F16" s="105" t="s">
        <v>21</v>
      </c>
      <c r="G16" s="105"/>
      <c r="H16" s="105"/>
      <c r="I16" s="105" t="s">
        <v>21</v>
      </c>
      <c r="J16" s="105"/>
      <c r="K16" s="105"/>
    </row>
    <row r="17" spans="1:11" ht="21.95" customHeight="1">
      <c r="A17" s="65" t="s">
        <v>22</v>
      </c>
      <c r="B17" s="12" t="s">
        <v>14</v>
      </c>
      <c r="C17" s="9" t="s">
        <v>95</v>
      </c>
      <c r="D17" s="9" t="s">
        <v>95</v>
      </c>
      <c r="E17" s="9" t="s">
        <v>95</v>
      </c>
      <c r="F17" s="9" t="s">
        <v>95</v>
      </c>
      <c r="G17" s="9" t="s">
        <v>95</v>
      </c>
      <c r="H17" s="9" t="s">
        <v>95</v>
      </c>
      <c r="I17" s="9" t="s">
        <v>95</v>
      </c>
      <c r="J17" s="9" t="s">
        <v>95</v>
      </c>
      <c r="K17" s="9" t="s">
        <v>95</v>
      </c>
    </row>
    <row r="18" spans="1:11" ht="21.95" customHeight="1">
      <c r="A18" s="65"/>
      <c r="B18" s="12" t="s">
        <v>15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H18" s="9">
        <v>60</v>
      </c>
      <c r="I18" s="9">
        <v>60</v>
      </c>
      <c r="J18" s="9">
        <v>60</v>
      </c>
      <c r="K18" s="9">
        <v>60</v>
      </c>
    </row>
    <row r="19" spans="1:11" ht="21.95" customHeight="1">
      <c r="A19" s="65"/>
      <c r="B19" s="71" t="s">
        <v>16</v>
      </c>
      <c r="C19" s="84" t="s">
        <v>17</v>
      </c>
      <c r="D19" s="84"/>
      <c r="E19" s="84"/>
      <c r="F19" s="84" t="s">
        <v>17</v>
      </c>
      <c r="G19" s="84"/>
      <c r="H19" s="84"/>
      <c r="I19" s="84" t="s">
        <v>17</v>
      </c>
      <c r="J19" s="84"/>
      <c r="K19" s="84"/>
    </row>
    <row r="20" spans="1:11" ht="28.5" customHeight="1">
      <c r="A20" s="65"/>
      <c r="B20" s="71"/>
      <c r="C20" s="84" t="s">
        <v>17</v>
      </c>
      <c r="D20" s="84"/>
      <c r="E20" s="84"/>
      <c r="F20" s="84" t="s">
        <v>17</v>
      </c>
      <c r="G20" s="84"/>
      <c r="H20" s="84"/>
      <c r="I20" s="84" t="s">
        <v>17</v>
      </c>
      <c r="J20" s="84"/>
      <c r="K20" s="84"/>
    </row>
    <row r="21" spans="1:11" ht="21.95" customHeight="1">
      <c r="A21" s="66" t="s">
        <v>23</v>
      </c>
      <c r="B21" s="10" t="s">
        <v>24</v>
      </c>
      <c r="C21" s="9">
        <v>430</v>
      </c>
      <c r="D21" s="9">
        <v>390</v>
      </c>
      <c r="E21" s="9">
        <v>350</v>
      </c>
      <c r="F21" s="9">
        <v>350</v>
      </c>
      <c r="G21" s="9">
        <v>300</v>
      </c>
      <c r="H21" s="9">
        <v>530</v>
      </c>
      <c r="I21" s="9">
        <v>520</v>
      </c>
      <c r="J21" s="9">
        <v>480</v>
      </c>
      <c r="K21" s="9">
        <v>440</v>
      </c>
    </row>
    <row r="22" spans="1:11" ht="43.5" customHeight="1">
      <c r="A22" s="66"/>
      <c r="B22" s="11" t="s">
        <v>25</v>
      </c>
      <c r="C22" s="105" t="s">
        <v>26</v>
      </c>
      <c r="D22" s="105"/>
      <c r="E22" s="105"/>
      <c r="F22" s="105" t="s">
        <v>96</v>
      </c>
      <c r="G22" s="105"/>
      <c r="H22" s="105"/>
      <c r="I22" s="105" t="s">
        <v>26</v>
      </c>
      <c r="J22" s="105"/>
      <c r="K22" s="105"/>
    </row>
    <row r="23" spans="1:11" ht="21.95" customHeight="1">
      <c r="A23" s="67" t="s">
        <v>27</v>
      </c>
      <c r="B23" s="13" t="s">
        <v>28</v>
      </c>
      <c r="C23" s="84">
        <v>660</v>
      </c>
      <c r="D23" s="84"/>
      <c r="E23" s="84"/>
      <c r="F23" s="84">
        <v>550</v>
      </c>
      <c r="G23" s="84"/>
      <c r="H23" s="84"/>
      <c r="I23" s="84">
        <v>300</v>
      </c>
      <c r="J23" s="84"/>
      <c r="K23" s="84"/>
    </row>
    <row r="24" spans="1:11" ht="21.95" customHeight="1">
      <c r="A24" s="67"/>
      <c r="B24" s="13" t="s">
        <v>29</v>
      </c>
      <c r="C24" s="84">
        <f>360+340</f>
        <v>700</v>
      </c>
      <c r="D24" s="84"/>
      <c r="E24" s="84"/>
      <c r="F24" s="84">
        <v>580</v>
      </c>
      <c r="G24" s="84"/>
      <c r="H24" s="84"/>
      <c r="I24" s="84">
        <v>360</v>
      </c>
      <c r="J24" s="84"/>
      <c r="K24" s="84"/>
    </row>
    <row r="25" spans="1:11" ht="21.95" customHeight="1">
      <c r="A25" s="64" t="s">
        <v>30</v>
      </c>
      <c r="B25" s="10" t="s">
        <v>31</v>
      </c>
      <c r="C25" s="84">
        <v>3</v>
      </c>
      <c r="D25" s="84"/>
      <c r="E25" s="84"/>
      <c r="F25" s="84">
        <v>3</v>
      </c>
      <c r="G25" s="84"/>
      <c r="H25" s="84"/>
      <c r="I25" s="84">
        <v>3</v>
      </c>
      <c r="J25" s="84"/>
      <c r="K25" s="84"/>
    </row>
    <row r="26" spans="1:11" ht="21.95" customHeight="1">
      <c r="A26" s="64"/>
      <c r="B26" s="10" t="s">
        <v>32</v>
      </c>
      <c r="C26" s="84">
        <v>420</v>
      </c>
      <c r="D26" s="84"/>
      <c r="E26" s="84"/>
      <c r="F26" s="84">
        <v>420</v>
      </c>
      <c r="G26" s="84"/>
      <c r="H26" s="84"/>
      <c r="I26" s="84">
        <v>420</v>
      </c>
      <c r="J26" s="84"/>
      <c r="K26" s="84"/>
    </row>
    <row r="27" spans="1:11" ht="21.95" customHeight="1">
      <c r="A27" s="64"/>
      <c r="B27" s="10" t="s">
        <v>33</v>
      </c>
      <c r="C27" s="84">
        <v>20</v>
      </c>
      <c r="D27" s="84"/>
      <c r="E27" s="84"/>
      <c r="F27" s="84">
        <v>20</v>
      </c>
      <c r="G27" s="84"/>
      <c r="H27" s="84"/>
      <c r="I27" s="84">
        <v>20</v>
      </c>
      <c r="J27" s="84"/>
      <c r="K27" s="84"/>
    </row>
    <row r="28" spans="1:11" ht="76.5" customHeight="1">
      <c r="A28" s="90" t="s">
        <v>34</v>
      </c>
      <c r="B28" s="91"/>
      <c r="C28" s="96" t="s">
        <v>152</v>
      </c>
      <c r="D28" s="97"/>
      <c r="E28" s="98"/>
      <c r="F28" s="96" t="s">
        <v>153</v>
      </c>
      <c r="G28" s="97"/>
      <c r="H28" s="98"/>
      <c r="I28" s="96" t="s">
        <v>154</v>
      </c>
      <c r="J28" s="97"/>
      <c r="K28" s="98"/>
    </row>
    <row r="29" spans="1:11" ht="24" customHeight="1">
      <c r="A29" s="92"/>
      <c r="B29" s="93"/>
      <c r="C29" s="99"/>
      <c r="D29" s="100"/>
      <c r="E29" s="101"/>
      <c r="F29" s="99"/>
      <c r="G29" s="100"/>
      <c r="H29" s="101"/>
      <c r="I29" s="99"/>
      <c r="J29" s="100"/>
      <c r="K29" s="101"/>
    </row>
    <row r="30" spans="1:11">
      <c r="A30" s="94"/>
      <c r="B30" s="95"/>
      <c r="C30" s="102"/>
      <c r="D30" s="103"/>
      <c r="E30" s="104"/>
      <c r="F30" s="102"/>
      <c r="G30" s="103"/>
      <c r="H30" s="104"/>
      <c r="I30" s="102"/>
      <c r="J30" s="103"/>
      <c r="K30" s="104"/>
    </row>
    <row r="31" spans="1:11" ht="14.25">
      <c r="A31" s="85" t="s">
        <v>35</v>
      </c>
      <c r="B31" s="86"/>
      <c r="C31" s="87" t="s">
        <v>155</v>
      </c>
      <c r="D31" s="88"/>
      <c r="E31" s="89"/>
      <c r="F31" s="87" t="s">
        <v>36</v>
      </c>
      <c r="G31" s="88"/>
      <c r="H31" s="89"/>
      <c r="I31" s="87" t="s">
        <v>126</v>
      </c>
      <c r="J31" s="88"/>
      <c r="K31" s="89"/>
    </row>
    <row r="32" spans="1:11" ht="18.75">
      <c r="B32" s="73" t="s">
        <v>37</v>
      </c>
      <c r="C32" s="73"/>
      <c r="D32" s="73"/>
      <c r="E32" s="73"/>
      <c r="F32" s="73"/>
      <c r="G32" s="73"/>
      <c r="H32" s="73"/>
      <c r="I32" s="73"/>
    </row>
    <row r="33" spans="1:10" ht="14.25">
      <c r="A33" s="68"/>
      <c r="B33" s="14" t="s">
        <v>0</v>
      </c>
      <c r="C33" s="15" t="s">
        <v>38</v>
      </c>
      <c r="D33" s="15" t="s">
        <v>39</v>
      </c>
      <c r="E33" s="74" t="s">
        <v>40</v>
      </c>
      <c r="F33" s="75"/>
      <c r="G33" s="76" t="s">
        <v>41</v>
      </c>
      <c r="H33" s="77"/>
      <c r="I33" s="78" t="s">
        <v>42</v>
      </c>
      <c r="J33" s="79"/>
    </row>
    <row r="34" spans="1:10" ht="15.75">
      <c r="A34" s="69"/>
      <c r="B34" s="7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2">
        <v>0</v>
      </c>
    </row>
    <row r="35" spans="1:10" ht="15.75">
      <c r="A35" s="69"/>
      <c r="B35" s="72"/>
      <c r="C35" s="18" t="s">
        <v>46</v>
      </c>
      <c r="D35" s="18" t="s">
        <v>47</v>
      </c>
      <c r="E35" s="9">
        <v>9.32</v>
      </c>
      <c r="F35" s="9">
        <v>9.25</v>
      </c>
      <c r="G35" s="9">
        <v>9.2200000000000006</v>
      </c>
      <c r="H35" s="9">
        <v>9.16</v>
      </c>
      <c r="I35" s="9">
        <v>9.1999999999999993</v>
      </c>
      <c r="J35" s="32">
        <v>9.2200000000000006</v>
      </c>
    </row>
    <row r="36" spans="1:10" ht="15.75">
      <c r="A36" s="69"/>
      <c r="B36" s="72"/>
      <c r="C36" s="17" t="s">
        <v>48</v>
      </c>
      <c r="D36" s="17" t="s">
        <v>49</v>
      </c>
      <c r="E36" s="9">
        <v>10.8</v>
      </c>
      <c r="F36" s="9">
        <v>9.8699999999999992</v>
      </c>
      <c r="G36" s="9">
        <v>14.1</v>
      </c>
      <c r="H36" s="9">
        <v>16.100000000000001</v>
      </c>
      <c r="I36" s="9">
        <v>9.3000000000000007</v>
      </c>
      <c r="J36" s="32">
        <v>9.6</v>
      </c>
    </row>
    <row r="37" spans="1:10" ht="18.75">
      <c r="A37" s="69"/>
      <c r="B37" s="72"/>
      <c r="C37" s="18" t="s">
        <v>50</v>
      </c>
      <c r="D37" s="17" t="s">
        <v>51</v>
      </c>
      <c r="E37" s="9">
        <v>17.5</v>
      </c>
      <c r="F37" s="9">
        <v>17.2</v>
      </c>
      <c r="G37" s="19">
        <v>18.5</v>
      </c>
      <c r="H37" s="9">
        <v>17.100000000000001</v>
      </c>
      <c r="I37" s="9">
        <v>18.3</v>
      </c>
      <c r="J37" s="32">
        <v>18.100000000000001</v>
      </c>
    </row>
    <row r="38" spans="1:10" ht="16.5">
      <c r="A38" s="69"/>
      <c r="B38" s="72"/>
      <c r="C38" s="20" t="s">
        <v>52</v>
      </c>
      <c r="D38" s="17" t="s">
        <v>53</v>
      </c>
      <c r="E38" s="19">
        <v>4.13</v>
      </c>
      <c r="F38" s="19">
        <v>2.81</v>
      </c>
      <c r="G38" s="19">
        <v>2.6</v>
      </c>
      <c r="H38" s="19">
        <v>1.9</v>
      </c>
      <c r="I38" s="9">
        <v>2.31</v>
      </c>
      <c r="J38" s="32">
        <v>2.17</v>
      </c>
    </row>
    <row r="39" spans="1:10" ht="14.25">
      <c r="A39" s="69"/>
      <c r="B39" s="72" t="s">
        <v>54</v>
      </c>
      <c r="C39" s="17" t="s">
        <v>44</v>
      </c>
      <c r="D39" s="17" t="s">
        <v>53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32">
        <v>0</v>
      </c>
    </row>
    <row r="40" spans="1:10" ht="15.75">
      <c r="A40" s="69"/>
      <c r="B40" s="72"/>
      <c r="C40" s="18" t="s">
        <v>46</v>
      </c>
      <c r="D40" s="18" t="s">
        <v>55</v>
      </c>
      <c r="E40" s="9">
        <v>9.68</v>
      </c>
      <c r="F40" s="9">
        <v>9.7200000000000006</v>
      </c>
      <c r="G40" s="9">
        <v>9.69</v>
      </c>
      <c r="H40" s="9">
        <v>9.56</v>
      </c>
      <c r="I40" s="9">
        <v>9.52</v>
      </c>
      <c r="J40" s="32">
        <v>9.6</v>
      </c>
    </row>
    <row r="41" spans="1:10" ht="15.75">
      <c r="A41" s="69"/>
      <c r="B41" s="72"/>
      <c r="C41" s="17" t="s">
        <v>48</v>
      </c>
      <c r="D41" s="17" t="s">
        <v>56</v>
      </c>
      <c r="E41" s="9">
        <v>17.100000000000001</v>
      </c>
      <c r="F41" s="9">
        <v>16.2</v>
      </c>
      <c r="G41" s="9">
        <v>7.2</v>
      </c>
      <c r="H41" s="9">
        <v>9.17</v>
      </c>
      <c r="I41" s="9">
        <v>13.3</v>
      </c>
      <c r="J41" s="32">
        <v>12.9</v>
      </c>
    </row>
    <row r="42" spans="1:10" ht="15.75">
      <c r="A42" s="69"/>
      <c r="B42" s="7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2">
        <v>0</v>
      </c>
    </row>
    <row r="43" spans="1:10" ht="16.5">
      <c r="A43" s="69"/>
      <c r="B43" s="72"/>
      <c r="C43" s="21" t="s">
        <v>59</v>
      </c>
      <c r="D43" s="23" t="s">
        <v>60</v>
      </c>
      <c r="E43" s="9">
        <v>74.900000000000006</v>
      </c>
      <c r="F43" s="9">
        <v>63.7</v>
      </c>
      <c r="G43" s="9">
        <v>75.7</v>
      </c>
      <c r="H43" s="9">
        <v>78.2</v>
      </c>
      <c r="I43" s="9">
        <v>62.7</v>
      </c>
      <c r="J43" s="32">
        <v>68.3</v>
      </c>
    </row>
    <row r="44" spans="1:10" ht="18.75">
      <c r="A44" s="69"/>
      <c r="B44" s="72"/>
      <c r="C44" s="18" t="s">
        <v>50</v>
      </c>
      <c r="D44" s="17" t="s">
        <v>61</v>
      </c>
      <c r="E44" s="9">
        <v>469</v>
      </c>
      <c r="F44" s="9">
        <v>600</v>
      </c>
      <c r="G44" s="9">
        <v>791.4</v>
      </c>
      <c r="H44" s="9">
        <v>732.5</v>
      </c>
      <c r="I44" s="9">
        <v>735</v>
      </c>
      <c r="J44" s="32">
        <v>561</v>
      </c>
    </row>
    <row r="45" spans="1:10" ht="15.75">
      <c r="A45" s="69"/>
      <c r="B45" s="72" t="s">
        <v>62</v>
      </c>
      <c r="C45" s="20" t="s">
        <v>63</v>
      </c>
      <c r="D45" s="17" t="s">
        <v>64</v>
      </c>
      <c r="E45" s="9">
        <v>10.35</v>
      </c>
      <c r="F45" s="9">
        <v>12.1</v>
      </c>
      <c r="G45" s="9">
        <v>14.2</v>
      </c>
      <c r="H45" s="9">
        <v>15.7</v>
      </c>
      <c r="I45" s="9">
        <v>9.8000000000000007</v>
      </c>
      <c r="J45" s="32">
        <v>11.2</v>
      </c>
    </row>
    <row r="46" spans="1:10" ht="18.75">
      <c r="A46" s="69"/>
      <c r="B46" s="72"/>
      <c r="C46" s="18" t="s">
        <v>50</v>
      </c>
      <c r="D46" s="17" t="s">
        <v>51</v>
      </c>
      <c r="E46" s="9">
        <v>15.3</v>
      </c>
      <c r="F46" s="9">
        <v>15.6</v>
      </c>
      <c r="G46" s="9">
        <v>16.3</v>
      </c>
      <c r="H46" s="9">
        <v>18.600000000000001</v>
      </c>
      <c r="I46" s="9">
        <v>14.3</v>
      </c>
      <c r="J46" s="32">
        <v>16.3</v>
      </c>
    </row>
    <row r="47" spans="1:10" ht="16.5">
      <c r="A47" s="69"/>
      <c r="B47" s="72"/>
      <c r="C47" s="20" t="s">
        <v>52</v>
      </c>
      <c r="D47" s="17" t="s">
        <v>65</v>
      </c>
      <c r="E47" s="9">
        <v>3.22</v>
      </c>
      <c r="F47" s="9">
        <v>2.19</v>
      </c>
      <c r="G47" s="9">
        <v>1.9</v>
      </c>
      <c r="H47" s="9">
        <v>2.5</v>
      </c>
      <c r="I47" s="9">
        <v>1.34</v>
      </c>
      <c r="J47" s="32">
        <v>1.51</v>
      </c>
    </row>
    <row r="48" spans="1:10" ht="15.75">
      <c r="A48" s="69"/>
      <c r="B48" s="72" t="s">
        <v>66</v>
      </c>
      <c r="C48" s="20" t="s">
        <v>63</v>
      </c>
      <c r="D48" s="17" t="s">
        <v>64</v>
      </c>
      <c r="E48" s="9">
        <v>13.3</v>
      </c>
      <c r="F48" s="9">
        <v>11.7</v>
      </c>
      <c r="G48" s="9">
        <v>14.5</v>
      </c>
      <c r="H48" s="9">
        <v>16.100000000000001</v>
      </c>
      <c r="I48" s="9">
        <v>10.199999999999999</v>
      </c>
      <c r="J48" s="32">
        <v>12.1</v>
      </c>
    </row>
    <row r="49" spans="1:13" ht="18.75">
      <c r="A49" s="69"/>
      <c r="B49" s="72"/>
      <c r="C49" s="18" t="s">
        <v>50</v>
      </c>
      <c r="D49" s="17" t="s">
        <v>51</v>
      </c>
      <c r="E49" s="9">
        <v>16.8</v>
      </c>
      <c r="F49" s="9">
        <v>17.100000000000001</v>
      </c>
      <c r="G49" s="9">
        <v>17.600000000000001</v>
      </c>
      <c r="H49" s="9">
        <v>18.7</v>
      </c>
      <c r="I49" s="9">
        <v>18.600000000000001</v>
      </c>
      <c r="J49" s="32">
        <v>18.3</v>
      </c>
    </row>
    <row r="50" spans="1:13" ht="16.5">
      <c r="A50" s="69"/>
      <c r="B50" s="72"/>
      <c r="C50" s="20" t="s">
        <v>52</v>
      </c>
      <c r="D50" s="17" t="s">
        <v>65</v>
      </c>
      <c r="E50" s="9">
        <v>2.02</v>
      </c>
      <c r="F50" s="9">
        <v>1.48</v>
      </c>
      <c r="G50" s="9">
        <v>2.5</v>
      </c>
      <c r="H50" s="9">
        <v>2.4</v>
      </c>
      <c r="I50" s="9">
        <v>1.0900000000000001</v>
      </c>
      <c r="J50" s="32">
        <v>1.02</v>
      </c>
    </row>
    <row r="51" spans="1:13" ht="14.25">
      <c r="A51" s="69"/>
      <c r="B51" s="7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2"/>
    </row>
    <row r="52" spans="1:13" ht="15.75">
      <c r="A52" s="69"/>
      <c r="B52" s="72"/>
      <c r="C52" s="18" t="s">
        <v>46</v>
      </c>
      <c r="D52" s="17" t="s">
        <v>69</v>
      </c>
      <c r="E52" s="9"/>
      <c r="F52" s="9"/>
      <c r="G52" s="9"/>
      <c r="H52" s="9"/>
      <c r="I52" s="9"/>
      <c r="J52" s="32"/>
    </row>
    <row r="53" spans="1:13" ht="15.75">
      <c r="A53" s="69"/>
      <c r="B53" s="72"/>
      <c r="C53" s="17" t="s">
        <v>48</v>
      </c>
      <c r="D53" s="17" t="s">
        <v>49</v>
      </c>
      <c r="E53" s="9"/>
      <c r="F53" s="9"/>
      <c r="G53" s="9"/>
      <c r="H53" s="9"/>
      <c r="I53" s="9"/>
      <c r="J53" s="32"/>
    </row>
    <row r="54" spans="1:13" ht="18.75">
      <c r="A54" s="69"/>
      <c r="B54" s="72"/>
      <c r="C54" s="18" t="s">
        <v>50</v>
      </c>
      <c r="D54" s="17" t="s">
        <v>51</v>
      </c>
      <c r="E54" s="9"/>
      <c r="F54" s="9"/>
      <c r="G54" s="9"/>
      <c r="H54" s="9"/>
      <c r="I54" s="9"/>
      <c r="J54" s="32"/>
    </row>
    <row r="55" spans="1:13" ht="16.5">
      <c r="A55" s="69"/>
      <c r="B55" s="83"/>
      <c r="C55" s="24" t="s">
        <v>52</v>
      </c>
      <c r="D55" s="17" t="s">
        <v>70</v>
      </c>
      <c r="E55" s="25"/>
      <c r="F55" s="25"/>
      <c r="G55" s="25"/>
      <c r="H55" s="9"/>
      <c r="I55" s="9"/>
      <c r="J55" s="32"/>
    </row>
    <row r="56" spans="1:13" ht="14.25">
      <c r="A56" s="26" t="s">
        <v>71</v>
      </c>
      <c r="B56" s="26" t="s">
        <v>72</v>
      </c>
      <c r="C56" s="27">
        <v>7.7</v>
      </c>
      <c r="D56" s="26" t="s">
        <v>44</v>
      </c>
      <c r="E56" s="27">
        <v>80</v>
      </c>
      <c r="F56" s="26" t="s">
        <v>73</v>
      </c>
      <c r="G56" s="27">
        <v>81</v>
      </c>
      <c r="H56" s="26" t="s">
        <v>74</v>
      </c>
      <c r="I56" s="27">
        <v>0.01</v>
      </c>
      <c r="J56" s="32"/>
    </row>
    <row r="57" spans="1:13" ht="14.25">
      <c r="A57" s="16"/>
      <c r="B57" s="80" t="s">
        <v>40</v>
      </c>
      <c r="C57" s="80"/>
      <c r="D57" s="80"/>
      <c r="E57" s="80"/>
      <c r="F57" s="81" t="s">
        <v>41</v>
      </c>
      <c r="G57" s="81"/>
      <c r="H57" s="81"/>
      <c r="I57" s="81"/>
      <c r="J57" s="82" t="s">
        <v>42</v>
      </c>
      <c r="K57" s="82"/>
      <c r="L57" s="82"/>
      <c r="M57" s="8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33" t="s">
        <v>75</v>
      </c>
      <c r="K58" s="33" t="s">
        <v>76</v>
      </c>
      <c r="L58" s="33" t="s">
        <v>75</v>
      </c>
      <c r="M58" s="33" t="s">
        <v>76</v>
      </c>
    </row>
    <row r="59" spans="1:13" ht="18.75">
      <c r="A59" s="34" t="s">
        <v>77</v>
      </c>
      <c r="B59" s="35">
        <v>33.299999999999997</v>
      </c>
      <c r="C59" s="36"/>
      <c r="D59" s="37">
        <v>36.299999999999997</v>
      </c>
      <c r="E59" s="36"/>
      <c r="F59" s="36">
        <v>37.9</v>
      </c>
      <c r="G59" s="38"/>
      <c r="H59" s="36">
        <v>75.7</v>
      </c>
      <c r="I59" s="36"/>
      <c r="J59" s="32"/>
      <c r="K59" s="32"/>
      <c r="L59" s="32"/>
      <c r="M59" s="32"/>
    </row>
    <row r="60" spans="1:13" ht="18.75">
      <c r="A60" s="34" t="s">
        <v>78</v>
      </c>
      <c r="B60" s="35">
        <v>22.8</v>
      </c>
      <c r="C60" s="36"/>
      <c r="D60" s="37">
        <v>39.200000000000003</v>
      </c>
      <c r="E60" s="36"/>
      <c r="F60" s="36">
        <v>11.9</v>
      </c>
      <c r="G60" s="38"/>
      <c r="H60" s="36"/>
      <c r="I60" s="36"/>
      <c r="J60" s="32">
        <v>82.6</v>
      </c>
      <c r="K60" s="32"/>
      <c r="L60" s="32">
        <v>45.3</v>
      </c>
      <c r="M60" s="32"/>
    </row>
    <row r="61" spans="1:13" ht="18.75">
      <c r="A61" s="34" t="s">
        <v>79</v>
      </c>
      <c r="B61" s="35">
        <v>59.3</v>
      </c>
      <c r="C61" s="36"/>
      <c r="D61" s="37"/>
      <c r="E61" s="36"/>
      <c r="F61" s="36">
        <v>57.06</v>
      </c>
      <c r="G61" s="38"/>
      <c r="H61" s="36">
        <v>62.8</v>
      </c>
      <c r="I61" s="36"/>
      <c r="J61" s="32">
        <v>63.7</v>
      </c>
      <c r="K61" s="32"/>
      <c r="L61" s="32">
        <v>93.4</v>
      </c>
      <c r="M61" s="32"/>
    </row>
    <row r="62" spans="1:13" ht="18.75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13" ht="18.75">
      <c r="A63" s="39" t="s">
        <v>80</v>
      </c>
      <c r="B63" s="36"/>
      <c r="C63" s="36">
        <v>16.3</v>
      </c>
      <c r="D63" s="37"/>
      <c r="E63" s="36">
        <v>17.100000000000001</v>
      </c>
      <c r="F63" s="36"/>
      <c r="G63" s="38">
        <v>16.7</v>
      </c>
      <c r="H63" s="36"/>
      <c r="I63" s="36">
        <v>16.600000000000001</v>
      </c>
      <c r="J63" s="32"/>
      <c r="K63" s="32">
        <v>17.7</v>
      </c>
      <c r="M63" s="32">
        <v>16.600000000000001</v>
      </c>
    </row>
    <row r="64" spans="1:13" ht="18.75">
      <c r="A64" s="39" t="s">
        <v>81</v>
      </c>
      <c r="B64" s="36"/>
      <c r="C64" s="36">
        <v>22.8</v>
      </c>
      <c r="D64" s="37"/>
      <c r="E64" s="36">
        <v>23</v>
      </c>
      <c r="F64" s="36"/>
      <c r="G64" s="40">
        <v>22.8</v>
      </c>
      <c r="H64" s="36"/>
      <c r="I64" s="36">
        <v>22.9</v>
      </c>
      <c r="J64" s="32"/>
      <c r="K64" s="32">
        <v>23.1</v>
      </c>
      <c r="L64" s="32"/>
      <c r="M64" s="32">
        <v>22.6</v>
      </c>
    </row>
    <row r="65" spans="1:13" ht="18.75">
      <c r="A65" s="39" t="s">
        <v>82</v>
      </c>
      <c r="B65" s="36"/>
      <c r="C65" s="36">
        <v>23.1</v>
      </c>
      <c r="D65" s="37"/>
      <c r="E65" s="36">
        <v>23.9</v>
      </c>
      <c r="F65" s="36"/>
      <c r="G65" s="38">
        <v>23.7</v>
      </c>
      <c r="H65" s="36"/>
      <c r="I65" s="36">
        <v>23.7</v>
      </c>
      <c r="J65" s="32"/>
      <c r="K65" s="32">
        <v>24.3</v>
      </c>
      <c r="M65" s="32">
        <v>24.4</v>
      </c>
    </row>
    <row r="66" spans="1:13" ht="18.75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8.75">
      <c r="A67" s="41" t="s">
        <v>83</v>
      </c>
      <c r="B67" s="36">
        <v>2.13</v>
      </c>
      <c r="C67" s="36">
        <v>10.3</v>
      </c>
      <c r="D67" s="37">
        <v>1.57</v>
      </c>
      <c r="E67" s="36">
        <v>10.4</v>
      </c>
      <c r="F67" s="36">
        <v>1.2</v>
      </c>
      <c r="G67" s="38">
        <v>10.5</v>
      </c>
      <c r="H67" s="36">
        <v>1.8</v>
      </c>
      <c r="I67" s="36">
        <v>10.3</v>
      </c>
      <c r="J67" s="32">
        <v>1.76</v>
      </c>
      <c r="K67" s="32">
        <v>10.5</v>
      </c>
      <c r="L67" s="32">
        <v>1.59</v>
      </c>
      <c r="M67" s="32">
        <v>10.4</v>
      </c>
    </row>
    <row r="68" spans="1:13" ht="18.75">
      <c r="A68" s="41" t="s">
        <v>84</v>
      </c>
      <c r="B68" s="42">
        <v>1.73</v>
      </c>
      <c r="C68" s="36">
        <v>11.45</v>
      </c>
      <c r="D68" s="37">
        <v>1.06</v>
      </c>
      <c r="E68" s="36">
        <v>11.7</v>
      </c>
      <c r="F68" s="36">
        <v>1.8</v>
      </c>
      <c r="G68" s="38">
        <v>11.4</v>
      </c>
      <c r="H68" s="36">
        <v>1.7</v>
      </c>
      <c r="I68" s="36">
        <v>11.2</v>
      </c>
      <c r="J68" s="32">
        <v>1.82</v>
      </c>
      <c r="K68" s="32">
        <v>11.4</v>
      </c>
      <c r="L68" s="32">
        <v>1.63</v>
      </c>
      <c r="M68" s="32">
        <v>11.5</v>
      </c>
    </row>
    <row r="69" spans="1:13" ht="18.75">
      <c r="A69" s="41" t="s">
        <v>85</v>
      </c>
      <c r="B69" s="42">
        <v>1.59</v>
      </c>
      <c r="C69" s="36">
        <v>13.79</v>
      </c>
      <c r="D69" s="37">
        <v>1.93</v>
      </c>
      <c r="E69" s="36">
        <v>13.9</v>
      </c>
      <c r="F69" s="36">
        <v>2.6</v>
      </c>
      <c r="G69" s="38">
        <v>14.06</v>
      </c>
      <c r="H69" s="36">
        <v>1.44</v>
      </c>
      <c r="I69" s="36">
        <v>13.7</v>
      </c>
      <c r="J69" s="32">
        <v>1.94</v>
      </c>
      <c r="K69" s="32">
        <v>13.5</v>
      </c>
      <c r="L69" s="32">
        <v>1.88</v>
      </c>
      <c r="M69" s="32">
        <v>13.6</v>
      </c>
    </row>
    <row r="70" spans="1:13" ht="18.75">
      <c r="A70" s="41" t="s">
        <v>86</v>
      </c>
      <c r="B70" s="36"/>
      <c r="C70" s="36"/>
      <c r="D70" s="37"/>
      <c r="E70" s="36"/>
      <c r="F70" s="36"/>
      <c r="G70" s="38"/>
      <c r="H70" s="36"/>
      <c r="I70" s="36"/>
      <c r="J70" s="32"/>
      <c r="K70" s="32"/>
      <c r="L70" s="32"/>
      <c r="M70" s="32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2022-11-29T22:36:45Z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02BC790E9ED04083BE66BE6DCEBE2E94</vt:lpwstr>
  </property>
  <property fmtid="{D5CDD505-2E9C-101B-9397-08002B2CF9AE}" pid="3" name="KSOProductBuildVer">
    <vt:lpwstr>2052-11.1.0.10463</vt:lpwstr>
  </property>
</Properties>
</file>