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3" activeTab="2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<sst xmlns="http://schemas.openxmlformats.org/spreadsheetml/2006/main" count="5356" uniqueCount="308">
  <si>
    <t>项目</t>
  </si>
  <si>
    <t>( 丁 )夜</t>
  </si>
  <si>
    <t>( 甲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</si>
  <si>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</si>
  <si>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</si>
  <si>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</si>
  <si>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</si>
  <si>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</si>
  <si>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</si>
  <si>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</si>
  <si>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</si>
  <si>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</si>
  <si>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</si>
  <si>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</si>
  <si>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</si>
  <si>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2#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</si>
  <si>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</si>
  <si>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</si>
  <si>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</si>
  <si>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</si>
  <si>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</si>
  <si>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</si>
  <si>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</si>
  <si>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</si>
  <si>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</si>
  <si>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</si>
  <si>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</si>
  <si>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7点 00 分，向槽加磷酸盐   2 kg，氢氧化钠  1kg，补入除盐水至500   mm液位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</si>
  <si>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</si>
  <si>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</si>
  <si>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</si>
  <si>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</si>
  <si>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</si>
  <si>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</si>
  <si>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</si>
  <si>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</si>
  <si>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</si>
  <si>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 xml:space="preserve">6:10分再生3#阳床，进酸浓度：3.0%，3.1%  </t>
  </si>
  <si>
    <t xml:space="preserve">9:00分中和排水（PH 1# 8.6  PH 2# 7.1)   
11:45分再生1#阳床，进酸浓度：3.1%，3.1%  </t>
  </si>
  <si>
    <t>操作者签名：</t>
  </si>
  <si>
    <t>中控： 冯柳琴          化验：蔡彬彬</t>
  </si>
  <si>
    <t>中控：  叶绍文         化验：梁锦凤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</si>
  <si>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</si>
  <si>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</si>
  <si>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</si>
  <si>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</si>
  <si>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</si>
  <si>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</si>
  <si>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</si>
  <si>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</si>
  <si>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</si>
  <si>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</si>
  <si>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</si>
  <si>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</si>
  <si>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</si>
  <si>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</si>
  <si>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</si>
  <si>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</si>
  <si>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</si>
  <si>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</si>
  <si>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</si>
  <si>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</si>
  <si>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</si>
  <si>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</si>
  <si>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</si>
  <si>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</si>
  <si>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</si>
  <si>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</si>
  <si>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</si>
  <si>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</si>
  <si>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</si>
  <si>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</si>
  <si>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</si>
  <si>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</si>
  <si>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</si>
  <si>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</si>
  <si>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</si>
  <si>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</si>
  <si>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</si>
  <si>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</si>
  <si>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</si>
  <si>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</si>
  <si>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</si>
  <si>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</si>
  <si>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</si>
  <si>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</si>
  <si>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</si>
  <si>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</si>
  <si>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</si>
  <si>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</si>
  <si>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</si>
  <si>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</si>
  <si>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</si>
  <si>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)中</t>
  </si>
  <si>
    <t>除盐水当日自用累计</t>
  </si>
  <si>
    <t>除盐水当日外送累计</t>
  </si>
  <si>
    <t>注：红色字体有公式，不要修改删除！</t>
  </si>
  <si>
    <t xml:space="preserve">   23点 05 分，向槽加氨水 25  升，补入除盐水至    500mm液位</t>
  </si>
  <si>
    <t xml:space="preserve"> 23点 00 分，向槽加磷酸盐  2  kg，氢氧化钠  1kg，补入除盐水至 500  mm液位</t>
  </si>
  <si>
    <t xml:space="preserve">22:52分再生2#阳床，进酸浓度：3.1%，3.1% </t>
  </si>
  <si>
    <t>中控：苏晓虹           化验：左邓欢</t>
  </si>
  <si>
    <t xml:space="preserve">5:00分再生2#阴床，，进碱浓度：3.2%，3.1%                                                                                      7:20分中和排水，（PH 1# 8.1  PH 2# 7.5)   </t>
  </si>
  <si>
    <t xml:space="preserve">9：45分再生3#阴床，，进碱浓度：3.2%，3.1%
11:24分再生1#阳床，进酸浓度：3.1%，3.1%                                                                                       14:00分中和排水，（PH 1# 8.1  PH 2# 7.4) </t>
  </si>
  <si>
    <t>19:06分再生3#阳床，进酸浓度：3.1%，3.1%</t>
  </si>
  <si>
    <t>中控：叶绍文           化验：梁锦凤</t>
  </si>
  <si>
    <t>( 丙 )夜</t>
  </si>
  <si>
    <t>( 丁 )白</t>
  </si>
  <si>
    <t>( 甲 )中</t>
  </si>
  <si>
    <t xml:space="preserve">     4点 0 分，向槽加氨水 25  升，补入除盐水至    490mm液位</t>
  </si>
  <si>
    <t xml:space="preserve">  4点 0 分，向槽加磷酸盐  2  kg，氢氧化钠  1kg，补入除盐水至 530  mm液位</t>
  </si>
  <si>
    <t xml:space="preserve">  20点 10 分，向槽加磷酸盐  2  kg，氢氧化钠  1kg，补入除盐水至 500  mm液位</t>
  </si>
  <si>
    <t>6:00分再生1#阴床，进碱浓度：3.2%，3.1%</t>
  </si>
  <si>
    <t xml:space="preserve">10:06分再生2#阴床，，进碱浓度：3.1%，3.1%
10:26分再生2#阳床，进酸浓度：3.1%，3.0%                                                                                       12:30分中和排水，（PH 1# 8.1  PH 2# 7.7) 
13:50分再生1#阳床，进酸浓度：3.1%，3.0%   </t>
  </si>
  <si>
    <t>中控：   蒙广年        化验：陈卓</t>
  </si>
  <si>
    <t>中控： 叶绍文          化验：梁锦凤</t>
  </si>
  <si>
    <t>中控：曾凡律           化验：韩丽娜</t>
  </si>
  <si>
    <t>( 丙 )中</t>
  </si>
  <si>
    <t xml:space="preserve"> 12 点  0分，向槽加磷酸盐  2  kg，氢氧化钠  1kg，补入除盐水至  500 mm液位</t>
  </si>
  <si>
    <t>1:30分再生3#阴床，进碱浓度：3.2%，3.1%                                                                                      3:20分中和排水，（PH 1# 8.1  PH 2# 7.5)    4:35分再生2#阳床，进酸浓度：3.1%，3.0%     7:15分再生3#阳床，进酸浓度：3.1%，3.1%</t>
  </si>
  <si>
    <t xml:space="preserve">18:57分再生3#阴床，进碱浓度：3.2%，3.1%                                                                                          23:20分再生2#阳床，进酸浓度：3.1%，3.0%     </t>
  </si>
  <si>
    <t>中控：   梁霞        化验：陈卓</t>
  </si>
  <si>
    <t>中控：叶绍文           化验：蔡彬彬</t>
  </si>
  <si>
    <t>( 乙 )夜</t>
  </si>
  <si>
    <t>( 丙 )白</t>
  </si>
  <si>
    <t>( 丁 )中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</si>
  <si>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#</t>
    </r>
  </si>
  <si>
    <r>
      <rPr>
        <sz val="12"/>
        <color theme="1"/>
        <rFont val="宋体"/>
        <charset val="134"/>
        <scheme val="minor"/>
      </rPr>
      <t>1#</t>
    </r>
  </si>
  <si>
    <t xml:space="preserve">  4点 00 分，向槽加磷酸盐 3   kg，氢氧化钠  1kg，补入除盐水至 500  mm液位</t>
  </si>
  <si>
    <t>20点  00分，向槽加磷酸盐   2 kg，氢氧化钠  1kg，补入除盐水至 500  mm液位</t>
  </si>
  <si>
    <t>1:10分中和排水（PH 1# 7.8  PH 2# 7.4)                  2:10分再生1#阴床，进碱浓度：3.2%，3.1%                  6:34分再生1#阳床，进酸浓度：3.1%，3.0%</t>
  </si>
  <si>
    <t xml:space="preserve">9:00分中和排水（PH 1# 8.6  PH 2# 7.1)   
12:25分再生3#阳床，进酸浓度：3.1%，3.1%  </t>
  </si>
  <si>
    <t xml:space="preserve">19:06分再生2#阴床，进碱浓度：3.2%，3.1%                                                                                                                                                                                          21:30分中和排水（PH 1# 8.1  PH 2# 7.5)                                                                                                                                                                                             22:27分再生2#阳床，进酸浓度：3.1%，3.0%  </t>
  </si>
  <si>
    <t>中控：冯柳琴           化验：蔡彬彬</t>
  </si>
  <si>
    <t xml:space="preserve">    7点 00 分，向槽加氨水  25 升，补入除盐水至    500mm液位</t>
  </si>
  <si>
    <t>点  分，向槽加磷酸盐    kg，氢氧化钠  kg，补入除盐水至   mm液位</t>
  </si>
  <si>
    <t xml:space="preserve">  12点  分，30向槽加磷酸盐  2  kg，氢氧化钠  1kg，补入除盐水至 510  mm液位</t>
  </si>
  <si>
    <t xml:space="preserve">4:40分再生3#阴床，进碱浓度：3.2%，3.1%                6:50分中和排水（PH 1# 8.0  PH 2# 7.8) </t>
  </si>
  <si>
    <t xml:space="preserve">8:40分再生3#阳床，进酸浓度：3.1%，3.1%  </t>
  </si>
  <si>
    <t xml:space="preserve">18:32分再生2#阳床，进酸浓度：3.2%，3.1%                                                                                                                                                                                                                   20:30分中和排水（PH 1# 8.2  PH 2# 7.1) </t>
  </si>
  <si>
    <t>中控：梁霞           化验：陈卓</t>
  </si>
  <si>
    <t>( 甲 )夜</t>
  </si>
  <si>
    <t>( 乙 )白</t>
  </si>
  <si>
    <t xml:space="preserve">     20点 00 分，向槽加氨水  25 升，补入除盐水至 510   mm液位</t>
  </si>
  <si>
    <t xml:space="preserve">  20点10  分，向槽加磷酸盐   2 kg，氢氧化钠  1kg，补入除盐水至  520 mm液位</t>
  </si>
  <si>
    <t xml:space="preserve">04:04分再生3#阳床，进酸浓度：3.0%，3.1%                                                                                                                                                                                                                   </t>
  </si>
  <si>
    <t xml:space="preserve">10:51分再生1#阴床，进碱浓度：3.0%，3.1%                13:30分中和排水（PH 1# 7.2  PH 2# 7.8) 
15:20分再生1#阳床，进酸浓度：3.0%，3.0%   </t>
  </si>
  <si>
    <t>22:25分再生2#阴床，进碱浓度：3.2%，3.1%</t>
  </si>
  <si>
    <t>中控：曾俊文           化验：韩丽娜</t>
  </si>
  <si>
    <t>中控：  苏晓虹         化验：梁锦凤</t>
  </si>
  <si>
    <t>中控：     梁霞      化验：陈卓</t>
  </si>
  <si>
    <t xml:space="preserve">  点  分，向槽加磷酸盐   kg，氢氧化钠  kg，补入除盐水至   mm液位</t>
  </si>
  <si>
    <t xml:space="preserve"> 12点 00 分，向槽加磷酸盐 2.5   kg，氢氧化钠  1kg，补入除盐水至 500  mm液位</t>
  </si>
  <si>
    <t xml:space="preserve">0:30分中和排水（PH 1# 7.6  PH 2# 7.4)                         2:00分再生2#阳床，进酸浓度：3.1%，3.0% </t>
  </si>
  <si>
    <t xml:space="preserve">8:34分再生3#阴床，进碱浓度：3.0%，3.1%                10:15分中和排水（PH 1# 7.5  PH 2# 7.8) 
11:36分再生1#阳床，进酸浓度：3.1%，3.0% </t>
  </si>
  <si>
    <t>中控：曾俊文           化验：曾凡律</t>
  </si>
  <si>
    <t>中控：秦忠文           化验：左邓欢</t>
  </si>
  <si>
    <t>中控：    蒙广年       化验：陈卓</t>
  </si>
  <si>
    <t xml:space="preserve"> 14 点 10 分行程由 70  %变为  100 %</t>
  </si>
  <si>
    <t xml:space="preserve">    7 点 35 分，向槽加氨水 25  升，补入除盐水至 520   mm液位</t>
  </si>
  <si>
    <t xml:space="preserve">   10  点30  分，向槽加氨水  25 升，补入除盐水至    mm液位</t>
  </si>
  <si>
    <t>4  点 10 分，向槽加磷酸盐  2.5  kg，氢氧化钠  1kg，补入除盐水至  500 mm液位</t>
  </si>
  <si>
    <t xml:space="preserve"> 20点 40 分，向槽加磷酸盐 2.5   kg，氢氧化钠  1kg，补入除盐水至 500  mm液位</t>
  </si>
  <si>
    <t xml:space="preserve">1:05分再生2#阳床，进酸浓度：3.2%，3.1%                                                                                                                                                                                                                   4:00分中和排水（PH 1# 8.2  PH 2# 7.1)                           4:45分再生3#阳床，进酸浓度：3.0%，3.0%                                                  5:54分再生1#阴床，进碱浓度：3.0%，3.1%  </t>
  </si>
  <si>
    <t xml:space="preserve">8:20分中和排水（PH 1# 8.2  PH 2# 7.6)  
9:54分再生2#阴床，进碱浓度：3.0%，3.1%  </t>
  </si>
  <si>
    <t>中控： 蔡彬彬          化验：冯柳琴</t>
  </si>
  <si>
    <t>(甲 )白</t>
  </si>
  <si>
    <t xml:space="preserve">    16 点 05 分，向槽加氨水 25  升，补入除盐水至  500  mm液位</t>
  </si>
  <si>
    <t xml:space="preserve">  10点  30分，向槽加磷酸盐   2 kg，氢氧化钠  1kg，补入除盐水至 500  mm液位</t>
  </si>
  <si>
    <t xml:space="preserve">1:41分再生2#阳床，进酸浓度：3.2%，3.1%                                                                                                                                                                                                                   3:55分中和排水（PH 1# 8.2  PH 2# 7.1)                                                                            5:05分再生3#阴床，进碱浓度：3.0%，3.1%  </t>
  </si>
  <si>
    <t xml:space="preserve">8:21分再生1#阳床，进酸浓度：3.0%，3.1%                                                                                                                                                                                                                   10:44分中和排水（PH 1# 8.1  PH 2# 8.64)                                                                            </t>
  </si>
  <si>
    <t xml:space="preserve">22:12分再生2#阳床，进酸浓度：3.0%，3.1% </t>
  </si>
  <si>
    <t>中控：  蔡彬彬         化验：冯柳琴</t>
  </si>
  <si>
    <t>中控：叶绍文           化验：韩丽娜</t>
  </si>
  <si>
    <t xml:space="preserve">   15  点 30 分，向槽加氨水   25升，补入除盐水至 500   mm液位</t>
  </si>
  <si>
    <t xml:space="preserve"> 15 点  20分，向槽加磷酸盐 2   kg，氢氧化钠  1kg，补入除盐水至 500  mm液位</t>
  </si>
  <si>
    <t xml:space="preserve">                                                                          1:40分再生1#阴床，进碱浓度：3.0%，3.1%  
15:50分中和排水（PH 1# 8.2  PH 2# 7.5)     </t>
  </si>
  <si>
    <r>
      <rPr>
        <sz val="12"/>
        <color theme="1"/>
        <rFont val="宋体"/>
        <charset val="134"/>
        <scheme val="minor"/>
      </rPr>
      <t>16:47分再生3#阳床，进酸浓度：3.0%，3.1%                                             19:20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1#</t>
    </r>
    <r>
      <rPr>
        <sz val="12"/>
        <color theme="1"/>
        <rFont val="宋体"/>
        <charset val="134"/>
        <scheme val="minor"/>
      </rPr>
      <t>阳床，进酸浓度：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>3.1%                 21:40分中和排水（PH 1# 7.7  PH 2# 7.6)</t>
    </r>
  </si>
  <si>
    <t>中控：    梁霞       化验：陈卓</t>
  </si>
  <si>
    <t>中控： 曾俊文          化验：曾凡律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</si>
  <si>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520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</si>
  <si>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点 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>mm液位</t>
    </r>
  </si>
  <si>
    <r>
      <rPr>
        <sz val="12"/>
        <color theme="1"/>
        <rFont val="宋体"/>
        <charset val="134"/>
        <scheme val="minor"/>
      </rPr>
      <t xml:space="preserve">  8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55</t>
    </r>
    <r>
      <rPr>
        <sz val="12"/>
        <color theme="1"/>
        <rFont val="宋体"/>
        <charset val="134"/>
        <scheme val="minor"/>
      </rPr>
      <t xml:space="preserve">分，向槽加磷酸盐 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kg，氢氧化钠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</si>
  <si>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:00</t>
    </r>
    <r>
      <rPr>
        <sz val="12"/>
        <color theme="1"/>
        <rFont val="宋体"/>
        <charset val="134"/>
        <scheme val="minor"/>
      </rPr>
      <t xml:space="preserve">分再生2#阳床，进酸浓度：3.2%，3.1% </t>
    </r>
  </si>
  <si>
    <t>17:57分再生2#阴床，进碱浓度：3.0%，3.1%
20:20分中和排水（PH 1# 7.0  PH 2# 6.9)
21:36分再生3#阳床，进酸浓度：3.0%，3.1%</t>
  </si>
  <si>
    <t>中控：蔡彬彬           化验：冯柳琴</t>
  </si>
  <si>
    <t>中控：曾俊文           化验：鄂忠浒</t>
  </si>
  <si>
    <t xml:space="preserve">     18点 50 分，向槽加氨水  25 升，补入除盐水至 530   mm液位</t>
  </si>
  <si>
    <t xml:space="preserve">   点  分，向槽加磷酸盐    kg，氢氧化钠  kg，补入除盐水至   mm液位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</si>
  <si>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12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</si>
  <si>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>4:15分再生3#阴床，进碱浓度：3.0%，3.1%                 6:10分中和排水（PH 1# 7.8  PH 2# 8.5)                  7:16分再生1#阳床，进酸浓度：3.0%，3.1%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</si>
  <si>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5:40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#阴床，进碱浓度：3.0%，3.1%</t>
    </r>
  </si>
  <si>
    <r>
      <rPr>
        <sz val="12"/>
        <color theme="1"/>
        <rFont val="宋体"/>
        <charset val="134"/>
        <scheme val="minor"/>
      </rPr>
      <t>17:45</t>
    </r>
    <r>
      <rPr>
        <sz val="12"/>
        <color theme="1"/>
        <rFont val="宋体"/>
        <charset val="134"/>
        <scheme val="minor"/>
      </rPr>
      <t>分中和排水（</t>
    </r>
    <r>
      <rPr>
        <sz val="12"/>
        <color theme="1"/>
        <rFont val="宋体"/>
        <charset val="134"/>
        <scheme val="minor"/>
      </rPr>
      <t xml:space="preserve">PH 1# 7.7  PH 2# 7.6)                    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8:52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#阳床，进酸浓度：3.0%，3.1%                 </t>
    </r>
  </si>
  <si>
    <t>6+1.79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</si>
  <si>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21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</t>
    </r>
    <r>
      <rPr>
        <sz val="12"/>
        <color theme="1"/>
        <rFont val="宋体"/>
        <charset val="134"/>
        <scheme val="minor"/>
      </rPr>
      <t>520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</si>
  <si>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4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</si>
  <si>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03:15分再生2#</t>
    </r>
    <r>
      <rPr>
        <sz val="12"/>
        <color theme="1"/>
        <rFont val="宋体"/>
        <charset val="134"/>
        <scheme val="minor"/>
      </rPr>
      <t>阳床，进酸浓度：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3.1%             5:30分中和排水（PH 1# 7.5  PH 2# 7.8) 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</si>
  <si>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4:45</t>
    </r>
    <r>
      <rPr>
        <sz val="12"/>
        <color theme="1"/>
        <rFont val="宋体"/>
        <charset val="134"/>
        <scheme val="minor"/>
      </rPr>
      <t xml:space="preserve">分再生2#阳床，进酸浓度：3.0%，3.1%  </t>
    </r>
  </si>
  <si>
    <t>9.25.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</si>
  <si>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 xml:space="preserve"> 升，补入除盐水至 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</si>
  <si>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     </t>
    </r>
    <r>
      <rPr>
        <sz val="12"/>
        <color theme="1"/>
        <rFont val="宋体"/>
        <charset val="134"/>
        <scheme val="minor"/>
      </rPr>
      <t>21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</si>
  <si>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>1:00分再生3</t>
    </r>
    <r>
      <rPr>
        <sz val="12"/>
        <color theme="1"/>
        <rFont val="宋体"/>
        <charset val="134"/>
        <scheme val="minor"/>
      </rPr>
      <t>#阴床，进碱浓度：3.0%，3.1%</t>
    </r>
    <r>
      <rPr>
        <sz val="12"/>
        <color theme="1"/>
        <rFont val="宋体"/>
        <charset val="134"/>
        <scheme val="minor"/>
      </rPr>
      <t xml:space="preserve">                                  3:30分中和排水（PH 1# 7.1  PH 2# 7.7)                          4:30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2#</t>
    </r>
    <r>
      <rPr>
        <sz val="12"/>
        <color theme="1"/>
        <rFont val="宋体"/>
        <charset val="134"/>
        <scheme val="minor"/>
      </rPr>
      <t>阳床，进酸浓度：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3.1%                               7:10分再生2#阴床，进碱浓度：3.0%，3.1%          </t>
    </r>
  </si>
  <si>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:50</t>
    </r>
    <r>
      <rPr>
        <sz val="12"/>
        <color theme="1"/>
        <rFont val="宋体"/>
        <charset val="134"/>
        <scheme val="minor"/>
      </rPr>
      <t>分中和排水（PH 1# 7.</t>
    </r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 xml:space="preserve">  PH 2# 7.7)  </t>
    </r>
  </si>
  <si>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03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#阳床，进酸浓度：3.0%，3.1%   </t>
    </r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22:37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1#</t>
    </r>
    <r>
      <rPr>
        <sz val="12"/>
        <color theme="1"/>
        <rFont val="宋体"/>
        <charset val="134"/>
        <scheme val="minor"/>
      </rPr>
      <t>阳床，进酸浓度：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3.1%    </t>
    </r>
  </si>
  <si>
    <t>中控：曾俊文          化验：曾凡律</t>
  </si>
  <si>
    <t>中控：梁霞           化验：蒙广年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</si>
  <si>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  mm液位</t>
    </r>
  </si>
  <si>
    <t xml:space="preserve"> 7 点 20 分，向槽加磷酸盐  2  kg，氢氧化钠  1kg，补入除盐水至 550  mm液位</t>
  </si>
  <si>
    <r>
      <rPr>
        <sz val="12"/>
        <color theme="1"/>
        <rFont val="宋体"/>
        <charset val="134"/>
        <scheme val="minor"/>
      </rPr>
      <t xml:space="preserve"> 23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530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</si>
  <si>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0:4</t>
    </r>
    <r>
      <rPr>
        <sz val="12"/>
        <color theme="1"/>
        <rFont val="宋体"/>
        <charset val="134"/>
        <scheme val="minor"/>
      </rPr>
      <t xml:space="preserve">0分中和排水（PH 1# 7.5  PH 2# 7.7)  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</si>
  <si>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2:21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#阳床，进酸浓度：3.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%，3.1%   </t>
    </r>
  </si>
  <si>
    <t>16：56分再生3#阴床，进碱浓度：2.9%，3.0%。18:50分中和排水（PH 1# 7.5  PH 2# 7.7)            22:15分再生3#阳床，进酸浓度：3.0%，3.0%。</t>
  </si>
  <si>
    <t>中控： 曾凡律          化验：曾俊文</t>
  </si>
  <si>
    <t>中控：苏晓虹           化验：梁锦凤</t>
  </si>
  <si>
    <t>中控：蒙广年           化验：梁霞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</si>
  <si>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 xml:space="preserve">  点 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 </t>
    </r>
    <r>
      <rPr>
        <sz val="12"/>
        <color theme="1"/>
        <rFont val="宋体"/>
        <charset val="134"/>
        <scheme val="minor"/>
      </rPr>
      <t>510</t>
    </r>
    <r>
      <rPr>
        <sz val="12"/>
        <color theme="1"/>
        <rFont val="宋体"/>
        <charset val="134"/>
        <scheme val="minor"/>
      </rPr>
      <t>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</si>
  <si>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</si>
  <si>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t>6:42分再生1#阴床，进碱浓度：3.0%，3.1%</t>
  </si>
  <si>
    <t>8:50分中和排水（PH 1# 7.5  PH 2# 7.9)            11:10分再生1#阳床，进酸浓度：3.0%，3.0%。
14:20分再生2#阴床，进碱浓度：3.1%，3.1%</t>
  </si>
  <si>
    <t>16:30分中和排水（PH 1# 7.5  PH 2# 8.1)            18:00分再生1#阳床，进酸浓度：3.0%，3.0%。</t>
  </si>
  <si>
    <t>中控：冯柳琴           化验：韦国宏</t>
  </si>
  <si>
    <t>中控：叶绍文          化验：梁锦凤</t>
  </si>
  <si>
    <t>中控：秦忠文           化验：苏晓虹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</si>
  <si>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点 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530</t>
    </r>
    <r>
      <rPr>
        <sz val="12"/>
        <color theme="1"/>
        <rFont val="宋体"/>
        <charset val="134"/>
        <scheme val="minor"/>
      </rPr>
      <t xml:space="preserve">  mm液位</t>
    </r>
  </si>
  <si>
    <t>10:45分再生1#阳床，进酸浓度：3.0%，3.0%。
12:50分中和排水（PH 1# 7.7  PH 2# 8.1) 
15:17分再生3#阳床，进酸浓度：3.0%，3.0%。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</si>
  <si>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</si>
  <si>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</si>
  <si>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t xml:space="preserve">1：56分再生3#阴床，进碱浓度：2.9%，3.0%。  3:50分中和排水（PH 1# 7.5  PH 2# 7.7)            </t>
  </si>
  <si>
    <t>8:00分再生2#阳床，进酸浓度：3.2%，3.1%。                                                                                                                                                                                                    10：02分再生1#阳床，进酸浓度：3.2%，3.1%。12:30分中和排水（PH 1# 7.8 PH 2# 8.1)                                                                                                                                                                                                                                   13：52分再生3#阳床，进酸浓度：3.2%，3.1%。</t>
  </si>
  <si>
    <t>16：00分再生2#阴床，进碱浓度：2.9%，3.0%。                                          12:30分中和排水（PH 1# 7.8 PH 2# 8.1)</t>
  </si>
  <si>
    <t>中控：曾凡律           化验：曾俊文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</si>
  <si>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>11</t>
    </r>
    <r>
      <rPr>
        <sz val="12"/>
        <color theme="1"/>
        <rFont val="宋体"/>
        <charset val="134"/>
        <scheme val="minor"/>
      </rPr>
      <t xml:space="preserve">  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</t>
    </r>
    <r>
      <rPr>
        <sz val="12"/>
        <color theme="1"/>
        <rFont val="宋体"/>
        <charset val="134"/>
        <scheme val="minor"/>
      </rPr>
      <t>210</t>
    </r>
    <r>
      <rPr>
        <sz val="12"/>
        <color theme="1"/>
        <rFont val="宋体"/>
        <charset val="134"/>
        <scheme val="minor"/>
      </rPr>
      <t xml:space="preserve">至   </t>
    </r>
    <r>
      <rPr>
        <sz val="12"/>
        <color theme="1"/>
        <rFont val="宋体"/>
        <charset val="134"/>
        <scheme val="minor"/>
      </rPr>
      <t>510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</si>
  <si>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分，向槽加磷酸盐 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 </t>
    </r>
    <r>
      <rPr>
        <sz val="12"/>
        <color theme="1"/>
        <rFont val="宋体"/>
        <charset val="134"/>
        <scheme val="minor"/>
      </rPr>
      <t>510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</si>
  <si>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11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530</t>
    </r>
    <r>
      <rPr>
        <sz val="12"/>
        <color theme="1"/>
        <rFont val="宋体"/>
        <charset val="134"/>
        <scheme val="minor"/>
      </rPr>
      <t xml:space="preserve">  mm液位</t>
    </r>
  </si>
  <si>
    <t>13:11分再生2#阳床，进酸浓度：3.2%，3.1%。</t>
  </si>
  <si>
    <t>16:00分再生1#阳床，进酸浓度：3.2%，3.1%。         18:00分中和排水（PH 1# 7.8 PH 2# 8.1)              19:27分再生3#阳床，进酸浓度：3.2%，3.1%。</t>
  </si>
  <si>
    <t>中控：  蒙广年         化验：陈卓</t>
  </si>
  <si>
    <r>
      <rPr>
        <sz val="12"/>
        <color theme="1"/>
        <rFont val="宋体"/>
        <charset val="134"/>
        <scheme val="minor"/>
      </rPr>
      <t xml:space="preserve">   </t>
    </r>
    <r>
      <rPr>
        <sz val="12"/>
        <color theme="1"/>
        <rFont val="宋体"/>
        <charset val="134"/>
        <scheme val="minor"/>
      </rPr>
      <t xml:space="preserve">  点</t>
    </r>
    <r>
      <rPr>
        <sz val="12"/>
        <color theme="1"/>
        <rFont val="宋体"/>
        <charset val="134"/>
        <scheme val="minor"/>
      </rPr>
      <t xml:space="preserve">  分，向槽加氨水 </t>
    </r>
    <r>
      <rPr>
        <sz val="12"/>
        <color theme="1"/>
        <rFont val="宋体"/>
        <charset val="134"/>
        <scheme val="minor"/>
      </rPr>
      <t xml:space="preserve">  升，补入除盐水</t>
    </r>
    <r>
      <rPr>
        <sz val="12"/>
        <color theme="1"/>
        <rFont val="宋体"/>
        <charset val="134"/>
        <scheme val="minor"/>
      </rPr>
      <t xml:space="preserve">至   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</si>
  <si>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</si>
  <si>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kg，补入除盐水至</t>
    </r>
    <r>
      <rPr>
        <sz val="12"/>
        <color theme="1"/>
        <rFont val="宋体"/>
        <charset val="134"/>
        <scheme val="minor"/>
      </rPr>
      <t>520</t>
    </r>
    <r>
      <rPr>
        <sz val="12"/>
        <color theme="1"/>
        <rFont val="宋体"/>
        <charset val="134"/>
        <scheme val="minor"/>
      </rPr>
      <t xml:space="preserve">   mm液位</t>
    </r>
  </si>
  <si>
    <t xml:space="preserve">8:00分再生1#阴床，进碱浓度：2.9%，3.0%。
10:10分中和排水（PH 1# 7.8 PH 2# 8.1) 
11:55分再生3#阴床，进碱浓度：3.0%，3.0%。                     13:30分再生2#阳床，进酸浓度：3.1%，3.1%。
15:50分中和排水（PH 1# 8.0 PH 2# 8.1)  </t>
  </si>
  <si>
    <t xml:space="preserve">17：49分再生1#阳床，进酸浓度：3.1%，3.1%                                                                                                                                                                                                                                                    20：14分再生2#阴床，进碱浓度：2.9%，3.0%。22:30分中和排水（PH 1#7.5 PH 2# 7.8)  </t>
  </si>
  <si>
    <t>中控： 韦国宏          化验：蔡彬彬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</si>
  <si>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分行程由 </t>
    </r>
    <r>
      <rPr>
        <sz val="12"/>
        <color theme="1"/>
        <rFont val="宋体"/>
        <charset val="134"/>
        <scheme val="minor"/>
      </rPr>
      <t>100</t>
    </r>
    <r>
      <rPr>
        <sz val="12"/>
        <color theme="1"/>
        <rFont val="宋体"/>
        <charset val="134"/>
        <scheme val="minor"/>
      </rPr>
      <t xml:space="preserve">  %变为 </t>
    </r>
    <r>
      <rPr>
        <sz val="12"/>
        <color theme="1"/>
        <rFont val="宋体"/>
        <charset val="134"/>
        <scheme val="minor"/>
      </rPr>
      <t>90</t>
    </r>
    <r>
      <rPr>
        <sz val="12"/>
        <color theme="1"/>
        <rFont val="宋体"/>
        <charset val="134"/>
        <scheme val="minor"/>
      </rPr>
      <t xml:space="preserve">  %</t>
    </r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</si>
  <si>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  点 </t>
    </r>
    <r>
      <rPr>
        <sz val="12"/>
        <color theme="1"/>
        <rFont val="宋体"/>
        <charset val="134"/>
        <scheme val="minor"/>
      </rPr>
      <t>35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</si>
  <si>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 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</si>
  <si>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</si>
  <si>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8:59分再生2#阳床，进酸浓度：3.1%，3.1%                                                                                                                                                                                                                                                    10:31分再生1#阴床，进碱浓度：2.9%，3.0%。
12:20分中和排水（PH 1#8.2 PH 2# 7.8)  
14：54分再生3#阳床，进酸浓度：3.1%，3.1%  </t>
  </si>
  <si>
    <t>中控： 蒙广年          化验：梁锦凤</t>
  </si>
  <si>
    <t>中控：  韦国宏         化验：蔡彬彬</t>
  </si>
  <si>
    <t>140（17：15分关闭）</t>
  </si>
  <si>
    <r>
      <rPr>
        <sz val="12"/>
        <color theme="1"/>
        <rFont val="宋体"/>
        <charset val="134"/>
        <scheme val="minor"/>
      </rPr>
      <t xml:space="preserve">     点 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</si>
  <si>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</si>
  <si>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kg，补入除盐水至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</si>
  <si>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>4:09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#阳床，进酸浓度：3.1%，3.1% </t>
    </r>
    <r>
      <rPr>
        <sz val="12"/>
        <color theme="1"/>
        <rFont val="宋体"/>
        <charset val="134"/>
        <scheme val="minor"/>
      </rPr>
      <t xml:space="preserve">                               </t>
    </r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7:10</t>
    </r>
    <r>
      <rPr>
        <sz val="12"/>
        <color theme="1"/>
        <rFont val="宋体"/>
        <charset val="134"/>
        <scheme val="minor"/>
      </rPr>
      <t>分中和排水（</t>
    </r>
    <r>
      <rPr>
        <sz val="12"/>
        <color theme="1"/>
        <rFont val="宋体"/>
        <charset val="134"/>
        <scheme val="minor"/>
      </rPr>
      <t xml:space="preserve">PH 1#7.8 PH 2# 7.3) </t>
    </r>
  </si>
  <si>
    <t xml:space="preserve">9:30分再生3#阳床，进酸浓度：3.1%，3.1%                                                                                                                                                                                                                                                    9:18分再生3#阴床，进碱浓度：2.9%，3.0%。
11:30分中和排水（PH 1#8.0 PH 2# 7.8)  
13:41分再生2#阴床，进碱浓度：2.9%，2.9%  
14:10分再生2#阳床，进酸浓度：3.3%，3.3% 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</si>
  <si>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45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#阳床，进酸浓度：3.1%，3.1%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2"/>
        <color theme="1"/>
        <rFont val="宋体"/>
        <charset val="134"/>
        <scheme val="minor"/>
      </rPr>
      <t>21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24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#阴床，进碱浓度：2.9%，3.0%。
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:30分中和排水（PH 1#8.0 PH 2# 7.8)  </t>
    </r>
  </si>
  <si>
    <t>中控：韩丽娜           化验：曾凡律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</si>
  <si>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35</t>
    </r>
    <r>
      <rPr>
        <sz val="12"/>
        <color theme="1"/>
        <rFont val="宋体"/>
        <charset val="134"/>
        <scheme val="minor"/>
      </rPr>
      <t xml:space="preserve"> 分，向槽加氨水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>mm液位</t>
    </r>
  </si>
  <si>
    <t>7  点 20 分，向槽加磷酸盐 2.5 kg，氢氧化钠  1kg，补入除盐水至 500  mm液位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</si>
  <si>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>mm液位</t>
    </r>
  </si>
  <si>
    <r>
      <rPr>
        <sz val="12"/>
        <color theme="1"/>
        <rFont val="宋体"/>
        <charset val="134"/>
        <scheme val="minor"/>
      </rPr>
      <t>1: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0分再生3#阳床，进酸浓度：3.1%，3.1% </t>
    </r>
  </si>
  <si>
    <r>
      <rPr>
        <sz val="12"/>
        <color theme="1"/>
        <rFont val="宋体"/>
        <charset val="134"/>
        <scheme val="minor"/>
      </rPr>
      <t>8：46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#阳床，进酸浓度：3.1%，3.1% 
</t>
    </r>
    <r>
      <rPr>
        <sz val="12"/>
        <color theme="1"/>
        <rFont val="宋体"/>
        <charset val="134"/>
        <scheme val="minor"/>
      </rPr>
      <t>10:30</t>
    </r>
    <r>
      <rPr>
        <sz val="12"/>
        <color theme="1"/>
        <rFont val="宋体"/>
        <charset val="134"/>
        <scheme val="minor"/>
      </rPr>
      <t>分中和排水（</t>
    </r>
    <r>
      <rPr>
        <sz val="12"/>
        <color theme="1"/>
        <rFont val="宋体"/>
        <charset val="134"/>
        <scheme val="minor"/>
      </rPr>
      <t xml:space="preserve">PH 1#7.1 PH 2# 7.2) 
12:29分再生1#混床，进酸浓度：3.1%，3.1% 、进碱浓度：2.9%，2.9% 
15:30分中和排水（PH 1#7.4 PH 2# 7.5) 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</si>
  <si>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8:30分再生2#阴床，进碱浓度：3.0%，3.0%。20:00分再生1#阳床，进酸浓度：3.2%，3.2%。</t>
    </r>
  </si>
  <si>
    <t>中控： 苏晓虹          化验：梁锦凤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</si>
  <si>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</si>
  <si>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 xml:space="preserve"> 点 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分，向槽加氨水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 升，补入除盐水至    mm液位</t>
    </r>
  </si>
  <si>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:25</t>
    </r>
    <r>
      <rPr>
        <sz val="12"/>
        <color theme="1"/>
        <rFont val="宋体"/>
        <charset val="134"/>
        <scheme val="minor"/>
      </rPr>
      <t xml:space="preserve">分中和排水（PH 1#7.4 PH 2# 7.5) </t>
    </r>
  </si>
  <si>
    <t xml:space="preserve">12:10分再生3#阴床，进碱浓度：3.0%，3.0%。
8:30分再生3#阳床，进酸浓度：3.1%，3.1% 
0:25分中和排水（PH 1#7.4 PH 2# 7.5) </t>
  </si>
  <si>
    <t xml:space="preserve">16:32分再生1#阴床，进碱浓度：3.0%，3.0%。                  19:06分再生2#阳床，进酸浓度：3.1%，3.1%              21:00分中和排水（PH 1#7.8 PH 2# 7.9) </t>
  </si>
  <si>
    <t>中控：   蔡彬彬        化验：冯柳琴</t>
  </si>
  <si>
    <r>
      <rPr>
        <sz val="12"/>
        <color theme="1"/>
        <rFont val="宋体"/>
        <charset val="134"/>
        <scheme val="minor"/>
      </rPr>
      <t xml:space="preserve">7  点 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分，向槽加氨水 </t>
    </r>
    <r>
      <rPr>
        <sz val="12"/>
        <color theme="1"/>
        <rFont val="宋体"/>
        <charset val="134"/>
        <scheme val="minor"/>
      </rPr>
      <t>35</t>
    </r>
    <r>
      <rPr>
        <sz val="12"/>
        <color theme="1"/>
        <rFont val="宋体"/>
        <charset val="134"/>
        <scheme val="minor"/>
      </rPr>
      <t xml:space="preserve">  升，补入除盐水至    </t>
    </r>
    <r>
      <rPr>
        <sz val="12"/>
        <color theme="1"/>
        <rFont val="宋体"/>
        <charset val="134"/>
        <scheme val="minor"/>
      </rPr>
      <t>510</t>
    </r>
    <r>
      <rPr>
        <sz val="12"/>
        <color theme="1"/>
        <rFont val="宋体"/>
        <charset val="134"/>
        <scheme val="minor"/>
      </rPr>
      <t>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</si>
  <si>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</si>
  <si>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 分，向槽加磷酸盐 </t>
    </r>
    <r>
      <rPr>
        <sz val="12"/>
        <color theme="1"/>
        <rFont val="宋体"/>
        <charset val="134"/>
        <scheme val="minor"/>
      </rPr>
      <t>2.5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600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</si>
  <si>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0:11分再生1#阳床，进酸浓度：3.1%，3.1% </t>
  </si>
  <si>
    <r>
      <rPr>
        <sz val="12"/>
        <color theme="1"/>
        <rFont val="宋体"/>
        <charset val="134"/>
        <scheme val="minor"/>
      </rPr>
      <t>14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05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#阳床，进酸浓度：3.1%，3.1% </t>
    </r>
  </si>
  <si>
    <t xml:space="preserve">16:15分中和排水（PH 1#7.6 PH 2# 7.5)                         18:07分再生2#阳床，进酸浓度：3.1%，3.1%           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</si>
  <si>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分，向槽加氨水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 升，补入除盐水至   </t>
    </r>
    <r>
      <rPr>
        <sz val="12"/>
        <color theme="1"/>
        <rFont val="宋体"/>
        <charset val="134"/>
        <scheme val="minor"/>
      </rPr>
      <t>510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</si>
  <si>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点</t>
    </r>
    <r>
      <rPr>
        <sz val="12"/>
        <color theme="1"/>
        <rFont val="宋体"/>
        <charset val="134"/>
        <scheme val="minor"/>
      </rPr>
      <t xml:space="preserve">  分，向槽加磷酸盐 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</si>
  <si>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20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35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1.5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</si>
  <si>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4:09分再生2#阴床，进碱浓度：3.1%，3.1%                                 6:30分中和排水（PH 1#7.8 PH 2# 7.3) </t>
  </si>
  <si>
    <t xml:space="preserve">9:16分再生3#阴床，进碱浓度：3.0%，3.0%。                      10:49分再生1#阳床，进酸浓度：3.1%，3.1% 
12：45分中和排水（PH 1#7.4 PH 2# 7.5)                          15:10分再生2#阳床，进酸浓度：3.1%，3.1%  </t>
  </si>
  <si>
    <r>
      <rPr>
        <sz val="12"/>
        <color theme="1"/>
        <rFont val="宋体"/>
        <charset val="134"/>
        <scheme val="minor"/>
      </rPr>
      <t>17：26分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#阴床，进碱浓度：3.0%，3.0%。</t>
    </r>
    <r>
      <rPr>
        <sz val="12"/>
        <color theme="1"/>
        <rFont val="宋体"/>
        <charset val="134"/>
        <scheme val="minor"/>
      </rPr>
      <t>19</t>
    </r>
    <r>
      <rPr>
        <sz val="12"/>
        <color theme="1"/>
        <rFont val="宋体"/>
        <charset val="134"/>
        <scheme val="minor"/>
      </rPr>
      <t>：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>分中和排水（</t>
    </r>
    <r>
      <rPr>
        <sz val="12"/>
        <color theme="1"/>
        <rFont val="宋体"/>
        <charset val="134"/>
        <scheme val="minor"/>
      </rPr>
      <t xml:space="preserve">PH 1#7.1 PH 2# 7.9)                                21:57分再生3#阳床，进酸浓度：3.1%，3.1% </t>
    </r>
  </si>
  <si>
    <r>
      <rPr>
        <sz val="12"/>
        <color theme="1"/>
        <rFont val="宋体"/>
        <charset val="134"/>
        <scheme val="minor"/>
      </rPr>
      <t xml:space="preserve">     </t>
    </r>
    <r>
      <rPr>
        <sz val="12"/>
        <color theme="1"/>
        <rFont val="宋体"/>
        <charset val="134"/>
        <scheme val="minor"/>
      </rPr>
      <t>4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升，补入除盐水至  </t>
    </r>
    <r>
      <rPr>
        <sz val="12"/>
        <color theme="1"/>
        <rFont val="宋体"/>
        <charset val="134"/>
        <scheme val="minor"/>
      </rPr>
      <t>530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</si>
  <si>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</si>
  <si>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 xml:space="preserve">  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520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</si>
  <si>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5:05分再生1#阳床，进酸浓度：3.1%，3.1% </t>
  </si>
  <si>
    <t xml:space="preserve">9:00分中和排水（PH 1#7.8 PH 2# 7.9)  
12:22分再生2#阳床，进酸浓度：3.1%，3.1% </t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</si>
  <si>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:0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 xml:space="preserve">分再生2#阴床，进碱浓度：3.1%，3.1% </t>
    </r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</si>
  <si>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10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  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>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</si>
  <si>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</si>
  <si>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530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</si>
  <si>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0:57分中和排水（PH 1#7.9 PH 2# 7.5)                    4:07分再生1#阳床，进酸浓度：2.8%，2.8% </t>
  </si>
  <si>
    <t xml:space="preserve">12:35分再生3#阴床，进碱浓度：3.1%，3.1% 
14:50分中和排水（PH 1#7.9 PH 2# 7.3)      </t>
  </si>
  <si>
    <t xml:space="preserve">17:48分再生2#阳床，进酸浓度：3.1%，3.1%                   19:40分再生1#阴床，进碱浓度：3.1%，3.1% 
21:50分中和排水（PH 1#7.9 PH 2# 7.3)      </t>
  </si>
  <si>
    <t>中控： 梁霞          化验：梁锦凤</t>
  </si>
  <si>
    <r>
      <rPr>
        <sz val="12"/>
        <color theme="1"/>
        <rFont val="宋体"/>
        <charset val="134"/>
        <scheme val="minor"/>
      </rPr>
      <t xml:space="preserve">    </t>
    </r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05</t>
    </r>
    <r>
      <rPr>
        <sz val="12"/>
        <color theme="1"/>
        <rFont val="宋体"/>
        <charset val="134"/>
        <scheme val="minor"/>
      </rPr>
      <t xml:space="preserve"> 分，向槽加氨水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 升，补入除盐水至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</si>
  <si>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 xml:space="preserve"> 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500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</si>
  <si>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0:43分再生3#阳床，进酸浓度：3.1%，3.1%                 3:07分再生3#阴床，进碱浓度：3.1%，3.1%               5:20分中和排水（PH 1#8.0 PH 2# 7.5)                     7:01分再生1#阳床，进酸浓度：3.1%，3.1% </t>
  </si>
  <si>
    <t xml:space="preserve">14:00分再生2#阴床，进碱浓度：3.1%，3.1%    </t>
  </si>
  <si>
    <r>
      <rPr>
        <sz val="12"/>
        <color theme="1"/>
        <rFont val="宋体"/>
        <charset val="134"/>
        <scheme val="minor"/>
      </rPr>
      <t xml:space="preserve">                
</t>
    </r>
    <r>
      <rPr>
        <sz val="12"/>
        <color theme="1"/>
        <rFont val="宋体"/>
        <charset val="134"/>
        <scheme val="minor"/>
      </rPr>
      <t>16:20</t>
    </r>
    <r>
      <rPr>
        <sz val="12"/>
        <color theme="1"/>
        <rFont val="宋体"/>
        <charset val="134"/>
        <scheme val="minor"/>
      </rPr>
      <t xml:space="preserve">分中和排水（PH 1#7.9 PH 2# 7.3) </t>
    </r>
    <r>
      <rPr>
        <sz val="12"/>
        <color theme="1"/>
        <rFont val="宋体"/>
        <charset val="134"/>
        <scheme val="minor"/>
      </rPr>
      <t xml:space="preserve">                            </t>
    </r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18:04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2#</t>
    </r>
    <r>
      <rPr>
        <sz val="12"/>
        <color theme="1"/>
        <rFont val="宋体"/>
        <charset val="134"/>
        <scheme val="minor"/>
      </rPr>
      <t>阳床，进酸浓度：</t>
    </r>
    <r>
      <rPr>
        <sz val="12"/>
        <color theme="1"/>
        <rFont val="宋体"/>
        <charset val="134"/>
        <scheme val="minor"/>
      </rPr>
      <t>3.1%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3.1% </t>
    </r>
    <r>
      <rPr>
        <sz val="12"/>
        <color theme="1"/>
        <rFont val="宋体"/>
        <charset val="134"/>
        <scheme val="minor"/>
      </rPr>
      <t xml:space="preserve">    </t>
    </r>
  </si>
  <si>
    <t>中控：   韦国宏        化验：冯柳琴</t>
  </si>
  <si>
    <r>
      <rPr>
        <sz val="12"/>
        <color theme="1"/>
        <rFont val="宋体"/>
        <charset val="134"/>
        <scheme val="minor"/>
      </rPr>
      <t>7     点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  分，向槽加氨水  </t>
    </r>
    <r>
      <rPr>
        <sz val="12"/>
        <color theme="1"/>
        <rFont val="宋体"/>
        <charset val="134"/>
        <scheme val="minor"/>
      </rPr>
      <t>25</t>
    </r>
    <r>
      <rPr>
        <sz val="12"/>
        <color theme="1"/>
        <rFont val="宋体"/>
        <charset val="134"/>
        <scheme val="minor"/>
      </rPr>
      <t xml:space="preserve"> 升，补入除盐水</t>
    </r>
    <r>
      <rPr>
        <sz val="12"/>
        <color theme="1"/>
        <rFont val="宋体"/>
        <charset val="134"/>
        <scheme val="minor"/>
      </rPr>
      <t>220</t>
    </r>
    <r>
      <rPr>
        <sz val="12"/>
        <color theme="1"/>
        <rFont val="宋体"/>
        <charset val="134"/>
        <scheme val="minor"/>
      </rPr>
      <t xml:space="preserve">至  </t>
    </r>
    <r>
      <rPr>
        <sz val="12"/>
        <color theme="1"/>
        <rFont val="宋体"/>
        <charset val="134"/>
        <scheme val="minor"/>
      </rPr>
      <t>560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</si>
  <si>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6  点 </t>
    </r>
    <r>
      <rPr>
        <sz val="12"/>
        <color theme="1"/>
        <rFont val="宋体"/>
        <charset val="134"/>
        <scheme val="minor"/>
      </rPr>
      <t>50</t>
    </r>
    <r>
      <rPr>
        <sz val="12"/>
        <color theme="1"/>
        <rFont val="宋体"/>
        <charset val="134"/>
        <scheme val="minor"/>
      </rPr>
      <t xml:space="preserve"> 分，向槽加磷酸盐 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kg，氢氧化钠 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kg，补入除盐水至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 mm液位</t>
    </r>
  </si>
  <si>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23</t>
    </r>
    <r>
      <rPr>
        <sz val="12"/>
        <color theme="1"/>
        <rFont val="宋体"/>
        <charset val="134"/>
        <scheme val="minor"/>
      </rPr>
      <t xml:space="preserve"> 点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 分，向槽加磷酸盐 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   kg，氢氧化钠 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 kg，补入除盐水至  </t>
    </r>
    <r>
      <rPr>
        <sz val="12"/>
        <color theme="1"/>
        <rFont val="宋体"/>
        <charset val="134"/>
        <scheme val="minor"/>
      </rPr>
      <t>550</t>
    </r>
    <r>
      <rPr>
        <sz val="12"/>
        <color theme="1"/>
        <rFont val="宋体"/>
        <charset val="134"/>
        <scheme val="minor"/>
      </rPr>
      <t xml:space="preserve"> mm液位</t>
    </r>
  </si>
  <si>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>:0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#阳床，进酸浓度：3.1%，3.1%</t>
    </r>
    <r>
      <rPr>
        <sz val="12"/>
        <color theme="1"/>
        <rFont val="宋体"/>
        <charset val="134"/>
        <scheme val="minor"/>
      </rPr>
      <t xml:space="preserve">                            </t>
    </r>
    <r>
      <rPr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3:00</t>
    </r>
    <r>
      <rPr>
        <sz val="12"/>
        <color theme="1"/>
        <rFont val="宋体"/>
        <charset val="134"/>
        <scheme val="minor"/>
      </rPr>
      <t>分中和排水（</t>
    </r>
    <r>
      <rPr>
        <sz val="12"/>
        <color theme="1"/>
        <rFont val="宋体"/>
        <charset val="134"/>
        <scheme val="minor"/>
      </rPr>
      <t xml:space="preserve">PH 1# 7.8 PH 2# 8.1) </t>
    </r>
  </si>
  <si>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#阳床，进酸浓度：3.1%，3.1%   </t>
    </r>
  </si>
  <si>
    <t>17:10分再生3#阴床，进碱浓度：3.0%，3.0%。    19:30分中和排水（PH 1# 7.8 PH 2# 8.1)               22:10分再生2#阳床，进酸浓度：3.0%，3.0%。</t>
  </si>
  <si>
    <t>中控：  曾凡律         化验：曾俊文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</si>
</sst>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45066682943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951170384838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color theme="6" tint="0.399853511154515"/>
      <name val="宋体"/>
      <charset val="134"/>
      <scheme val="minor"/>
    </font>
    <font>
      <b/>
      <sz val="14"/>
      <color theme="9" tint="0.7998596148564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5" fillId="2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0" borderId="20" applyNumberFormat="0" applyFont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25" fillId="12" borderId="16" applyNumberFormat="0" applyAlignment="0" applyProtection="0">
      <alignment vertical="center"/>
    </xf>
    <xf numFmtId="0" fontId="38" fillId="34" borderId="21" applyNumberForma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5" borderId="6" xfId="24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4" fillId="8" borderId="3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8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6" fillId="11" borderId="5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21" fillId="11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20" fontId="5" fillId="0" borderId="7" xfId="0" applyNumberFormat="1" applyFont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workbookViewId="0">
      <selection activeCell="C4" sqref="C4:H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0" t="s">
        <v>3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1">
      <c r="A4" s="11" t="s">
        <v>4</v>
      </c>
      <c r="B4" s="12" t="s">
        <v>5</v>
      </c>
      <c r="C4" s="13">
        <v>1360</v>
      </c>
      <c r="D4" s="13"/>
      <c r="E4" s="13"/>
      <c r="F4" s="13">
        <v>2510</v>
      </c>
      <c r="G4" s="13"/>
      <c r="H4" s="13"/>
      <c r="I4" s="13"/>
      <c r="J4" s="13"/>
      <c r="K4" s="13"/>
    </row>
    <row r="5" ht="21.95" customHeight="1" spans="1:11">
      <c r="A5" s="11"/>
      <c r="B5" s="17" t="s">
        <v>6</v>
      </c>
      <c r="C5" s="13">
        <v>1040</v>
      </c>
      <c r="D5" s="13"/>
      <c r="E5" s="13"/>
      <c r="F5" s="13">
        <v>2310</v>
      </c>
      <c r="G5" s="13"/>
      <c r="H5" s="13"/>
      <c r="I5" s="13"/>
      <c r="J5" s="13"/>
      <c r="K5" s="13"/>
    </row>
    <row r="6" ht="21.95" customHeight="1" spans="1:11">
      <c r="A6" s="11"/>
      <c r="B6" s="17" t="s">
        <v>7</v>
      </c>
      <c r="C6" s="18">
        <v>1360</v>
      </c>
      <c r="D6" s="18"/>
      <c r="E6" s="18"/>
      <c r="F6" s="118">
        <f>F4-C4</f>
        <v>1150</v>
      </c>
      <c r="G6" s="119"/>
      <c r="H6" s="120"/>
      <c r="I6" s="118">
        <f>I4-F4</f>
        <v>-2510</v>
      </c>
      <c r="J6" s="119"/>
      <c r="K6" s="120"/>
    </row>
    <row r="7" ht="21.95" customHeight="1" spans="1:11">
      <c r="A7" s="11"/>
      <c r="B7" s="17" t="s">
        <v>8</v>
      </c>
      <c r="C7" s="18">
        <v>1040</v>
      </c>
      <c r="D7" s="18"/>
      <c r="E7" s="18"/>
      <c r="F7" s="118">
        <f>F5-C5</f>
        <v>1270</v>
      </c>
      <c r="G7" s="119"/>
      <c r="H7" s="120"/>
      <c r="I7" s="118">
        <f>I5-F5</f>
        <v>-2310</v>
      </c>
      <c r="J7" s="119"/>
      <c r="K7" s="120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/>
      <c r="J8" s="13"/>
      <c r="K8" s="13"/>
    </row>
    <row r="9" ht="21.95" customHeight="1" spans="1:11">
      <c r="A9" s="22" t="s">
        <v>10</v>
      </c>
      <c r="B9" s="23" t="s">
        <v>11</v>
      </c>
      <c r="C9" s="13">
        <v>44</v>
      </c>
      <c r="D9" s="13"/>
      <c r="E9" s="13"/>
      <c r="F9" s="13">
        <v>49</v>
      </c>
      <c r="G9" s="13"/>
      <c r="H9" s="13"/>
      <c r="I9" s="13"/>
      <c r="J9" s="13"/>
      <c r="K9" s="13"/>
    </row>
    <row r="10" ht="21.95" customHeight="1" spans="1:11">
      <c r="A10" s="22"/>
      <c r="B10" s="23" t="s">
        <v>12</v>
      </c>
      <c r="C10" s="13">
        <v>44</v>
      </c>
      <c r="D10" s="13"/>
      <c r="E10" s="13"/>
      <c r="F10" s="13">
        <v>49</v>
      </c>
      <c r="G10" s="13"/>
      <c r="H10" s="13"/>
      <c r="I10" s="13"/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/>
      <c r="J11" s="26"/>
      <c r="K11" s="26"/>
    </row>
    <row r="12" ht="21.95" customHeight="1" spans="1:11">
      <c r="A12" s="24"/>
      <c r="B12" s="25" t="s">
        <v>16</v>
      </c>
      <c r="C12" s="26">
        <v>60</v>
      </c>
      <c r="D12" s="26">
        <v>60</v>
      </c>
      <c r="E12" s="26">
        <v>60</v>
      </c>
      <c r="F12" s="26">
        <v>60</v>
      </c>
      <c r="G12" s="26">
        <v>60</v>
      </c>
      <c r="H12" s="26">
        <v>60</v>
      </c>
      <c r="I12" s="26"/>
      <c r="J12" s="26"/>
      <c r="K12" s="26"/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440</v>
      </c>
      <c r="D15" s="26">
        <v>420</v>
      </c>
      <c r="E15" s="26">
        <v>390</v>
      </c>
      <c r="F15" s="26">
        <v>390</v>
      </c>
      <c r="G15" s="26">
        <v>350</v>
      </c>
      <c r="H15" s="26">
        <v>300</v>
      </c>
      <c r="I15" s="26"/>
      <c r="J15" s="26"/>
      <c r="K15" s="26"/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/>
      <c r="J17" s="26"/>
      <c r="K17" s="26"/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/>
      <c r="J18" s="26"/>
      <c r="K18" s="26"/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370</v>
      </c>
      <c r="D21" s="26">
        <v>300</v>
      </c>
      <c r="E21" s="26">
        <v>500</v>
      </c>
      <c r="F21" s="26">
        <v>500</v>
      </c>
      <c r="G21" s="26">
        <v>420</v>
      </c>
      <c r="H21" s="26">
        <v>360</v>
      </c>
      <c r="I21" s="26"/>
      <c r="J21" s="26"/>
      <c r="K21" s="26"/>
    </row>
    <row r="22" ht="34.5" customHeight="1" spans="1:11">
      <c r="A22" s="33"/>
      <c r="B22" s="29" t="s">
        <v>26</v>
      </c>
      <c r="C22" s="30" t="s">
        <v>27</v>
      </c>
      <c r="D22" s="30"/>
      <c r="E22" s="30"/>
      <c r="F22" s="30" t="s">
        <v>28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2280</v>
      </c>
      <c r="D23" s="26"/>
      <c r="E23" s="26"/>
      <c r="F23" s="26">
        <f>980+1010</f>
        <v>1990</v>
      </c>
      <c r="G23" s="26"/>
      <c r="H23" s="26"/>
      <c r="I23" s="26"/>
      <c r="J23" s="26"/>
      <c r="K23" s="26"/>
    </row>
    <row r="24" ht="21.95" customHeight="1" spans="1:11">
      <c r="A24" s="34"/>
      <c r="B24" s="35" t="s">
        <v>31</v>
      </c>
      <c r="C24" s="26">
        <v>830</v>
      </c>
      <c r="D24" s="26"/>
      <c r="E24" s="26"/>
      <c r="F24" s="26">
        <f>1200+1240</f>
        <v>2440</v>
      </c>
      <c r="G24" s="26"/>
      <c r="H24" s="26"/>
      <c r="I24" s="26"/>
      <c r="J24" s="26"/>
      <c r="K24" s="26"/>
    </row>
    <row r="25" ht="21.95" customHeight="1" spans="1:11">
      <c r="A25" s="27" t="s">
        <v>32</v>
      </c>
      <c r="B25" s="28" t="s">
        <v>33</v>
      </c>
      <c r="C25" s="26">
        <v>20</v>
      </c>
      <c r="D25" s="26"/>
      <c r="E25" s="26"/>
      <c r="F25" s="26">
        <v>20</v>
      </c>
      <c r="G25" s="26"/>
      <c r="H25" s="26"/>
      <c r="I25" s="26"/>
      <c r="J25" s="26"/>
      <c r="K25" s="26"/>
    </row>
    <row r="26" ht="21.95" customHeight="1" spans="1:11">
      <c r="A26" s="27"/>
      <c r="B26" s="28" t="s">
        <v>34</v>
      </c>
      <c r="C26" s="26">
        <v>811</v>
      </c>
      <c r="D26" s="26"/>
      <c r="E26" s="26"/>
      <c r="F26" s="26">
        <v>811</v>
      </c>
      <c r="G26" s="26"/>
      <c r="H26" s="26"/>
      <c r="I26" s="26"/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/>
      <c r="J27" s="26"/>
      <c r="K27" s="26"/>
    </row>
    <row r="28" ht="76.5" customHeight="1" spans="1:11">
      <c r="A28" s="36" t="s">
        <v>36</v>
      </c>
      <c r="B28" s="37"/>
      <c r="C28" s="38" t="s">
        <v>37</v>
      </c>
      <c r="D28" s="39"/>
      <c r="E28" s="40"/>
      <c r="F28" s="38" t="s">
        <v>38</v>
      </c>
      <c r="G28" s="39"/>
      <c r="H28" s="40"/>
      <c r="I28" s="38"/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40</v>
      </c>
      <c r="D31" s="54"/>
      <c r="E31" s="55"/>
      <c r="F31" s="53" t="s">
        <v>41</v>
      </c>
      <c r="G31" s="54"/>
      <c r="H31" s="55"/>
      <c r="I31" s="53" t="s">
        <v>42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/>
      <c r="J34" s="99"/>
    </row>
    <row r="35" ht="15.75" spans="1:10">
      <c r="A35" s="64"/>
      <c r="B35" s="58"/>
      <c r="C35" s="66" t="s">
        <v>52</v>
      </c>
      <c r="D35" s="66" t="s">
        <v>53</v>
      </c>
      <c r="E35" s="26">
        <v>9.35</v>
      </c>
      <c r="F35" s="26">
        <v>9.33</v>
      </c>
      <c r="G35" s="26">
        <v>9.42</v>
      </c>
      <c r="H35" s="26">
        <v>9.45</v>
      </c>
      <c r="I35" s="26"/>
      <c r="J35" s="99"/>
    </row>
    <row r="36" ht="15.75" spans="1:10">
      <c r="A36" s="64"/>
      <c r="B36" s="58"/>
      <c r="C36" s="65" t="s">
        <v>54</v>
      </c>
      <c r="D36" s="65" t="s">
        <v>55</v>
      </c>
      <c r="E36" s="26">
        <v>6.51</v>
      </c>
      <c r="F36" s="26">
        <v>6.47</v>
      </c>
      <c r="G36" s="26">
        <v>6.52</v>
      </c>
      <c r="H36" s="26">
        <v>6.2</v>
      </c>
      <c r="I36" s="26"/>
      <c r="J36" s="99"/>
    </row>
    <row r="37" ht="19.5" spans="1:10">
      <c r="A37" s="64"/>
      <c r="B37" s="58"/>
      <c r="C37" s="66" t="s">
        <v>56</v>
      </c>
      <c r="D37" s="65" t="s">
        <v>57</v>
      </c>
      <c r="E37" s="26">
        <v>10.2</v>
      </c>
      <c r="F37" s="26">
        <v>11.6</v>
      </c>
      <c r="G37" s="68">
        <v>12.5</v>
      </c>
      <c r="H37" s="26">
        <v>12.2</v>
      </c>
      <c r="I37" s="26"/>
      <c r="J37" s="99"/>
    </row>
    <row r="38" ht="16.5" spans="1:10">
      <c r="A38" s="64"/>
      <c r="B38" s="58"/>
      <c r="C38" s="67" t="s">
        <v>58</v>
      </c>
      <c r="D38" s="65" t="s">
        <v>59</v>
      </c>
      <c r="E38" s="68">
        <v>3.73</v>
      </c>
      <c r="F38" s="68">
        <v>3.91</v>
      </c>
      <c r="G38" s="68">
        <v>12.5</v>
      </c>
      <c r="H38" s="68">
        <v>5</v>
      </c>
      <c r="I38" s="26"/>
      <c r="J38" s="99"/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0.6</v>
      </c>
      <c r="H39" s="26">
        <v>0.6</v>
      </c>
      <c r="I39" s="26"/>
      <c r="J39" s="99"/>
    </row>
    <row r="40" ht="15.75" spans="1:10">
      <c r="A40" s="64"/>
      <c r="B40" s="58"/>
      <c r="C40" s="66" t="s">
        <v>52</v>
      </c>
      <c r="D40" s="66" t="s">
        <v>61</v>
      </c>
      <c r="E40" s="26">
        <v>10.28</v>
      </c>
      <c r="F40" s="26">
        <v>10.29</v>
      </c>
      <c r="G40" s="26">
        <v>10.22</v>
      </c>
      <c r="H40" s="26">
        <v>10.2</v>
      </c>
      <c r="I40" s="26"/>
      <c r="J40" s="99"/>
    </row>
    <row r="41" ht="15.75" spans="1:10">
      <c r="A41" s="64"/>
      <c r="B41" s="58"/>
      <c r="C41" s="65" t="s">
        <v>54</v>
      </c>
      <c r="D41" s="65" t="s">
        <v>62</v>
      </c>
      <c r="E41" s="26">
        <v>24.8</v>
      </c>
      <c r="F41" s="26">
        <v>25.3</v>
      </c>
      <c r="G41" s="26">
        <v>27.7</v>
      </c>
      <c r="H41" s="26">
        <v>27.4</v>
      </c>
      <c r="I41" s="26"/>
      <c r="J41" s="99"/>
    </row>
    <row r="42" ht="15.75" spans="1:10">
      <c r="A42" s="64"/>
      <c r="B42" s="58"/>
      <c r="C42" s="69" t="s">
        <v>63</v>
      </c>
      <c r="D42" s="70" t="s">
        <v>64</v>
      </c>
      <c r="E42" s="26">
        <v>3.75</v>
      </c>
      <c r="F42" s="26">
        <v>3.71</v>
      </c>
      <c r="G42" s="26">
        <v>3.7</v>
      </c>
      <c r="H42" s="26">
        <v>3.49</v>
      </c>
      <c r="I42" s="26"/>
      <c r="J42" s="99"/>
    </row>
    <row r="43" ht="16.5" spans="1:10">
      <c r="A43" s="64"/>
      <c r="B43" s="58"/>
      <c r="C43" s="69" t="s">
        <v>65</v>
      </c>
      <c r="D43" s="71" t="s">
        <v>66</v>
      </c>
      <c r="E43" s="26">
        <v>6.05</v>
      </c>
      <c r="F43" s="26">
        <v>6.17</v>
      </c>
      <c r="G43" s="26">
        <v>6.25</v>
      </c>
      <c r="H43" s="26">
        <v>6.7</v>
      </c>
      <c r="I43" s="26"/>
      <c r="J43" s="99"/>
    </row>
    <row r="44" ht="19.5" spans="1:10">
      <c r="A44" s="64"/>
      <c r="B44" s="58"/>
      <c r="C44" s="66" t="s">
        <v>56</v>
      </c>
      <c r="D44" s="65" t="s">
        <v>67</v>
      </c>
      <c r="E44" s="26">
        <v>603</v>
      </c>
      <c r="F44" s="26">
        <v>554</v>
      </c>
      <c r="G44" s="26">
        <v>609</v>
      </c>
      <c r="H44" s="26">
        <v>708</v>
      </c>
      <c r="I44" s="26"/>
      <c r="J44" s="99"/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5.88</v>
      </c>
      <c r="F45" s="26">
        <v>5.75</v>
      </c>
      <c r="G45" s="26">
        <v>6.74</v>
      </c>
      <c r="H45" s="26">
        <v>6.4</v>
      </c>
      <c r="I45" s="26"/>
      <c r="J45" s="99"/>
    </row>
    <row r="46" ht="19.5" spans="1:10">
      <c r="A46" s="64"/>
      <c r="B46" s="58"/>
      <c r="C46" s="66" t="s">
        <v>56</v>
      </c>
      <c r="D46" s="65" t="s">
        <v>57</v>
      </c>
      <c r="E46" s="26">
        <v>28.9</v>
      </c>
      <c r="F46" s="26">
        <v>27.3</v>
      </c>
      <c r="G46" s="26">
        <v>28.3</v>
      </c>
      <c r="H46" s="26">
        <v>32.8</v>
      </c>
      <c r="I46" s="26"/>
      <c r="J46" s="99"/>
    </row>
    <row r="47" ht="16.5" spans="1:10">
      <c r="A47" s="64"/>
      <c r="B47" s="58"/>
      <c r="C47" s="67" t="s">
        <v>58</v>
      </c>
      <c r="D47" s="65" t="s">
        <v>71</v>
      </c>
      <c r="E47" s="26">
        <v>4.75</v>
      </c>
      <c r="F47" s="26">
        <v>4.61</v>
      </c>
      <c r="G47" s="26">
        <v>8.89</v>
      </c>
      <c r="H47" s="26">
        <v>4.1</v>
      </c>
      <c r="I47" s="26"/>
      <c r="J47" s="99"/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5.76</v>
      </c>
      <c r="F48" s="26">
        <v>5.83</v>
      </c>
      <c r="G48" s="26">
        <v>6.5</v>
      </c>
      <c r="H48" s="26">
        <v>6.41</v>
      </c>
      <c r="I48" s="26"/>
      <c r="J48" s="99"/>
    </row>
    <row r="49" ht="19.5" spans="1:10">
      <c r="A49" s="64"/>
      <c r="B49" s="58"/>
      <c r="C49" s="66" t="s">
        <v>56</v>
      </c>
      <c r="D49" s="65" t="s">
        <v>57</v>
      </c>
      <c r="E49" s="26">
        <v>5.6</v>
      </c>
      <c r="F49" s="26">
        <v>4.3</v>
      </c>
      <c r="G49" s="26">
        <v>16.4</v>
      </c>
      <c r="H49" s="26">
        <v>10.8</v>
      </c>
      <c r="I49" s="26"/>
      <c r="J49" s="99"/>
    </row>
    <row r="50" ht="16.5" spans="1:10">
      <c r="A50" s="64"/>
      <c r="B50" s="58"/>
      <c r="C50" s="67" t="s">
        <v>58</v>
      </c>
      <c r="D50" s="65" t="s">
        <v>71</v>
      </c>
      <c r="E50" s="26">
        <v>3.31</v>
      </c>
      <c r="F50" s="26">
        <v>3.11</v>
      </c>
      <c r="G50" s="26">
        <v>11.8</v>
      </c>
      <c r="H50" s="26">
        <v>1.7</v>
      </c>
      <c r="I50" s="26"/>
      <c r="J50" s="99"/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/>
      <c r="J51" s="99"/>
    </row>
    <row r="52" ht="15.75" spans="1:10">
      <c r="A52" s="64"/>
      <c r="B52" s="58"/>
      <c r="C52" s="66" t="s">
        <v>52</v>
      </c>
      <c r="D52" s="65" t="s">
        <v>75</v>
      </c>
      <c r="E52" s="26">
        <v>9.42</v>
      </c>
      <c r="F52" s="26">
        <v>9.43</v>
      </c>
      <c r="G52" s="26">
        <v>9.51</v>
      </c>
      <c r="H52" s="26">
        <v>9.5</v>
      </c>
      <c r="I52" s="26"/>
      <c r="J52" s="99"/>
    </row>
    <row r="53" ht="15.75" spans="1:10">
      <c r="A53" s="64"/>
      <c r="B53" s="58"/>
      <c r="C53" s="65" t="s">
        <v>54</v>
      </c>
      <c r="D53" s="65" t="s">
        <v>55</v>
      </c>
      <c r="E53" s="26">
        <v>6.53</v>
      </c>
      <c r="F53" s="26">
        <v>6.76</v>
      </c>
      <c r="G53" s="26">
        <v>6.11</v>
      </c>
      <c r="H53" s="26">
        <v>6.36</v>
      </c>
      <c r="I53" s="26"/>
      <c r="J53" s="99"/>
    </row>
    <row r="54" ht="19.5" spans="1:10">
      <c r="A54" s="64"/>
      <c r="B54" s="58"/>
      <c r="C54" s="66" t="s">
        <v>56</v>
      </c>
      <c r="D54" s="65" t="s">
        <v>57</v>
      </c>
      <c r="E54" s="26">
        <v>9.6</v>
      </c>
      <c r="F54" s="26">
        <v>10.9</v>
      </c>
      <c r="G54" s="26">
        <v>12.8</v>
      </c>
      <c r="H54" s="26">
        <v>13.5</v>
      </c>
      <c r="I54" s="26"/>
      <c r="J54" s="99"/>
    </row>
    <row r="55" ht="16.5" spans="1:10">
      <c r="A55" s="64"/>
      <c r="B55" s="72"/>
      <c r="C55" s="73" t="s">
        <v>58</v>
      </c>
      <c r="D55" s="65" t="s">
        <v>76</v>
      </c>
      <c r="E55" s="107">
        <v>2.63</v>
      </c>
      <c r="F55" s="107">
        <v>2.78</v>
      </c>
      <c r="G55" s="107">
        <v>4.8</v>
      </c>
      <c r="H55" s="26">
        <v>6.1</v>
      </c>
      <c r="I55" s="26"/>
      <c r="J55" s="99"/>
    </row>
    <row r="56" ht="14.25" spans="1:10">
      <c r="A56" s="74" t="s">
        <v>77</v>
      </c>
      <c r="B56" s="74" t="s">
        <v>78</v>
      </c>
      <c r="C56" s="75">
        <v>7.78</v>
      </c>
      <c r="D56" s="74" t="s">
        <v>50</v>
      </c>
      <c r="E56" s="75">
        <v>79</v>
      </c>
      <c r="F56" s="74" t="s">
        <v>79</v>
      </c>
      <c r="G56" s="75">
        <v>85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13.1</v>
      </c>
      <c r="C59" s="83"/>
      <c r="D59" s="108">
        <v>18.6</v>
      </c>
      <c r="E59" s="83"/>
      <c r="F59" s="83">
        <v>66.4</v>
      </c>
      <c r="G59" s="84"/>
      <c r="H59" s="83"/>
      <c r="I59" s="83"/>
      <c r="J59" s="99"/>
      <c r="K59" s="99"/>
      <c r="L59" s="99"/>
      <c r="M59" s="99"/>
    </row>
    <row r="60" ht="18.75" spans="1:13">
      <c r="A60" s="81" t="s">
        <v>84</v>
      </c>
      <c r="B60" s="82"/>
      <c r="C60" s="83"/>
      <c r="D60" s="108"/>
      <c r="E60" s="83"/>
      <c r="F60" s="83">
        <v>35.8</v>
      </c>
      <c r="G60" s="84"/>
      <c r="H60" s="83"/>
      <c r="I60" s="83"/>
      <c r="J60" s="99"/>
      <c r="K60" s="99"/>
      <c r="L60" s="99"/>
      <c r="M60" s="99"/>
    </row>
    <row r="61" ht="18.75" spans="1:13">
      <c r="A61" s="81" t="s">
        <v>85</v>
      </c>
      <c r="B61" s="82">
        <v>26.1</v>
      </c>
      <c r="C61" s="83"/>
      <c r="D61" s="108">
        <v>50.8</v>
      </c>
      <c r="E61" s="83"/>
      <c r="F61" s="83"/>
      <c r="G61" s="84"/>
      <c r="H61" s="83"/>
      <c r="I61" s="83"/>
      <c r="J61" s="99"/>
      <c r="K61" s="99"/>
      <c r="L61" s="99"/>
      <c r="M61" s="99"/>
    </row>
    <row r="62" ht="18.75" spans="1:13">
      <c r="A62" s="121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3"/>
    </row>
    <row r="63" ht="18.75" spans="1:13">
      <c r="A63" s="87" t="s">
        <v>86</v>
      </c>
      <c r="B63" s="83"/>
      <c r="C63" s="83">
        <v>36.4</v>
      </c>
      <c r="D63" s="108"/>
      <c r="E63" s="83">
        <v>39.6</v>
      </c>
      <c r="F63" s="83"/>
      <c r="G63" s="84">
        <v>37.5</v>
      </c>
      <c r="H63" s="83"/>
      <c r="I63" s="83"/>
      <c r="J63" s="99"/>
      <c r="K63" s="99"/>
      <c r="M63" s="99"/>
    </row>
    <row r="64" ht="18.75" spans="1:13">
      <c r="A64" s="87" t="s">
        <v>87</v>
      </c>
      <c r="B64" s="83"/>
      <c r="C64" s="83">
        <v>70.6</v>
      </c>
      <c r="D64" s="108"/>
      <c r="E64" s="83">
        <v>77.2</v>
      </c>
      <c r="F64" s="83"/>
      <c r="G64" s="88">
        <v>75</v>
      </c>
      <c r="H64" s="83"/>
      <c r="I64" s="83"/>
      <c r="J64" s="99"/>
      <c r="K64" s="99"/>
      <c r="L64" s="99"/>
      <c r="M64" s="99"/>
    </row>
    <row r="65" ht="18.75" spans="1:13">
      <c r="A65" s="87" t="s">
        <v>88</v>
      </c>
      <c r="B65" s="83"/>
      <c r="C65" s="83">
        <v>27.2</v>
      </c>
      <c r="D65" s="108"/>
      <c r="E65" s="83">
        <v>28.1</v>
      </c>
      <c r="F65" s="83"/>
      <c r="G65" s="84">
        <v>28.3</v>
      </c>
      <c r="H65" s="83"/>
      <c r="I65" s="83"/>
      <c r="J65" s="99"/>
      <c r="K65" s="99"/>
      <c r="M65" s="99"/>
    </row>
    <row r="66" ht="18.75" spans="1:13">
      <c r="A66" s="124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6"/>
    </row>
    <row r="67" ht="18.75" spans="1:13">
      <c r="A67" s="105" t="s">
        <v>89</v>
      </c>
      <c r="B67" s="83">
        <v>1.41</v>
      </c>
      <c r="C67" s="83">
        <v>8.9</v>
      </c>
      <c r="D67" s="108">
        <v>1.23</v>
      </c>
      <c r="E67" s="83">
        <v>8.8</v>
      </c>
      <c r="F67" s="83">
        <v>1.24</v>
      </c>
      <c r="G67" s="84">
        <v>8.64</v>
      </c>
      <c r="H67" s="83"/>
      <c r="I67" s="83"/>
      <c r="J67" s="99"/>
      <c r="K67" s="99"/>
      <c r="L67" s="99"/>
      <c r="M67" s="99"/>
    </row>
    <row r="68" ht="18.75" spans="1:13">
      <c r="A68" s="105" t="s">
        <v>90</v>
      </c>
      <c r="B68" s="109">
        <v>1.56</v>
      </c>
      <c r="C68" s="83">
        <v>8.1</v>
      </c>
      <c r="D68" s="108">
        <v>1.78</v>
      </c>
      <c r="E68" s="83">
        <v>8.2</v>
      </c>
      <c r="F68" s="83">
        <v>2.45</v>
      </c>
      <c r="G68" s="84">
        <v>7.7</v>
      </c>
      <c r="H68" s="83"/>
      <c r="I68" s="83"/>
      <c r="J68" s="99"/>
      <c r="K68" s="99"/>
      <c r="L68" s="99"/>
      <c r="M68" s="99"/>
    </row>
    <row r="69" ht="18.75" spans="1:13">
      <c r="A69" s="105" t="s">
        <v>91</v>
      </c>
      <c r="B69" s="109">
        <v>2.07</v>
      </c>
      <c r="C69" s="83">
        <v>9.7</v>
      </c>
      <c r="D69" s="108">
        <v>2.15</v>
      </c>
      <c r="E69" s="83">
        <v>9.5</v>
      </c>
      <c r="F69" s="83">
        <v>6.94</v>
      </c>
      <c r="G69" s="84">
        <v>9.6</v>
      </c>
      <c r="H69" s="83"/>
      <c r="I69" s="83"/>
      <c r="J69" s="99"/>
      <c r="K69" s="99"/>
      <c r="L69" s="99"/>
      <c r="M69" s="99"/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0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I26" sqref="I26:K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0" t="s">
        <v>93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24250</v>
      </c>
      <c r="D4" s="13"/>
      <c r="E4" s="13"/>
      <c r="F4" s="13">
        <v>25500</v>
      </c>
      <c r="G4" s="13"/>
      <c r="H4" s="13"/>
      <c r="I4" s="13">
        <v>26620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29450</v>
      </c>
      <c r="D5" s="13"/>
      <c r="E5" s="13"/>
      <c r="F5" s="13">
        <v>30450</v>
      </c>
      <c r="G5" s="13"/>
      <c r="H5" s="13"/>
      <c r="I5" s="13">
        <v>31800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C4-'8日'!I4</f>
        <v>850</v>
      </c>
      <c r="D6" s="18"/>
      <c r="E6" s="18"/>
      <c r="F6" s="19">
        <f>F4-C4</f>
        <v>1250</v>
      </c>
      <c r="G6" s="20"/>
      <c r="H6" s="21"/>
      <c r="I6" s="19">
        <f>I4-F4</f>
        <v>1120</v>
      </c>
      <c r="J6" s="20"/>
      <c r="K6" s="21"/>
      <c r="L6" s="94">
        <f>C6+F6+I6</f>
        <v>3220</v>
      </c>
      <c r="M6" s="94">
        <f>C7+F7+I7</f>
        <v>3300</v>
      </c>
    </row>
    <row r="7" ht="21.95" customHeight="1" spans="1:13">
      <c r="A7" s="11"/>
      <c r="B7" s="17" t="s">
        <v>8</v>
      </c>
      <c r="C7" s="18">
        <f>C5-'8日'!I5</f>
        <v>950</v>
      </c>
      <c r="D7" s="18"/>
      <c r="E7" s="18"/>
      <c r="F7" s="19">
        <f>F5-C5</f>
        <v>1000</v>
      </c>
      <c r="G7" s="20"/>
      <c r="H7" s="21"/>
      <c r="I7" s="19">
        <f>I5-F5</f>
        <v>1350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46</v>
      </c>
      <c r="D9" s="13"/>
      <c r="E9" s="13"/>
      <c r="F9" s="13">
        <v>49</v>
      </c>
      <c r="G9" s="13"/>
      <c r="H9" s="13"/>
      <c r="I9" s="13">
        <v>44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46</v>
      </c>
      <c r="D10" s="13"/>
      <c r="E10" s="13"/>
      <c r="F10" s="13">
        <v>49</v>
      </c>
      <c r="G10" s="13"/>
      <c r="H10" s="13"/>
      <c r="I10" s="13">
        <v>44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125</v>
      </c>
      <c r="D11" s="26" t="s">
        <v>126</v>
      </c>
      <c r="E11" s="26" t="s">
        <v>126</v>
      </c>
      <c r="F11" s="26" t="s">
        <v>125</v>
      </c>
      <c r="G11" s="26" t="s">
        <v>126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70</v>
      </c>
      <c r="D12" s="26">
        <v>70</v>
      </c>
      <c r="E12" s="26">
        <v>70</v>
      </c>
      <c r="F12" s="26">
        <v>70</v>
      </c>
      <c r="G12" s="26">
        <v>70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157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310</v>
      </c>
      <c r="D15" s="26">
        <v>280</v>
      </c>
      <c r="E15" s="26">
        <v>520</v>
      </c>
      <c r="F15" s="26">
        <v>520</v>
      </c>
      <c r="G15" s="26">
        <v>500</v>
      </c>
      <c r="H15" s="26">
        <v>500</v>
      </c>
      <c r="I15" s="26">
        <v>500</v>
      </c>
      <c r="J15" s="26">
        <v>450</v>
      </c>
      <c r="K15" s="26">
        <v>400</v>
      </c>
    </row>
    <row r="16" ht="21.95" customHeight="1" spans="1:11">
      <c r="A16" s="27"/>
      <c r="B16" s="29" t="s">
        <v>21</v>
      </c>
      <c r="C16" s="30" t="s">
        <v>158</v>
      </c>
      <c r="D16" s="30"/>
      <c r="E16" s="30"/>
      <c r="F16" s="30" t="s">
        <v>159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290</v>
      </c>
      <c r="D21" s="26">
        <v>500</v>
      </c>
      <c r="E21" s="26">
        <v>440</v>
      </c>
      <c r="F21" s="26">
        <v>440</v>
      </c>
      <c r="G21" s="26">
        <v>370</v>
      </c>
      <c r="H21" s="26">
        <v>300</v>
      </c>
      <c r="I21" s="26">
        <v>300</v>
      </c>
      <c r="J21" s="26">
        <v>220</v>
      </c>
      <c r="K21" s="26">
        <v>470</v>
      </c>
    </row>
    <row r="22" ht="21.95" customHeight="1" spans="1:11">
      <c r="A22" s="33"/>
      <c r="B22" s="29" t="s">
        <v>26</v>
      </c>
      <c r="C22" s="30" t="s">
        <v>160</v>
      </c>
      <c r="D22" s="30"/>
      <c r="E22" s="30"/>
      <c r="F22" s="30" t="s">
        <v>28</v>
      </c>
      <c r="G22" s="30"/>
      <c r="H22" s="30"/>
      <c r="I22" s="30" t="s">
        <v>161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1690</v>
      </c>
      <c r="D23" s="26"/>
      <c r="E23" s="26"/>
      <c r="F23" s="26">
        <f>900+760</f>
        <v>1660</v>
      </c>
      <c r="G23" s="26"/>
      <c r="H23" s="26"/>
      <c r="I23" s="26">
        <f>900+760</f>
        <v>1660</v>
      </c>
      <c r="J23" s="26"/>
      <c r="K23" s="26"/>
    </row>
    <row r="24" ht="21.95" customHeight="1" spans="1:11">
      <c r="A24" s="34"/>
      <c r="B24" s="35" t="s">
        <v>31</v>
      </c>
      <c r="C24" s="26">
        <v>620</v>
      </c>
      <c r="D24" s="26"/>
      <c r="E24" s="26"/>
      <c r="F24" s="26">
        <f>190+160</f>
        <v>350</v>
      </c>
      <c r="G24" s="26"/>
      <c r="H24" s="26"/>
      <c r="I24" s="26">
        <v>2420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16</v>
      </c>
      <c r="D25" s="26"/>
      <c r="E25" s="26"/>
      <c r="F25" s="26">
        <v>15</v>
      </c>
      <c r="G25" s="26"/>
      <c r="H25" s="26"/>
      <c r="I25" s="26">
        <v>15</v>
      </c>
      <c r="J25" s="26"/>
      <c r="K25" s="26"/>
    </row>
    <row r="26" ht="21.95" customHeight="1" spans="1:11">
      <c r="A26" s="27"/>
      <c r="B26" s="28" t="s">
        <v>34</v>
      </c>
      <c r="C26" s="26">
        <v>785</v>
      </c>
      <c r="D26" s="26"/>
      <c r="E26" s="26"/>
      <c r="F26" s="26">
        <v>785</v>
      </c>
      <c r="G26" s="26"/>
      <c r="H26" s="26"/>
      <c r="I26" s="26">
        <v>783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162</v>
      </c>
      <c r="D28" s="39"/>
      <c r="E28" s="40"/>
      <c r="F28" s="38" t="s">
        <v>163</v>
      </c>
      <c r="G28" s="39"/>
      <c r="H28" s="40"/>
      <c r="I28" s="38"/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164</v>
      </c>
      <c r="D31" s="54"/>
      <c r="E31" s="55"/>
      <c r="F31" s="53" t="s">
        <v>104</v>
      </c>
      <c r="G31" s="54"/>
      <c r="H31" s="55"/>
      <c r="I31" s="53" t="s">
        <v>100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9.11</v>
      </c>
      <c r="F35" s="26">
        <v>9.16</v>
      </c>
      <c r="G35" s="26">
        <v>9</v>
      </c>
      <c r="H35" s="26">
        <v>9.02</v>
      </c>
      <c r="I35" s="26">
        <v>9.03</v>
      </c>
      <c r="J35" s="99">
        <v>9.05</v>
      </c>
    </row>
    <row r="36" ht="15.75" spans="1:10">
      <c r="A36" s="64"/>
      <c r="B36" s="58"/>
      <c r="C36" s="65" t="s">
        <v>54</v>
      </c>
      <c r="D36" s="65" t="s">
        <v>55</v>
      </c>
      <c r="E36" s="26">
        <v>6.85</v>
      </c>
      <c r="F36" s="26">
        <v>6.71</v>
      </c>
      <c r="G36" s="26">
        <v>7.2</v>
      </c>
      <c r="H36" s="26">
        <v>6.76</v>
      </c>
      <c r="I36" s="26">
        <v>6.79</v>
      </c>
      <c r="J36" s="99">
        <v>6.91</v>
      </c>
    </row>
    <row r="37" ht="19.5" spans="1:10">
      <c r="A37" s="64"/>
      <c r="B37" s="58"/>
      <c r="C37" s="66" t="s">
        <v>56</v>
      </c>
      <c r="D37" s="65" t="s">
        <v>57</v>
      </c>
      <c r="E37" s="26">
        <v>8.34</v>
      </c>
      <c r="F37" s="26">
        <v>8.87</v>
      </c>
      <c r="G37" s="68">
        <v>9.84</v>
      </c>
      <c r="H37" s="26">
        <v>9.84</v>
      </c>
      <c r="I37" s="26">
        <v>10</v>
      </c>
      <c r="J37" s="99">
        <v>9.5</v>
      </c>
    </row>
    <row r="38" ht="16.5" spans="1:10">
      <c r="A38" s="64"/>
      <c r="B38" s="58"/>
      <c r="C38" s="67" t="s">
        <v>58</v>
      </c>
      <c r="D38" s="65" t="s">
        <v>59</v>
      </c>
      <c r="E38" s="68">
        <v>6.49</v>
      </c>
      <c r="F38" s="68">
        <v>6.02</v>
      </c>
      <c r="G38" s="68">
        <v>7.3</v>
      </c>
      <c r="H38" s="68">
        <v>7.3</v>
      </c>
      <c r="I38" s="26">
        <v>2.64</v>
      </c>
      <c r="J38" s="99">
        <v>3.16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0.7</v>
      </c>
      <c r="H39" s="26">
        <v>0.7</v>
      </c>
      <c r="I39" s="26">
        <v>0.7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10.18</v>
      </c>
      <c r="F40" s="26">
        <v>10.15</v>
      </c>
      <c r="G40" s="26">
        <v>10.2</v>
      </c>
      <c r="H40" s="26">
        <v>10.17</v>
      </c>
      <c r="I40" s="26">
        <v>10.17</v>
      </c>
      <c r="J40" s="99">
        <v>10.15</v>
      </c>
    </row>
    <row r="41" ht="15.75" spans="1:10">
      <c r="A41" s="64"/>
      <c r="B41" s="58"/>
      <c r="C41" s="65" t="s">
        <v>54</v>
      </c>
      <c r="D41" s="65" t="s">
        <v>62</v>
      </c>
      <c r="E41" s="26">
        <v>26.4</v>
      </c>
      <c r="F41" s="26">
        <v>25.8</v>
      </c>
      <c r="G41" s="26">
        <v>26.4</v>
      </c>
      <c r="H41" s="26">
        <v>27.1</v>
      </c>
      <c r="I41" s="26">
        <v>25.3</v>
      </c>
      <c r="J41" s="99">
        <v>25.1</v>
      </c>
    </row>
    <row r="42" ht="15.75" spans="1:10">
      <c r="A42" s="64"/>
      <c r="B42" s="58"/>
      <c r="C42" s="69" t="s">
        <v>63</v>
      </c>
      <c r="D42" s="70" t="s">
        <v>64</v>
      </c>
      <c r="E42" s="26">
        <v>6.22</v>
      </c>
      <c r="F42" s="26">
        <v>6.35</v>
      </c>
      <c r="G42" s="26">
        <v>6.29</v>
      </c>
      <c r="H42" s="26">
        <v>5.9</v>
      </c>
      <c r="I42" s="26">
        <v>6.41</v>
      </c>
      <c r="J42" s="99">
        <v>6.42</v>
      </c>
    </row>
    <row r="43" ht="16.5" spans="1:10">
      <c r="A43" s="64"/>
      <c r="B43" s="58"/>
      <c r="C43" s="69" t="s">
        <v>65</v>
      </c>
      <c r="D43" s="71" t="s">
        <v>66</v>
      </c>
      <c r="E43" s="26">
        <v>5.92</v>
      </c>
      <c r="F43" s="26">
        <v>6.37</v>
      </c>
      <c r="G43" s="26">
        <v>4.6</v>
      </c>
      <c r="H43" s="26">
        <v>4.8</v>
      </c>
      <c r="I43" s="26">
        <v>6.55</v>
      </c>
      <c r="J43" s="99">
        <v>6.07</v>
      </c>
    </row>
    <row r="44" ht="19.5" spans="1:10">
      <c r="A44" s="64"/>
      <c r="B44" s="58"/>
      <c r="C44" s="66" t="s">
        <v>56</v>
      </c>
      <c r="D44" s="65" t="s">
        <v>67</v>
      </c>
      <c r="E44" s="26">
        <v>1217</v>
      </c>
      <c r="F44" s="26">
        <v>1482</v>
      </c>
      <c r="G44" s="26">
        <v>1322</v>
      </c>
      <c r="H44" s="26">
        <v>1476</v>
      </c>
      <c r="I44" s="26">
        <v>780</v>
      </c>
      <c r="J44" s="99">
        <v>790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6.82</v>
      </c>
      <c r="F45" s="26">
        <v>6.64</v>
      </c>
      <c r="G45" s="26">
        <v>6.96</v>
      </c>
      <c r="H45" s="26">
        <v>5.4</v>
      </c>
      <c r="I45" s="26">
        <v>7.16</v>
      </c>
      <c r="J45" s="99">
        <v>7.1</v>
      </c>
    </row>
    <row r="46" ht="19.5" spans="1:10">
      <c r="A46" s="64"/>
      <c r="B46" s="58"/>
      <c r="C46" s="66" t="s">
        <v>56</v>
      </c>
      <c r="D46" s="65" t="s">
        <v>57</v>
      </c>
      <c r="E46" s="26">
        <v>18.6</v>
      </c>
      <c r="F46" s="26">
        <v>18.2</v>
      </c>
      <c r="G46" s="26">
        <v>21.2</v>
      </c>
      <c r="H46" s="26">
        <v>22.2</v>
      </c>
      <c r="I46" s="26">
        <v>17.9</v>
      </c>
      <c r="J46" s="99">
        <v>18.2</v>
      </c>
    </row>
    <row r="47" ht="16.5" spans="1:10">
      <c r="A47" s="64"/>
      <c r="B47" s="58"/>
      <c r="C47" s="67" t="s">
        <v>58</v>
      </c>
      <c r="D47" s="65" t="s">
        <v>71</v>
      </c>
      <c r="E47" s="26">
        <v>2.47</v>
      </c>
      <c r="F47" s="26">
        <v>2.56</v>
      </c>
      <c r="G47" s="26">
        <v>1.1</v>
      </c>
      <c r="H47" s="26">
        <v>2.5</v>
      </c>
      <c r="I47" s="26">
        <v>1.61</v>
      </c>
      <c r="J47" s="99">
        <v>1.96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6.77</v>
      </c>
      <c r="F48" s="26">
        <v>6.35</v>
      </c>
      <c r="G48" s="26">
        <v>6.1</v>
      </c>
      <c r="H48" s="26">
        <v>5.2</v>
      </c>
      <c r="I48" s="26">
        <v>6.79</v>
      </c>
      <c r="J48" s="99">
        <v>6.93</v>
      </c>
    </row>
    <row r="49" ht="19.5" spans="1:10">
      <c r="A49" s="64"/>
      <c r="B49" s="58"/>
      <c r="C49" s="66" t="s">
        <v>56</v>
      </c>
      <c r="D49" s="65" t="s">
        <v>57</v>
      </c>
      <c r="E49" s="26">
        <v>11.1</v>
      </c>
      <c r="F49" s="26">
        <v>7.9</v>
      </c>
      <c r="G49" s="26">
        <v>18.8</v>
      </c>
      <c r="H49" s="26">
        <v>20.5</v>
      </c>
      <c r="I49" s="26">
        <v>7.9</v>
      </c>
      <c r="J49" s="99">
        <v>9.5</v>
      </c>
    </row>
    <row r="50" ht="16.5" spans="1:10">
      <c r="A50" s="64"/>
      <c r="B50" s="58"/>
      <c r="C50" s="67" t="s">
        <v>58</v>
      </c>
      <c r="D50" s="65" t="s">
        <v>71</v>
      </c>
      <c r="E50" s="26">
        <v>2.43</v>
      </c>
      <c r="F50" s="26">
        <v>1.97</v>
      </c>
      <c r="G50" s="26">
        <v>1.4</v>
      </c>
      <c r="H50" s="26">
        <v>1.4</v>
      </c>
      <c r="I50" s="26">
        <v>0.81</v>
      </c>
      <c r="J50" s="99">
        <v>1.68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9.24</v>
      </c>
      <c r="F52" s="26">
        <v>9.19</v>
      </c>
      <c r="G52" s="26">
        <v>8.99</v>
      </c>
      <c r="H52" s="26">
        <v>8.93</v>
      </c>
      <c r="I52" s="26">
        <v>9.08</v>
      </c>
      <c r="J52" s="99">
        <v>9.03</v>
      </c>
    </row>
    <row r="53" ht="15.75" spans="1:10">
      <c r="A53" s="64"/>
      <c r="B53" s="58"/>
      <c r="C53" s="65" t="s">
        <v>54</v>
      </c>
      <c r="D53" s="65" t="s">
        <v>55</v>
      </c>
      <c r="E53" s="26">
        <v>7.08</v>
      </c>
      <c r="F53" s="26">
        <v>6.58</v>
      </c>
      <c r="G53" s="26">
        <v>7.4</v>
      </c>
      <c r="H53" s="26">
        <v>6.7</v>
      </c>
      <c r="I53" s="26">
        <v>7.26</v>
      </c>
      <c r="J53" s="99">
        <v>7.1</v>
      </c>
    </row>
    <row r="54" ht="19.5" spans="1:10">
      <c r="A54" s="64"/>
      <c r="B54" s="58"/>
      <c r="C54" s="66" t="s">
        <v>56</v>
      </c>
      <c r="D54" s="65" t="s">
        <v>57</v>
      </c>
      <c r="E54" s="26">
        <v>10.7</v>
      </c>
      <c r="F54" s="26">
        <v>11.3</v>
      </c>
      <c r="G54" s="26">
        <v>11.2</v>
      </c>
      <c r="H54" s="26">
        <v>10.2</v>
      </c>
      <c r="I54" s="26">
        <v>10</v>
      </c>
      <c r="J54" s="99">
        <v>9.6</v>
      </c>
    </row>
    <row r="55" ht="16.5" spans="1:10">
      <c r="A55" s="64"/>
      <c r="B55" s="72"/>
      <c r="C55" s="73" t="s">
        <v>58</v>
      </c>
      <c r="D55" s="65" t="s">
        <v>76</v>
      </c>
      <c r="E55" s="107">
        <v>5.36</v>
      </c>
      <c r="F55" s="107">
        <v>4.84</v>
      </c>
      <c r="G55" s="107">
        <v>2</v>
      </c>
      <c r="H55" s="26">
        <v>4.7</v>
      </c>
      <c r="I55" s="26">
        <v>1.76</v>
      </c>
      <c r="J55" s="99">
        <v>2.38</v>
      </c>
    </row>
    <row r="56" ht="14.25" spans="1:10">
      <c r="A56" s="74" t="s">
        <v>77</v>
      </c>
      <c r="B56" s="74" t="s">
        <v>78</v>
      </c>
      <c r="C56" s="75">
        <v>7.8</v>
      </c>
      <c r="D56" s="74" t="s">
        <v>50</v>
      </c>
      <c r="E56" s="75">
        <v>76</v>
      </c>
      <c r="F56" s="74" t="s">
        <v>79</v>
      </c>
      <c r="G56" s="75">
        <v>81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>
        <v>12.66</v>
      </c>
      <c r="E59" s="83"/>
      <c r="F59" s="83">
        <v>13.6</v>
      </c>
      <c r="G59" s="84"/>
      <c r="H59" s="83">
        <v>9.5</v>
      </c>
      <c r="I59" s="83"/>
      <c r="J59" s="99">
        <v>9.62</v>
      </c>
      <c r="K59" s="99"/>
      <c r="L59" s="99">
        <v>10.61</v>
      </c>
      <c r="M59" s="99"/>
    </row>
    <row r="60" ht="18.75" spans="1:13">
      <c r="A60" s="81" t="s">
        <v>84</v>
      </c>
      <c r="B60" s="82">
        <v>68.65</v>
      </c>
      <c r="C60" s="83"/>
      <c r="D60" s="108">
        <v>40.23</v>
      </c>
      <c r="E60" s="83"/>
      <c r="F60" s="83">
        <v>23.4</v>
      </c>
      <c r="G60" s="84"/>
      <c r="H60" s="83">
        <v>20.9</v>
      </c>
      <c r="I60" s="83"/>
      <c r="J60" s="99">
        <v>15.2</v>
      </c>
      <c r="K60" s="99"/>
      <c r="L60" s="99">
        <v>18.7</v>
      </c>
      <c r="M60" s="99"/>
    </row>
    <row r="61" ht="18.75" spans="1:13">
      <c r="A61" s="81" t="s">
        <v>85</v>
      </c>
      <c r="B61" s="82">
        <v>36.73</v>
      </c>
      <c r="C61" s="83"/>
      <c r="D61" s="108"/>
      <c r="E61" s="83"/>
      <c r="F61" s="83"/>
      <c r="G61" s="84"/>
      <c r="H61" s="83"/>
      <c r="I61" s="83"/>
      <c r="J61" s="99"/>
      <c r="K61" s="99"/>
      <c r="L61" s="99"/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53.3</v>
      </c>
      <c r="D63" s="108"/>
      <c r="E63" s="83">
        <v>97</v>
      </c>
      <c r="F63" s="83"/>
      <c r="G63" s="84">
        <v>57.9</v>
      </c>
      <c r="H63" s="83"/>
      <c r="I63" s="83">
        <v>41.4</v>
      </c>
      <c r="J63" s="99"/>
      <c r="K63" s="99">
        <v>20.7</v>
      </c>
      <c r="M63" s="99">
        <v>22.5</v>
      </c>
    </row>
    <row r="64" ht="18.75" spans="1:13">
      <c r="A64" s="87" t="s">
        <v>87</v>
      </c>
      <c r="B64" s="83"/>
      <c r="C64" s="83">
        <v>44.98</v>
      </c>
      <c r="D64" s="108"/>
      <c r="E64" s="83">
        <v>79.5</v>
      </c>
      <c r="F64" s="83"/>
      <c r="G64" s="88"/>
      <c r="H64" s="83"/>
      <c r="I64" s="83"/>
      <c r="J64" s="99"/>
      <c r="K64" s="99">
        <v>42.3</v>
      </c>
      <c r="L64" s="99"/>
      <c r="M64" s="99">
        <v>45.1</v>
      </c>
    </row>
    <row r="65" ht="18.75" spans="1:13">
      <c r="A65" s="87" t="s">
        <v>88</v>
      </c>
      <c r="B65" s="83"/>
      <c r="C65" s="83">
        <v>26.97</v>
      </c>
      <c r="D65" s="108"/>
      <c r="E65" s="83">
        <v>72.3</v>
      </c>
      <c r="F65" s="83"/>
      <c r="G65" s="84"/>
      <c r="H65" s="83"/>
      <c r="I65" s="83">
        <v>55</v>
      </c>
      <c r="J65" s="99"/>
      <c r="K65" s="99">
        <v>30.7</v>
      </c>
      <c r="M65" s="99">
        <v>35.7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3.48</v>
      </c>
      <c r="C67" s="83">
        <v>9.19</v>
      </c>
      <c r="D67" s="108">
        <v>2.76</v>
      </c>
      <c r="E67" s="83">
        <v>9.17</v>
      </c>
      <c r="F67" s="83">
        <v>2.7</v>
      </c>
      <c r="G67" s="84">
        <v>9.6</v>
      </c>
      <c r="H67" s="83">
        <v>3.5</v>
      </c>
      <c r="I67" s="83">
        <v>9.32</v>
      </c>
      <c r="J67" s="99">
        <v>2.86</v>
      </c>
      <c r="K67" s="99">
        <v>9.2</v>
      </c>
      <c r="L67" s="99">
        <v>3.71</v>
      </c>
      <c r="M67" s="99">
        <v>9.1</v>
      </c>
    </row>
    <row r="68" ht="18.75" spans="1:13">
      <c r="A68" s="105" t="s">
        <v>90</v>
      </c>
      <c r="B68" s="109">
        <v>2.91</v>
      </c>
      <c r="C68" s="83">
        <v>7.88</v>
      </c>
      <c r="D68" s="108">
        <v>3.05</v>
      </c>
      <c r="E68" s="83">
        <v>8.05</v>
      </c>
      <c r="F68" s="83">
        <v>1.3</v>
      </c>
      <c r="G68" s="84">
        <v>8.2</v>
      </c>
      <c r="H68" s="83">
        <v>1.3</v>
      </c>
      <c r="I68" s="83">
        <v>7.6</v>
      </c>
      <c r="J68" s="99">
        <v>2.07</v>
      </c>
      <c r="K68" s="99">
        <v>8</v>
      </c>
      <c r="L68" s="99">
        <v>2.61</v>
      </c>
      <c r="M68" s="99">
        <v>7.6</v>
      </c>
    </row>
    <row r="69" ht="18.75" spans="1:13">
      <c r="A69" s="105" t="s">
        <v>91</v>
      </c>
      <c r="B69" s="109">
        <v>3.75</v>
      </c>
      <c r="C69" s="83">
        <v>10.36</v>
      </c>
      <c r="D69" s="108">
        <v>4.13</v>
      </c>
      <c r="E69" s="83">
        <v>11.36</v>
      </c>
      <c r="F69" s="83"/>
      <c r="G69" s="84"/>
      <c r="H69" s="83">
        <v>4.5</v>
      </c>
      <c r="I69" s="83">
        <v>10.5</v>
      </c>
      <c r="J69" s="99">
        <v>1.79</v>
      </c>
      <c r="K69" s="99">
        <v>9.6</v>
      </c>
      <c r="L69" s="99">
        <v>1.68</v>
      </c>
      <c r="M69" s="99">
        <v>9.5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C44" sqref="C4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165</v>
      </c>
      <c r="G2" s="7"/>
      <c r="H2" s="7"/>
      <c r="I2" s="90" t="s">
        <v>93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28100</v>
      </c>
      <c r="D4" s="13"/>
      <c r="E4" s="13"/>
      <c r="F4" s="13">
        <v>29530</v>
      </c>
      <c r="G4" s="13"/>
      <c r="H4" s="13"/>
      <c r="I4" s="13">
        <v>30550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32700</v>
      </c>
      <c r="D5" s="13"/>
      <c r="E5" s="13"/>
      <c r="F5" s="13">
        <v>33957</v>
      </c>
      <c r="G5" s="13"/>
      <c r="H5" s="13"/>
      <c r="I5" s="13">
        <v>35680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C4-'9日'!I4</f>
        <v>1480</v>
      </c>
      <c r="D6" s="18"/>
      <c r="E6" s="18"/>
      <c r="F6" s="19">
        <f>F4-C4</f>
        <v>1430</v>
      </c>
      <c r="G6" s="20"/>
      <c r="H6" s="21"/>
      <c r="I6" s="19">
        <f>I4-F4</f>
        <v>1020</v>
      </c>
      <c r="J6" s="20"/>
      <c r="K6" s="21"/>
      <c r="L6" s="94">
        <f>C6+F6+I6</f>
        <v>3930</v>
      </c>
      <c r="M6" s="94">
        <f>C7+F7+I7</f>
        <v>3880</v>
      </c>
    </row>
    <row r="7" ht="21.95" customHeight="1" spans="1:13">
      <c r="A7" s="11"/>
      <c r="B7" s="17" t="s">
        <v>8</v>
      </c>
      <c r="C7" s="18">
        <f>C5-'9日'!I5</f>
        <v>900</v>
      </c>
      <c r="D7" s="18"/>
      <c r="E7" s="18"/>
      <c r="F7" s="19">
        <f>F5-C5</f>
        <v>1257</v>
      </c>
      <c r="G7" s="20"/>
      <c r="H7" s="21"/>
      <c r="I7" s="19">
        <f>I5-F5</f>
        <v>1723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43</v>
      </c>
      <c r="D9" s="13"/>
      <c r="E9" s="13"/>
      <c r="F9" s="13">
        <v>48</v>
      </c>
      <c r="G9" s="13"/>
      <c r="H9" s="13"/>
      <c r="I9" s="13">
        <v>47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43</v>
      </c>
      <c r="D10" s="13"/>
      <c r="E10" s="13"/>
      <c r="F10" s="13">
        <v>48</v>
      </c>
      <c r="G10" s="13"/>
      <c r="H10" s="13"/>
      <c r="I10" s="13">
        <v>47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390</v>
      </c>
      <c r="D15" s="26">
        <v>330</v>
      </c>
      <c r="E15" s="26">
        <v>300</v>
      </c>
      <c r="F15" s="26">
        <v>300</v>
      </c>
      <c r="G15" s="26">
        <v>250</v>
      </c>
      <c r="H15" s="26">
        <v>200</v>
      </c>
      <c r="I15" s="26">
        <v>500</v>
      </c>
      <c r="J15" s="26">
        <v>470</v>
      </c>
      <c r="K15" s="26">
        <v>440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166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460</v>
      </c>
      <c r="D21" s="26">
        <v>370</v>
      </c>
      <c r="E21" s="26">
        <v>310</v>
      </c>
      <c r="F21" s="26">
        <v>310</v>
      </c>
      <c r="G21" s="26">
        <v>500</v>
      </c>
      <c r="H21" s="26">
        <v>400</v>
      </c>
      <c r="I21" s="26">
        <v>400</v>
      </c>
      <c r="J21" s="26">
        <v>320</v>
      </c>
      <c r="K21" s="26">
        <v>500</v>
      </c>
    </row>
    <row r="22" ht="39" customHeight="1" spans="1:11">
      <c r="A22" s="33"/>
      <c r="B22" s="29" t="s">
        <v>26</v>
      </c>
      <c r="C22" s="30" t="s">
        <v>28</v>
      </c>
      <c r="D22" s="30"/>
      <c r="E22" s="30"/>
      <c r="F22" s="30" t="s">
        <v>167</v>
      </c>
      <c r="G22" s="30"/>
      <c r="H22" s="30"/>
      <c r="I22" s="30" t="s">
        <v>98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1540</v>
      </c>
      <c r="D23" s="26"/>
      <c r="E23" s="26"/>
      <c r="F23" s="26">
        <v>1400</v>
      </c>
      <c r="G23" s="26"/>
      <c r="H23" s="26"/>
      <c r="I23" s="26">
        <v>1260</v>
      </c>
      <c r="J23" s="26"/>
      <c r="K23" s="26"/>
    </row>
    <row r="24" ht="21.95" customHeight="1" spans="1:11">
      <c r="A24" s="34"/>
      <c r="B24" s="35" t="s">
        <v>31</v>
      </c>
      <c r="C24" s="26">
        <v>2420</v>
      </c>
      <c r="D24" s="26"/>
      <c r="E24" s="26"/>
      <c r="F24" s="26">
        <v>2350</v>
      </c>
      <c r="G24" s="26"/>
      <c r="H24" s="26"/>
      <c r="I24" s="26">
        <v>2350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9</v>
      </c>
      <c r="D25" s="26"/>
      <c r="E25" s="26"/>
      <c r="F25" s="26">
        <v>9</v>
      </c>
      <c r="G25" s="26"/>
      <c r="H25" s="26"/>
      <c r="I25" s="26">
        <v>8</v>
      </c>
      <c r="J25" s="26"/>
      <c r="K25" s="26"/>
    </row>
    <row r="26" ht="21.95" customHeight="1" spans="1:11">
      <c r="A26" s="27"/>
      <c r="B26" s="28" t="s">
        <v>34</v>
      </c>
      <c r="C26" s="26">
        <v>783</v>
      </c>
      <c r="D26" s="26"/>
      <c r="E26" s="26"/>
      <c r="F26" s="26">
        <v>781</v>
      </c>
      <c r="G26" s="26"/>
      <c r="H26" s="26"/>
      <c r="I26" s="26">
        <v>779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168</v>
      </c>
      <c r="D28" s="39"/>
      <c r="E28" s="40"/>
      <c r="F28" s="38" t="s">
        <v>169</v>
      </c>
      <c r="G28" s="39"/>
      <c r="H28" s="40"/>
      <c r="I28" s="38" t="s">
        <v>170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171</v>
      </c>
      <c r="D31" s="54"/>
      <c r="E31" s="55"/>
      <c r="F31" s="53" t="s">
        <v>172</v>
      </c>
      <c r="G31" s="54"/>
      <c r="H31" s="55"/>
      <c r="I31" s="53" t="s">
        <v>100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9.11</v>
      </c>
      <c r="F35" s="26">
        <v>9.07</v>
      </c>
      <c r="G35" s="26">
        <v>9.15</v>
      </c>
      <c r="H35" s="26">
        <v>9.2</v>
      </c>
      <c r="I35" s="26">
        <v>9.23</v>
      </c>
      <c r="J35" s="99">
        <v>9.21</v>
      </c>
    </row>
    <row r="36" ht="15.75" spans="1:10">
      <c r="A36" s="64"/>
      <c r="B36" s="58"/>
      <c r="C36" s="65" t="s">
        <v>54</v>
      </c>
      <c r="D36" s="65" t="s">
        <v>55</v>
      </c>
      <c r="E36" s="26">
        <v>7.15</v>
      </c>
      <c r="F36" s="26">
        <v>6.67</v>
      </c>
      <c r="G36" s="26">
        <v>5.63</v>
      </c>
      <c r="H36" s="26">
        <v>5.77</v>
      </c>
      <c r="I36" s="26">
        <v>7.18</v>
      </c>
      <c r="J36" s="99">
        <v>7.05</v>
      </c>
    </row>
    <row r="37" ht="19.5" spans="1:10">
      <c r="A37" s="64"/>
      <c r="B37" s="58"/>
      <c r="C37" s="66" t="s">
        <v>56</v>
      </c>
      <c r="D37" s="65" t="s">
        <v>57</v>
      </c>
      <c r="E37" s="26">
        <v>8.6</v>
      </c>
      <c r="F37" s="26">
        <v>11.3</v>
      </c>
      <c r="G37" s="68">
        <v>10.4</v>
      </c>
      <c r="H37" s="26">
        <v>10.5</v>
      </c>
      <c r="I37" s="26">
        <v>11</v>
      </c>
      <c r="J37" s="99">
        <v>10.5</v>
      </c>
    </row>
    <row r="38" ht="16.5" spans="1:10">
      <c r="A38" s="64"/>
      <c r="B38" s="58"/>
      <c r="C38" s="67" t="s">
        <v>58</v>
      </c>
      <c r="D38" s="65" t="s">
        <v>59</v>
      </c>
      <c r="E38" s="68">
        <v>5.44</v>
      </c>
      <c r="F38" s="68">
        <v>5.29</v>
      </c>
      <c r="G38" s="68">
        <v>2.3</v>
      </c>
      <c r="H38" s="68">
        <v>1.6</v>
      </c>
      <c r="I38" s="26">
        <v>2.81</v>
      </c>
      <c r="J38" s="99">
        <v>3.61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0.7</v>
      </c>
      <c r="F39" s="26">
        <v>0.7</v>
      </c>
      <c r="G39" s="26">
        <v>0.8</v>
      </c>
      <c r="H39" s="26">
        <v>0.8</v>
      </c>
      <c r="I39" s="26">
        <v>0.7</v>
      </c>
      <c r="J39" s="99">
        <v>0.7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10.14</v>
      </c>
      <c r="F40" s="26">
        <v>10.13</v>
      </c>
      <c r="G40" s="26">
        <v>10.24</v>
      </c>
      <c r="H40" s="26">
        <v>10.23</v>
      </c>
      <c r="I40" s="26">
        <v>10.27</v>
      </c>
      <c r="J40" s="99">
        <v>10.29</v>
      </c>
    </row>
    <row r="41" ht="15.75" spans="1:10">
      <c r="A41" s="64"/>
      <c r="B41" s="58"/>
      <c r="C41" s="65" t="s">
        <v>54</v>
      </c>
      <c r="D41" s="65" t="s">
        <v>62</v>
      </c>
      <c r="E41" s="26">
        <v>26.7</v>
      </c>
      <c r="F41" s="26">
        <v>25.3</v>
      </c>
      <c r="G41" s="26">
        <v>23.4</v>
      </c>
      <c r="H41" s="26">
        <v>23.7</v>
      </c>
      <c r="I41" s="26">
        <v>25.7</v>
      </c>
      <c r="J41" s="99">
        <v>25.9</v>
      </c>
    </row>
    <row r="42" ht="15.75" spans="1:10">
      <c r="A42" s="64"/>
      <c r="B42" s="58"/>
      <c r="C42" s="69" t="s">
        <v>63</v>
      </c>
      <c r="D42" s="70" t="s">
        <v>64</v>
      </c>
      <c r="E42" s="26">
        <v>6.06</v>
      </c>
      <c r="F42" s="26">
        <v>6.72</v>
      </c>
      <c r="G42" s="26">
        <v>7</v>
      </c>
      <c r="H42" s="26">
        <v>6.77</v>
      </c>
      <c r="I42" s="26">
        <v>6.44</v>
      </c>
      <c r="J42" s="99">
        <v>6.42</v>
      </c>
    </row>
    <row r="43" ht="16.5" spans="1:10">
      <c r="A43" s="64"/>
      <c r="B43" s="58"/>
      <c r="C43" s="69" t="s">
        <v>65</v>
      </c>
      <c r="D43" s="71" t="s">
        <v>66</v>
      </c>
      <c r="E43" s="26">
        <v>6.82</v>
      </c>
      <c r="F43" s="26">
        <v>6.13</v>
      </c>
      <c r="G43" s="26">
        <v>5.37</v>
      </c>
      <c r="H43" s="26">
        <v>6.26</v>
      </c>
      <c r="I43" s="26">
        <v>6.17</v>
      </c>
      <c r="J43" s="99">
        <v>6.24</v>
      </c>
    </row>
    <row r="44" ht="19.5" spans="1:10">
      <c r="A44" s="64"/>
      <c r="B44" s="58"/>
      <c r="C44" s="66" t="s">
        <v>56</v>
      </c>
      <c r="D44" s="65" t="s">
        <v>67</v>
      </c>
      <c r="E44" s="26">
        <v>1474</v>
      </c>
      <c r="F44" s="26">
        <v>1311</v>
      </c>
      <c r="G44" s="26">
        <v>1224</v>
      </c>
      <c r="H44" s="26">
        <v>1390</v>
      </c>
      <c r="I44" s="26">
        <v>740</v>
      </c>
      <c r="J44" s="99">
        <v>780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6.38</v>
      </c>
      <c r="F45" s="26">
        <v>5.86</v>
      </c>
      <c r="G45" s="26">
        <v>6.11</v>
      </c>
      <c r="H45" s="26">
        <v>6.07</v>
      </c>
      <c r="I45" s="26">
        <v>7.33</v>
      </c>
      <c r="J45" s="99">
        <v>7.24</v>
      </c>
    </row>
    <row r="46" ht="19.5" spans="1:10">
      <c r="A46" s="64"/>
      <c r="B46" s="58"/>
      <c r="C46" s="66" t="s">
        <v>56</v>
      </c>
      <c r="D46" s="65" t="s">
        <v>57</v>
      </c>
      <c r="E46" s="26">
        <v>17.8</v>
      </c>
      <c r="F46" s="26">
        <v>13</v>
      </c>
      <c r="G46" s="26">
        <v>17.3</v>
      </c>
      <c r="H46" s="26">
        <v>17.4</v>
      </c>
      <c r="I46" s="26">
        <v>17.9</v>
      </c>
      <c r="J46" s="99">
        <v>18.1</v>
      </c>
    </row>
    <row r="47" ht="16.5" spans="1:10">
      <c r="A47" s="64"/>
      <c r="B47" s="58"/>
      <c r="C47" s="67" t="s">
        <v>58</v>
      </c>
      <c r="D47" s="65" t="s">
        <v>71</v>
      </c>
      <c r="E47" s="26">
        <v>2.27</v>
      </c>
      <c r="F47" s="26">
        <v>2.03</v>
      </c>
      <c r="G47" s="26">
        <v>3.4</v>
      </c>
      <c r="H47" s="26">
        <v>2.7</v>
      </c>
      <c r="I47" s="26">
        <v>3.09</v>
      </c>
      <c r="J47" s="99">
        <v>1.07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6.74</v>
      </c>
      <c r="F48" s="26">
        <v>6.32</v>
      </c>
      <c r="G48" s="26">
        <v>5.96</v>
      </c>
      <c r="H48" s="26">
        <v>5.84</v>
      </c>
      <c r="I48" s="26">
        <v>7.07</v>
      </c>
      <c r="J48" s="99">
        <v>6.81</v>
      </c>
    </row>
    <row r="49" ht="19.5" spans="1:10">
      <c r="A49" s="64"/>
      <c r="B49" s="58"/>
      <c r="C49" s="66" t="s">
        <v>56</v>
      </c>
      <c r="D49" s="65" t="s">
        <v>57</v>
      </c>
      <c r="E49" s="26">
        <v>15.7</v>
      </c>
      <c r="F49" s="26">
        <v>12.7</v>
      </c>
      <c r="G49" s="26">
        <v>15.2</v>
      </c>
      <c r="H49" s="26">
        <v>14.6</v>
      </c>
      <c r="I49" s="26">
        <v>8.7</v>
      </c>
      <c r="J49" s="99">
        <v>9.2</v>
      </c>
    </row>
    <row r="50" ht="16.5" spans="1:10">
      <c r="A50" s="64"/>
      <c r="B50" s="58"/>
      <c r="C50" s="67" t="s">
        <v>58</v>
      </c>
      <c r="D50" s="65" t="s">
        <v>71</v>
      </c>
      <c r="E50" s="26">
        <v>3.23</v>
      </c>
      <c r="F50" s="26">
        <v>2.64</v>
      </c>
      <c r="G50" s="26">
        <v>6.2</v>
      </c>
      <c r="H50" s="26">
        <v>4.7</v>
      </c>
      <c r="I50" s="26">
        <v>2.66</v>
      </c>
      <c r="J50" s="99">
        <v>3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9.11</v>
      </c>
      <c r="F52" s="26">
        <v>9.48</v>
      </c>
      <c r="G52" s="26">
        <v>9.41</v>
      </c>
      <c r="H52" s="26">
        <v>9.4</v>
      </c>
      <c r="I52" s="26">
        <v>9.27</v>
      </c>
      <c r="J52" s="99">
        <v>9.2</v>
      </c>
    </row>
    <row r="53" ht="15.75" spans="1:10">
      <c r="A53" s="64"/>
      <c r="B53" s="58"/>
      <c r="C53" s="65" t="s">
        <v>54</v>
      </c>
      <c r="D53" s="65" t="s">
        <v>55</v>
      </c>
      <c r="E53" s="26">
        <v>7.32</v>
      </c>
      <c r="F53" s="26">
        <v>6.43</v>
      </c>
      <c r="G53" s="26">
        <v>5.43</v>
      </c>
      <c r="H53" s="26">
        <v>5.62</v>
      </c>
      <c r="I53" s="26">
        <v>6.89</v>
      </c>
      <c r="J53" s="99">
        <v>7.01</v>
      </c>
    </row>
    <row r="54" ht="19.5" spans="1:10">
      <c r="A54" s="64"/>
      <c r="B54" s="58"/>
      <c r="C54" s="66" t="s">
        <v>56</v>
      </c>
      <c r="D54" s="65" t="s">
        <v>57</v>
      </c>
      <c r="E54" s="26">
        <v>12.5</v>
      </c>
      <c r="F54" s="26">
        <v>13.2</v>
      </c>
      <c r="G54" s="26">
        <v>10.2</v>
      </c>
      <c r="H54" s="26">
        <v>13.1</v>
      </c>
      <c r="I54" s="26">
        <v>9.2</v>
      </c>
      <c r="J54" s="99">
        <v>9.6</v>
      </c>
    </row>
    <row r="55" ht="16.5" spans="1:10">
      <c r="A55" s="64"/>
      <c r="B55" s="72"/>
      <c r="C55" s="73" t="s">
        <v>58</v>
      </c>
      <c r="D55" s="65" t="s">
        <v>76</v>
      </c>
      <c r="E55" s="107">
        <v>7.51</v>
      </c>
      <c r="F55" s="107">
        <v>4.91</v>
      </c>
      <c r="G55" s="107">
        <v>4.5</v>
      </c>
      <c r="H55" s="26">
        <v>4.24</v>
      </c>
      <c r="I55" s="26">
        <v>3.11</v>
      </c>
      <c r="J55" s="99">
        <v>0.64</v>
      </c>
    </row>
    <row r="56" ht="14.25" spans="1:10">
      <c r="A56" s="74" t="s">
        <v>77</v>
      </c>
      <c r="B56" s="74" t="s">
        <v>78</v>
      </c>
      <c r="C56" s="75"/>
      <c r="D56" s="74" t="s">
        <v>50</v>
      </c>
      <c r="E56" s="75"/>
      <c r="F56" s="74" t="s">
        <v>79</v>
      </c>
      <c r="G56" s="75"/>
      <c r="H56" s="74" t="s">
        <v>80</v>
      </c>
      <c r="I56" s="75"/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7.67</v>
      </c>
      <c r="C59" s="83"/>
      <c r="D59" s="108">
        <v>8.15</v>
      </c>
      <c r="E59" s="83"/>
      <c r="F59" s="83"/>
      <c r="G59" s="84"/>
      <c r="H59" s="83"/>
      <c r="I59" s="83"/>
      <c r="J59" s="99"/>
      <c r="K59" s="99"/>
      <c r="L59" s="99"/>
      <c r="M59" s="99"/>
    </row>
    <row r="60" ht="18.75" spans="1:13">
      <c r="A60" s="81" t="s">
        <v>84</v>
      </c>
      <c r="B60" s="82">
        <v>31.1</v>
      </c>
      <c r="C60" s="83"/>
      <c r="D60" s="108"/>
      <c r="E60" s="83"/>
      <c r="F60" s="83">
        <v>91.76</v>
      </c>
      <c r="G60" s="84"/>
      <c r="H60" s="83">
        <v>30.15</v>
      </c>
      <c r="I60" s="83"/>
      <c r="J60" s="99">
        <v>23.1</v>
      </c>
      <c r="K60" s="99"/>
      <c r="L60" s="99">
        <v>25.6</v>
      </c>
      <c r="M60" s="99"/>
    </row>
    <row r="61" ht="18.75" spans="1:13">
      <c r="A61" s="81" t="s">
        <v>85</v>
      </c>
      <c r="B61" s="82"/>
      <c r="C61" s="83"/>
      <c r="D61" s="108">
        <v>15.35</v>
      </c>
      <c r="E61" s="83"/>
      <c r="F61" s="83">
        <v>18.7</v>
      </c>
      <c r="G61" s="84"/>
      <c r="H61" s="83">
        <v>21.12</v>
      </c>
      <c r="I61" s="83"/>
      <c r="J61" s="99">
        <v>29.3</v>
      </c>
      <c r="K61" s="99"/>
      <c r="L61" s="99">
        <v>30.7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41.83</v>
      </c>
      <c r="D63" s="108"/>
      <c r="E63" s="83">
        <v>42.38</v>
      </c>
      <c r="F63" s="83"/>
      <c r="G63" s="84">
        <v>47.93</v>
      </c>
      <c r="H63" s="83"/>
      <c r="I63" s="83">
        <v>43.69</v>
      </c>
      <c r="J63" s="99"/>
      <c r="K63" s="99">
        <v>42.7</v>
      </c>
      <c r="M63" s="99">
        <v>42.1</v>
      </c>
    </row>
    <row r="64" ht="18.75" spans="1:13">
      <c r="A64" s="87" t="s">
        <v>87</v>
      </c>
      <c r="B64" s="83"/>
      <c r="C64" s="83">
        <v>23.44</v>
      </c>
      <c r="D64" s="108"/>
      <c r="E64" s="83">
        <v>24.29</v>
      </c>
      <c r="F64" s="83"/>
      <c r="G64" s="88">
        <v>25.1</v>
      </c>
      <c r="H64" s="83"/>
      <c r="I64" s="83">
        <v>26.33</v>
      </c>
      <c r="J64" s="99"/>
      <c r="K64" s="99">
        <v>22.1</v>
      </c>
      <c r="L64" s="99"/>
      <c r="M64" s="99">
        <v>21.9</v>
      </c>
    </row>
    <row r="65" ht="18.75" spans="1:13">
      <c r="A65" s="87" t="s">
        <v>88</v>
      </c>
      <c r="B65" s="83"/>
      <c r="C65" s="83">
        <v>95.44</v>
      </c>
      <c r="D65" s="108"/>
      <c r="E65" s="83">
        <v>89.22</v>
      </c>
      <c r="F65" s="83"/>
      <c r="G65" s="84">
        <v>30.56</v>
      </c>
      <c r="H65" s="83"/>
      <c r="I65" s="83">
        <v>29.22</v>
      </c>
      <c r="J65" s="99"/>
      <c r="K65" s="99">
        <v>29.6</v>
      </c>
      <c r="M65" s="99">
        <v>30.3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4.16</v>
      </c>
      <c r="C67" s="83">
        <v>9.04</v>
      </c>
      <c r="D67" s="108">
        <v>3.88</v>
      </c>
      <c r="E67" s="83">
        <v>9.64</v>
      </c>
      <c r="F67" s="83">
        <v>2.17</v>
      </c>
      <c r="G67" s="84">
        <v>9.27</v>
      </c>
      <c r="H67" s="83">
        <v>2.42</v>
      </c>
      <c r="I67" s="83">
        <v>9.66</v>
      </c>
      <c r="J67" s="99">
        <v>3.85</v>
      </c>
      <c r="K67" s="99">
        <v>9.6</v>
      </c>
      <c r="L67" s="99">
        <v>2.87</v>
      </c>
      <c r="M67" s="99">
        <v>9.1</v>
      </c>
    </row>
    <row r="68" ht="18.75" spans="1:13">
      <c r="A68" s="105" t="s">
        <v>90</v>
      </c>
      <c r="B68" s="109">
        <v>3.05</v>
      </c>
      <c r="C68" s="83">
        <v>7.78</v>
      </c>
      <c r="D68" s="108">
        <v>2.72</v>
      </c>
      <c r="E68" s="83">
        <v>7.9</v>
      </c>
      <c r="F68" s="83">
        <v>3.6</v>
      </c>
      <c r="G68" s="84">
        <v>7.88</v>
      </c>
      <c r="H68" s="83">
        <v>3.1</v>
      </c>
      <c r="I68" s="83">
        <v>7.81</v>
      </c>
      <c r="J68" s="99">
        <v>2.78</v>
      </c>
      <c r="K68" s="99">
        <v>8</v>
      </c>
      <c r="L68" s="99">
        <v>2.16</v>
      </c>
      <c r="M68" s="99">
        <v>7.6</v>
      </c>
    </row>
    <row r="69" ht="18.75" spans="1:13">
      <c r="A69" s="105" t="s">
        <v>91</v>
      </c>
      <c r="B69" s="109">
        <v>4.78</v>
      </c>
      <c r="C69" s="83">
        <v>10.9</v>
      </c>
      <c r="D69" s="108">
        <v>4.16</v>
      </c>
      <c r="E69" s="83">
        <v>10.95</v>
      </c>
      <c r="F69" s="83">
        <v>3.32</v>
      </c>
      <c r="G69" s="84">
        <v>10.69</v>
      </c>
      <c r="H69" s="83">
        <v>4.68</v>
      </c>
      <c r="I69" s="83">
        <v>10.47</v>
      </c>
      <c r="J69" s="99">
        <v>1.66</v>
      </c>
      <c r="K69" s="99">
        <v>9.1</v>
      </c>
      <c r="L69" s="99">
        <v>1.76</v>
      </c>
      <c r="M69" s="99">
        <v>9.3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" t="s">
        <v>106</v>
      </c>
      <c r="G2" s="7"/>
      <c r="H2" s="7"/>
      <c r="I2" s="90" t="s">
        <v>107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31250</v>
      </c>
      <c r="D4" s="13"/>
      <c r="E4" s="13"/>
      <c r="F4" s="13">
        <v>32330</v>
      </c>
      <c r="G4" s="13"/>
      <c r="H4" s="13"/>
      <c r="I4" s="13">
        <v>33500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37380</v>
      </c>
      <c r="D5" s="13"/>
      <c r="E5" s="13"/>
      <c r="F5" s="13">
        <v>39150</v>
      </c>
      <c r="G5" s="13"/>
      <c r="H5" s="13"/>
      <c r="I5" s="13">
        <v>40660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C4-'10日'!I4</f>
        <v>700</v>
      </c>
      <c r="D6" s="18"/>
      <c r="E6" s="18"/>
      <c r="F6" s="19">
        <f>F4-C4</f>
        <v>1080</v>
      </c>
      <c r="G6" s="20"/>
      <c r="H6" s="21"/>
      <c r="I6" s="19">
        <f>I4-F4</f>
        <v>1170</v>
      </c>
      <c r="J6" s="20"/>
      <c r="K6" s="21"/>
      <c r="L6" s="94">
        <f>C6+F6+I6</f>
        <v>2950</v>
      </c>
      <c r="M6" s="94">
        <f>C7+F7+I7</f>
        <v>4980</v>
      </c>
    </row>
    <row r="7" ht="21.95" customHeight="1" spans="1:13">
      <c r="A7" s="11"/>
      <c r="B7" s="17" t="s">
        <v>8</v>
      </c>
      <c r="C7" s="18">
        <f>C5-'10日'!I5</f>
        <v>1700</v>
      </c>
      <c r="D7" s="18"/>
      <c r="E7" s="18"/>
      <c r="F7" s="19">
        <f>F5-C5</f>
        <v>1770</v>
      </c>
      <c r="G7" s="20"/>
      <c r="H7" s="21"/>
      <c r="I7" s="19">
        <f>I5-F5</f>
        <v>1510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45</v>
      </c>
      <c r="D9" s="13"/>
      <c r="E9" s="13"/>
      <c r="F9" s="13">
        <v>47</v>
      </c>
      <c r="G9" s="13"/>
      <c r="H9" s="13"/>
      <c r="I9" s="13">
        <v>47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45</v>
      </c>
      <c r="D10" s="13"/>
      <c r="E10" s="13"/>
      <c r="F10" s="13">
        <v>47</v>
      </c>
      <c r="G10" s="13"/>
      <c r="H10" s="13"/>
      <c r="I10" s="13">
        <v>47</v>
      </c>
      <c r="J10" s="13"/>
      <c r="K10" s="13"/>
    </row>
    <row r="11" ht="21.95" customHeight="1" spans="1:13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  <c r="M11" s="2">
        <f>SUM(L6:M7)</f>
        <v>7930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440</v>
      </c>
      <c r="D15" s="26">
        <v>410</v>
      </c>
      <c r="E15" s="26">
        <v>380</v>
      </c>
      <c r="F15" s="26">
        <v>380</v>
      </c>
      <c r="G15" s="26">
        <v>310</v>
      </c>
      <c r="H15" s="26">
        <v>500</v>
      </c>
      <c r="I15" s="26">
        <v>500</v>
      </c>
      <c r="J15" s="26">
        <v>450</v>
      </c>
      <c r="K15" s="26">
        <v>400</v>
      </c>
    </row>
    <row r="16" ht="21.95" customHeight="1" spans="1:11">
      <c r="A16" s="27"/>
      <c r="B16" s="29" t="s">
        <v>21</v>
      </c>
      <c r="C16" s="30" t="s">
        <v>166</v>
      </c>
      <c r="D16" s="30"/>
      <c r="E16" s="30"/>
      <c r="F16" s="30" t="s">
        <v>173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500</v>
      </c>
      <c r="D21" s="26">
        <v>430</v>
      </c>
      <c r="E21" s="26">
        <v>360</v>
      </c>
      <c r="F21" s="26">
        <v>360</v>
      </c>
      <c r="G21" s="26">
        <v>280</v>
      </c>
      <c r="H21" s="26">
        <v>500</v>
      </c>
      <c r="I21" s="26">
        <v>500</v>
      </c>
      <c r="J21" s="26">
        <v>420</v>
      </c>
      <c r="K21" s="26">
        <v>350</v>
      </c>
    </row>
    <row r="22" ht="32.25" customHeight="1" spans="1:11">
      <c r="A22" s="33"/>
      <c r="B22" s="29" t="s">
        <v>26</v>
      </c>
      <c r="C22" s="30" t="s">
        <v>28</v>
      </c>
      <c r="D22" s="30"/>
      <c r="E22" s="30"/>
      <c r="F22" s="30" t="s">
        <v>174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1260</v>
      </c>
      <c r="D23" s="26"/>
      <c r="E23" s="26"/>
      <c r="F23" s="26">
        <f>690+570</f>
        <v>1260</v>
      </c>
      <c r="G23" s="26"/>
      <c r="H23" s="26"/>
      <c r="I23" s="26">
        <v>1030</v>
      </c>
      <c r="J23" s="26"/>
      <c r="K23" s="26"/>
    </row>
    <row r="24" ht="21.95" customHeight="1" spans="1:11">
      <c r="A24" s="34"/>
      <c r="B24" s="35" t="s">
        <v>31</v>
      </c>
      <c r="C24" s="26">
        <v>2350</v>
      </c>
      <c r="D24" s="26"/>
      <c r="E24" s="26"/>
      <c r="F24" s="26">
        <f>1130+1100</f>
        <v>2230</v>
      </c>
      <c r="G24" s="26"/>
      <c r="H24" s="26"/>
      <c r="I24" s="26">
        <v>2090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8</v>
      </c>
      <c r="D25" s="26"/>
      <c r="E25" s="26"/>
      <c r="F25" s="26">
        <v>8</v>
      </c>
      <c r="G25" s="26"/>
      <c r="H25" s="26"/>
      <c r="I25" s="26">
        <v>8</v>
      </c>
      <c r="J25" s="26"/>
      <c r="K25" s="26"/>
    </row>
    <row r="26" ht="21.95" customHeight="1" spans="1:11">
      <c r="A26" s="27"/>
      <c r="B26" s="28" t="s">
        <v>34</v>
      </c>
      <c r="C26" s="26">
        <v>779</v>
      </c>
      <c r="D26" s="26"/>
      <c r="E26" s="26"/>
      <c r="F26" s="26">
        <v>775</v>
      </c>
      <c r="G26" s="26"/>
      <c r="H26" s="26"/>
      <c r="I26" s="26">
        <v>775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2</v>
      </c>
      <c r="G27" s="26"/>
      <c r="H27" s="26"/>
      <c r="I27" s="26">
        <v>2</v>
      </c>
      <c r="J27" s="26"/>
      <c r="K27" s="26"/>
    </row>
    <row r="28" ht="76.5" customHeight="1" spans="1:11">
      <c r="A28" s="36" t="s">
        <v>36</v>
      </c>
      <c r="B28" s="37"/>
      <c r="C28" s="38"/>
      <c r="D28" s="39"/>
      <c r="E28" s="40"/>
      <c r="F28" s="38" t="s">
        <v>175</v>
      </c>
      <c r="G28" s="39"/>
      <c r="H28" s="40"/>
      <c r="I28" s="38" t="s">
        <v>176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177</v>
      </c>
      <c r="D31" s="54"/>
      <c r="E31" s="55"/>
      <c r="F31" s="53" t="s">
        <v>114</v>
      </c>
      <c r="G31" s="54"/>
      <c r="H31" s="55"/>
      <c r="I31" s="53" t="s">
        <v>178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9.32</v>
      </c>
      <c r="F35" s="26">
        <v>9.35</v>
      </c>
      <c r="G35" s="26">
        <v>9.13</v>
      </c>
      <c r="H35" s="26">
        <v>9.07</v>
      </c>
      <c r="I35" s="26">
        <v>9.1</v>
      </c>
      <c r="J35" s="99">
        <v>9.06</v>
      </c>
    </row>
    <row r="36" ht="15.75" spans="1:10">
      <c r="A36" s="64"/>
      <c r="B36" s="58"/>
      <c r="C36" s="65" t="s">
        <v>54</v>
      </c>
      <c r="D36" s="65" t="s">
        <v>55</v>
      </c>
      <c r="E36" s="26">
        <v>6.74</v>
      </c>
      <c r="F36" s="26">
        <v>6.54</v>
      </c>
      <c r="G36" s="26">
        <v>5.92</v>
      </c>
      <c r="H36" s="26">
        <v>6.42</v>
      </c>
      <c r="I36" s="26">
        <v>5.88</v>
      </c>
      <c r="J36" s="99">
        <v>6.1</v>
      </c>
    </row>
    <row r="37" ht="19.5" spans="1:10">
      <c r="A37" s="64"/>
      <c r="B37" s="58"/>
      <c r="C37" s="66" t="s">
        <v>56</v>
      </c>
      <c r="D37" s="65" t="s">
        <v>57</v>
      </c>
      <c r="E37" s="26">
        <v>11.2</v>
      </c>
      <c r="F37" s="26">
        <v>11.23</v>
      </c>
      <c r="G37" s="68">
        <v>14.1</v>
      </c>
      <c r="H37" s="26">
        <v>8.8</v>
      </c>
      <c r="I37" s="26">
        <v>8.68</v>
      </c>
      <c r="J37" s="99">
        <v>8.41</v>
      </c>
    </row>
    <row r="38" ht="16.5" spans="1:10">
      <c r="A38" s="64"/>
      <c r="B38" s="58"/>
      <c r="C38" s="67" t="s">
        <v>58</v>
      </c>
      <c r="D38" s="65" t="s">
        <v>59</v>
      </c>
      <c r="E38" s="68">
        <v>4.38</v>
      </c>
      <c r="F38" s="68">
        <v>5.31</v>
      </c>
      <c r="G38" s="68">
        <v>3.5</v>
      </c>
      <c r="H38" s="68">
        <v>5.1</v>
      </c>
      <c r="I38" s="26">
        <v>6.42</v>
      </c>
      <c r="J38" s="99">
        <v>6.07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0.7</v>
      </c>
      <c r="H39" s="26">
        <v>0.7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</v>
      </c>
      <c r="F40" s="26">
        <v>10.32</v>
      </c>
      <c r="G40" s="26">
        <v>10.17</v>
      </c>
      <c r="H40" s="26">
        <v>10.08</v>
      </c>
      <c r="I40" s="26">
        <v>10.1</v>
      </c>
      <c r="J40" s="99">
        <v>10.12</v>
      </c>
    </row>
    <row r="41" ht="15.75" spans="1:10">
      <c r="A41" s="64"/>
      <c r="B41" s="58"/>
      <c r="C41" s="65" t="s">
        <v>54</v>
      </c>
      <c r="D41" s="65" t="s">
        <v>62</v>
      </c>
      <c r="E41" s="26">
        <v>26.33</v>
      </c>
      <c r="F41" s="26">
        <v>25.97</v>
      </c>
      <c r="G41" s="26">
        <v>26.4</v>
      </c>
      <c r="H41" s="26">
        <v>27.3</v>
      </c>
      <c r="I41" s="26">
        <v>26.5</v>
      </c>
      <c r="J41" s="99">
        <v>27.1</v>
      </c>
    </row>
    <row r="42" ht="15.75" spans="1:10">
      <c r="A42" s="64"/>
      <c r="B42" s="58"/>
      <c r="C42" s="69" t="s">
        <v>63</v>
      </c>
      <c r="D42" s="70" t="s">
        <v>64</v>
      </c>
      <c r="E42" s="26">
        <v>6.35</v>
      </c>
      <c r="F42" s="26">
        <v>6.83</v>
      </c>
      <c r="G42" s="26">
        <v>7.09</v>
      </c>
      <c r="H42" s="26">
        <v>7.24</v>
      </c>
      <c r="I42" s="26">
        <v>7.29</v>
      </c>
      <c r="J42" s="99">
        <v>6.35</v>
      </c>
    </row>
    <row r="43" ht="16.5" spans="1:10">
      <c r="A43" s="64"/>
      <c r="B43" s="58"/>
      <c r="C43" s="69" t="s">
        <v>65</v>
      </c>
      <c r="D43" s="71" t="s">
        <v>66</v>
      </c>
      <c r="E43" s="26">
        <v>4.3</v>
      </c>
      <c r="F43" s="26">
        <v>4.76</v>
      </c>
      <c r="G43" s="26">
        <v>6.28</v>
      </c>
      <c r="H43" s="26">
        <v>5.79</v>
      </c>
      <c r="I43" s="26">
        <v>5.91</v>
      </c>
      <c r="J43" s="99">
        <v>5.88</v>
      </c>
    </row>
    <row r="44" ht="19.5" spans="1:10">
      <c r="A44" s="64"/>
      <c r="B44" s="58"/>
      <c r="C44" s="66" t="s">
        <v>56</v>
      </c>
      <c r="D44" s="65" t="s">
        <v>67</v>
      </c>
      <c r="E44" s="26">
        <v>1345</v>
      </c>
      <c r="F44" s="26">
        <v>961</v>
      </c>
      <c r="G44" s="26">
        <v>1289</v>
      </c>
      <c r="H44" s="26">
        <v>1452</v>
      </c>
      <c r="I44" s="26">
        <v>1440</v>
      </c>
      <c r="J44" s="99">
        <v>1420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7.86</v>
      </c>
      <c r="F45" s="26">
        <v>7.35</v>
      </c>
      <c r="G45" s="26">
        <v>5.74</v>
      </c>
      <c r="H45" s="26">
        <v>6.1</v>
      </c>
      <c r="I45" s="26">
        <v>5.77</v>
      </c>
      <c r="J45" s="99">
        <v>5.72</v>
      </c>
    </row>
    <row r="46" ht="19.5" spans="1:10">
      <c r="A46" s="64"/>
      <c r="B46" s="58"/>
      <c r="C46" s="66" t="s">
        <v>56</v>
      </c>
      <c r="D46" s="65" t="s">
        <v>57</v>
      </c>
      <c r="E46" s="26">
        <v>19.7</v>
      </c>
      <c r="F46" s="26">
        <v>18.6</v>
      </c>
      <c r="G46" s="26">
        <v>18.9</v>
      </c>
      <c r="H46" s="26">
        <v>14.7</v>
      </c>
      <c r="I46" s="26">
        <v>13.7</v>
      </c>
      <c r="J46" s="99">
        <v>14.3</v>
      </c>
    </row>
    <row r="47" ht="16.5" spans="1:10">
      <c r="A47" s="64"/>
      <c r="B47" s="58"/>
      <c r="C47" s="67" t="s">
        <v>58</v>
      </c>
      <c r="D47" s="65" t="s">
        <v>71</v>
      </c>
      <c r="E47" s="26">
        <v>2.28</v>
      </c>
      <c r="F47" s="26">
        <v>1.93</v>
      </c>
      <c r="G47" s="26">
        <v>2.06</v>
      </c>
      <c r="H47" s="26">
        <v>2.2</v>
      </c>
      <c r="I47" s="26">
        <v>2.14</v>
      </c>
      <c r="J47" s="99">
        <v>1.88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6.97</v>
      </c>
      <c r="F48" s="26">
        <v>7.04</v>
      </c>
      <c r="G48" s="26">
        <v>5.99</v>
      </c>
      <c r="H48" s="26">
        <v>6.36</v>
      </c>
      <c r="I48" s="26">
        <v>5.82</v>
      </c>
      <c r="J48" s="99">
        <v>5.79</v>
      </c>
    </row>
    <row r="49" ht="19.5" spans="1:10">
      <c r="A49" s="64"/>
      <c r="B49" s="58"/>
      <c r="C49" s="66" t="s">
        <v>56</v>
      </c>
      <c r="D49" s="65" t="s">
        <v>57</v>
      </c>
      <c r="E49" s="26">
        <v>18.3</v>
      </c>
      <c r="F49" s="26">
        <v>17.9</v>
      </c>
      <c r="G49" s="26">
        <v>10.2</v>
      </c>
      <c r="H49" s="26">
        <v>18.1</v>
      </c>
      <c r="I49" s="26">
        <v>34.8</v>
      </c>
      <c r="J49" s="99">
        <v>29.4</v>
      </c>
    </row>
    <row r="50" ht="16.5" spans="1:10">
      <c r="A50" s="64"/>
      <c r="B50" s="58"/>
      <c r="C50" s="67" t="s">
        <v>58</v>
      </c>
      <c r="D50" s="65" t="s">
        <v>71</v>
      </c>
      <c r="E50" s="26">
        <v>8.23</v>
      </c>
      <c r="F50" s="26">
        <v>6.38</v>
      </c>
      <c r="G50" s="26">
        <v>1.8</v>
      </c>
      <c r="H50" s="26">
        <v>3.5</v>
      </c>
      <c r="I50" s="26">
        <v>2.15</v>
      </c>
      <c r="J50" s="99">
        <v>1.45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9.34</v>
      </c>
      <c r="F52" s="26">
        <v>9.52</v>
      </c>
      <c r="G52" s="26">
        <v>9.33</v>
      </c>
      <c r="H52" s="26">
        <v>9.31</v>
      </c>
      <c r="I52" s="26">
        <v>9.35</v>
      </c>
      <c r="J52" s="99">
        <v>9.32</v>
      </c>
    </row>
    <row r="53" ht="15.75" spans="1:10">
      <c r="A53" s="64"/>
      <c r="B53" s="58"/>
      <c r="C53" s="65" t="s">
        <v>54</v>
      </c>
      <c r="D53" s="65" t="s">
        <v>55</v>
      </c>
      <c r="E53" s="26">
        <v>7.42</v>
      </c>
      <c r="F53" s="26">
        <v>7.41</v>
      </c>
      <c r="G53" s="26">
        <v>6.07</v>
      </c>
      <c r="H53" s="26">
        <v>5.99</v>
      </c>
      <c r="I53" s="26">
        <v>5.72</v>
      </c>
      <c r="J53" s="99">
        <v>5.68</v>
      </c>
    </row>
    <row r="54" ht="19.5" spans="1:10">
      <c r="A54" s="64"/>
      <c r="B54" s="58"/>
      <c r="C54" s="66" t="s">
        <v>56</v>
      </c>
      <c r="D54" s="65" t="s">
        <v>57</v>
      </c>
      <c r="E54" s="26">
        <v>10.4</v>
      </c>
      <c r="F54" s="26">
        <v>11.4</v>
      </c>
      <c r="G54" s="26">
        <v>13.6</v>
      </c>
      <c r="H54" s="26">
        <v>16.6</v>
      </c>
      <c r="I54" s="26">
        <v>15.3</v>
      </c>
      <c r="J54" s="99">
        <v>14.9</v>
      </c>
    </row>
    <row r="55" ht="16.5" spans="1:10">
      <c r="A55" s="64"/>
      <c r="B55" s="72"/>
      <c r="C55" s="73" t="s">
        <v>58</v>
      </c>
      <c r="D55" s="65" t="s">
        <v>76</v>
      </c>
      <c r="E55" s="26">
        <v>1.85</v>
      </c>
      <c r="F55" s="107">
        <v>2.03</v>
      </c>
      <c r="G55" s="107">
        <v>7.59</v>
      </c>
      <c r="H55" s="26">
        <v>5.8</v>
      </c>
      <c r="I55" s="26">
        <v>5.21</v>
      </c>
      <c r="J55" s="99">
        <v>5.33</v>
      </c>
    </row>
    <row r="56" ht="14.25" spans="1:10">
      <c r="A56" s="74" t="s">
        <v>77</v>
      </c>
      <c r="B56" s="74" t="s">
        <v>78</v>
      </c>
      <c r="C56" s="75">
        <v>7.3</v>
      </c>
      <c r="D56" s="74" t="s">
        <v>50</v>
      </c>
      <c r="E56" s="75">
        <v>79</v>
      </c>
      <c r="F56" s="74" t="s">
        <v>79</v>
      </c>
      <c r="G56" s="75">
        <v>82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9.37</v>
      </c>
      <c r="C59" s="83"/>
      <c r="D59" s="108">
        <v>11.68</v>
      </c>
      <c r="E59" s="83"/>
      <c r="F59" s="83">
        <v>13.8</v>
      </c>
      <c r="G59" s="84"/>
      <c r="H59" s="83">
        <v>17.3</v>
      </c>
      <c r="I59" s="83"/>
      <c r="J59" s="99">
        <v>174</v>
      </c>
      <c r="K59" s="99"/>
      <c r="L59" s="99"/>
      <c r="M59" s="99"/>
    </row>
    <row r="60" ht="18.75" spans="1:13">
      <c r="A60" s="81" t="s">
        <v>84</v>
      </c>
      <c r="B60" s="82"/>
      <c r="C60" s="83"/>
      <c r="D60" s="108"/>
      <c r="E60" s="83"/>
      <c r="F60" s="83"/>
      <c r="G60" s="84"/>
      <c r="H60" s="83"/>
      <c r="I60" s="83"/>
      <c r="J60" s="99">
        <v>51</v>
      </c>
      <c r="K60" s="99"/>
      <c r="L60" s="99">
        <v>23.6</v>
      </c>
      <c r="M60" s="99"/>
    </row>
    <row r="61" ht="18.75" spans="1:13">
      <c r="A61" s="81" t="s">
        <v>85</v>
      </c>
      <c r="B61" s="82">
        <v>22.31</v>
      </c>
      <c r="C61" s="83"/>
      <c r="D61" s="108">
        <v>22.11</v>
      </c>
      <c r="E61" s="83"/>
      <c r="F61" s="83">
        <v>23.4</v>
      </c>
      <c r="G61" s="84"/>
      <c r="H61" s="83">
        <v>56.1</v>
      </c>
      <c r="I61" s="83"/>
      <c r="J61" s="99"/>
      <c r="K61" s="99"/>
      <c r="L61" s="99">
        <v>17.9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43.73</v>
      </c>
      <c r="D63" s="108"/>
      <c r="E63" s="83">
        <v>43.3</v>
      </c>
      <c r="F63" s="83"/>
      <c r="G63" s="84">
        <v>43.7</v>
      </c>
      <c r="H63" s="83"/>
      <c r="I63" s="83">
        <v>44.9</v>
      </c>
      <c r="J63" s="99"/>
      <c r="K63" s="99"/>
      <c r="M63" s="99">
        <v>20.5</v>
      </c>
    </row>
    <row r="64" ht="18.75" spans="1:13">
      <c r="A64" s="87" t="s">
        <v>87</v>
      </c>
      <c r="B64" s="83"/>
      <c r="C64" s="83">
        <v>24.27</v>
      </c>
      <c r="D64" s="108"/>
      <c r="E64" s="83">
        <v>24.39</v>
      </c>
      <c r="F64" s="83"/>
      <c r="G64" s="88">
        <v>24.6</v>
      </c>
      <c r="H64" s="83"/>
      <c r="I64" s="83">
        <v>27.4</v>
      </c>
      <c r="J64" s="99"/>
      <c r="K64" s="99">
        <v>26.2</v>
      </c>
      <c r="L64" s="99"/>
      <c r="M64" s="99">
        <v>26.2</v>
      </c>
    </row>
    <row r="65" ht="18.75" spans="1:13">
      <c r="A65" s="87" t="s">
        <v>88</v>
      </c>
      <c r="B65" s="83"/>
      <c r="C65" s="83">
        <v>30.04</v>
      </c>
      <c r="D65" s="108"/>
      <c r="E65" s="83">
        <v>31.34</v>
      </c>
      <c r="F65" s="83"/>
      <c r="G65" s="84">
        <v>31.6</v>
      </c>
      <c r="H65" s="83"/>
      <c r="I65" s="83">
        <v>31.8</v>
      </c>
      <c r="J65" s="99"/>
      <c r="K65" s="99">
        <v>32.7</v>
      </c>
      <c r="M65" s="99">
        <v>33.2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3.03</v>
      </c>
      <c r="C67" s="83">
        <v>9.21</v>
      </c>
      <c r="D67" s="108">
        <v>3.12</v>
      </c>
      <c r="E67" s="83">
        <v>9.22</v>
      </c>
      <c r="F67" s="83">
        <v>1.6</v>
      </c>
      <c r="G67" s="84">
        <v>9.28</v>
      </c>
      <c r="H67" s="83">
        <v>0.94</v>
      </c>
      <c r="I67" s="83">
        <v>9.6</v>
      </c>
      <c r="J67" s="99">
        <v>1.39</v>
      </c>
      <c r="K67" s="99">
        <v>9.2</v>
      </c>
      <c r="L67" s="99">
        <v>1.17</v>
      </c>
      <c r="M67" s="99">
        <v>9.1</v>
      </c>
    </row>
    <row r="68" ht="18.75" spans="1:13">
      <c r="A68" s="105" t="s">
        <v>90</v>
      </c>
      <c r="B68" s="109">
        <v>2.87</v>
      </c>
      <c r="C68" s="83">
        <v>7.75</v>
      </c>
      <c r="D68" s="108">
        <v>2.94</v>
      </c>
      <c r="E68" s="83">
        <v>7.76</v>
      </c>
      <c r="F68" s="83">
        <v>0.93</v>
      </c>
      <c r="G68" s="84">
        <v>7.8</v>
      </c>
      <c r="H68" s="83">
        <v>1.5</v>
      </c>
      <c r="I68" s="83">
        <v>7.7</v>
      </c>
      <c r="J68" s="99">
        <v>1.8</v>
      </c>
      <c r="K68" s="99">
        <v>7.8</v>
      </c>
      <c r="L68" s="99">
        <v>1.23</v>
      </c>
      <c r="M68" s="99">
        <v>7.8</v>
      </c>
    </row>
    <row r="69" ht="18.75" spans="1:13">
      <c r="A69" s="105" t="s">
        <v>91</v>
      </c>
      <c r="B69" s="109">
        <v>2.23</v>
      </c>
      <c r="C69" s="83">
        <v>10.46</v>
      </c>
      <c r="D69" s="108">
        <v>2.56</v>
      </c>
      <c r="E69" s="83">
        <v>10.52</v>
      </c>
      <c r="F69" s="83">
        <v>1.53</v>
      </c>
      <c r="G69" s="84">
        <v>10.6</v>
      </c>
      <c r="H69" s="83">
        <v>1.6</v>
      </c>
      <c r="I69" s="83">
        <v>10.4</v>
      </c>
      <c r="J69" s="99">
        <v>2.11</v>
      </c>
      <c r="K69" s="99">
        <v>10.5</v>
      </c>
      <c r="L69" s="99">
        <v>2.2</v>
      </c>
      <c r="M69" s="99">
        <v>10.5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" t="s">
        <v>106</v>
      </c>
      <c r="G2" s="7"/>
      <c r="H2" s="7"/>
      <c r="I2" s="90" t="s">
        <v>107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35000</v>
      </c>
      <c r="D4" s="13"/>
      <c r="E4" s="13"/>
      <c r="F4" s="13">
        <v>36560</v>
      </c>
      <c r="G4" s="13"/>
      <c r="H4" s="13"/>
      <c r="I4" s="13">
        <v>37990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42750</v>
      </c>
      <c r="D5" s="13"/>
      <c r="E5" s="13"/>
      <c r="F5" s="13">
        <v>44650</v>
      </c>
      <c r="G5" s="13"/>
      <c r="H5" s="13"/>
      <c r="I5" s="13">
        <v>46600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C4-'11日'!I4</f>
        <v>1500</v>
      </c>
      <c r="D6" s="18"/>
      <c r="E6" s="18"/>
      <c r="F6" s="19">
        <f>F4-C4</f>
        <v>1560</v>
      </c>
      <c r="G6" s="20"/>
      <c r="H6" s="21"/>
      <c r="I6" s="19">
        <f>I4-F4</f>
        <v>1430</v>
      </c>
      <c r="J6" s="20"/>
      <c r="K6" s="21"/>
      <c r="L6" s="94">
        <f>C6+F6+I6</f>
        <v>4490</v>
      </c>
      <c r="M6" s="94">
        <f>C7+F7+I7</f>
        <v>5940</v>
      </c>
    </row>
    <row r="7" ht="21.95" customHeight="1" spans="1:13">
      <c r="A7" s="11"/>
      <c r="B7" s="17" t="s">
        <v>8</v>
      </c>
      <c r="C7" s="18">
        <f>C5-'11日'!I5</f>
        <v>2090</v>
      </c>
      <c r="D7" s="18"/>
      <c r="E7" s="18"/>
      <c r="F7" s="19">
        <f>F5-C5</f>
        <v>1900</v>
      </c>
      <c r="G7" s="20"/>
      <c r="H7" s="21"/>
      <c r="I7" s="19">
        <f>I5-F5</f>
        <v>1950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46</v>
      </c>
      <c r="D9" s="13"/>
      <c r="E9" s="13"/>
      <c r="F9" s="13">
        <v>48</v>
      </c>
      <c r="G9" s="13"/>
      <c r="H9" s="13"/>
      <c r="I9" s="13">
        <v>47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46</v>
      </c>
      <c r="D10" s="13"/>
      <c r="E10" s="13"/>
      <c r="F10" s="13">
        <v>48</v>
      </c>
      <c r="G10" s="13"/>
      <c r="H10" s="13"/>
      <c r="I10" s="13">
        <v>47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400</v>
      </c>
      <c r="D15" s="26">
        <v>370</v>
      </c>
      <c r="E15" s="26">
        <v>330</v>
      </c>
      <c r="F15" s="26">
        <v>320</v>
      </c>
      <c r="G15" s="26">
        <v>250</v>
      </c>
      <c r="H15" s="26">
        <v>510</v>
      </c>
      <c r="I15" s="26">
        <v>510</v>
      </c>
      <c r="J15" s="26">
        <v>480</v>
      </c>
      <c r="K15" s="26">
        <v>440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179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350</v>
      </c>
      <c r="D21" s="26">
        <v>270</v>
      </c>
      <c r="E21" s="26">
        <v>490</v>
      </c>
      <c r="F21" s="26">
        <v>480</v>
      </c>
      <c r="G21" s="26">
        <v>400</v>
      </c>
      <c r="H21" s="26">
        <v>340</v>
      </c>
      <c r="I21" s="26">
        <v>340</v>
      </c>
      <c r="J21" s="26">
        <v>250</v>
      </c>
      <c r="K21" s="26">
        <v>500</v>
      </c>
    </row>
    <row r="22" ht="21.95" customHeight="1" spans="1:11">
      <c r="A22" s="33"/>
      <c r="B22" s="29" t="s">
        <v>26</v>
      </c>
      <c r="C22" s="30" t="s">
        <v>180</v>
      </c>
      <c r="D22" s="30"/>
      <c r="E22" s="30"/>
      <c r="F22" s="30" t="s">
        <v>28</v>
      </c>
      <c r="G22" s="30"/>
      <c r="H22" s="30"/>
      <c r="I22" s="30" t="s">
        <v>181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1030</v>
      </c>
      <c r="D23" s="26"/>
      <c r="E23" s="26"/>
      <c r="F23" s="26">
        <v>900</v>
      </c>
      <c r="G23" s="26"/>
      <c r="H23" s="26"/>
      <c r="I23" s="26">
        <v>750</v>
      </c>
      <c r="J23" s="26"/>
      <c r="K23" s="26"/>
    </row>
    <row r="24" ht="21.95" customHeight="1" spans="1:11">
      <c r="A24" s="34"/>
      <c r="B24" s="35" t="s">
        <v>31</v>
      </c>
      <c r="C24" s="26">
        <v>2090</v>
      </c>
      <c r="D24" s="26"/>
      <c r="E24" s="26"/>
      <c r="F24" s="26">
        <v>2090</v>
      </c>
      <c r="G24" s="26"/>
      <c r="H24" s="26"/>
      <c r="I24" s="26">
        <v>1950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8</v>
      </c>
      <c r="D25" s="26"/>
      <c r="E25" s="26"/>
      <c r="F25" s="26">
        <v>7</v>
      </c>
      <c r="G25" s="26"/>
      <c r="H25" s="26"/>
      <c r="I25" s="26">
        <v>7</v>
      </c>
      <c r="J25" s="26"/>
      <c r="K25" s="26"/>
    </row>
    <row r="26" ht="21.95" customHeight="1" spans="1:11">
      <c r="A26" s="27"/>
      <c r="B26" s="28" t="s">
        <v>34</v>
      </c>
      <c r="C26" s="26">
        <v>775</v>
      </c>
      <c r="D26" s="26"/>
      <c r="E26" s="26"/>
      <c r="F26" s="26">
        <v>775</v>
      </c>
      <c r="G26" s="26"/>
      <c r="H26" s="26"/>
      <c r="I26" s="26">
        <v>773</v>
      </c>
      <c r="J26" s="26"/>
      <c r="K26" s="26"/>
    </row>
    <row r="27" ht="21.95" customHeight="1" spans="1:11">
      <c r="A27" s="27"/>
      <c r="B27" s="28" t="s">
        <v>35</v>
      </c>
      <c r="C27" s="26">
        <v>2</v>
      </c>
      <c r="D27" s="26"/>
      <c r="E27" s="26"/>
      <c r="F27" s="26">
        <v>2</v>
      </c>
      <c r="G27" s="26"/>
      <c r="H27" s="26"/>
      <c r="I27" s="26">
        <v>2</v>
      </c>
      <c r="J27" s="26"/>
      <c r="K27" s="26"/>
    </row>
    <row r="28" ht="76.5" customHeight="1" spans="1:11">
      <c r="A28" s="36" t="s">
        <v>36</v>
      </c>
      <c r="B28" s="37"/>
      <c r="C28" s="38"/>
      <c r="D28" s="39"/>
      <c r="E28" s="40"/>
      <c r="F28" s="38" t="s">
        <v>182</v>
      </c>
      <c r="G28" s="39"/>
      <c r="H28" s="40"/>
      <c r="I28" s="38" t="s">
        <v>183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177</v>
      </c>
      <c r="D31" s="54"/>
      <c r="E31" s="55"/>
      <c r="F31" s="53" t="s">
        <v>184</v>
      </c>
      <c r="G31" s="54"/>
      <c r="H31" s="55"/>
      <c r="I31" s="53" t="s">
        <v>185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9.27</v>
      </c>
      <c r="F35" s="26">
        <v>9.25</v>
      </c>
      <c r="G35" s="26">
        <v>9.3</v>
      </c>
      <c r="H35" s="26">
        <v>9.19</v>
      </c>
      <c r="I35" s="26">
        <v>9.28</v>
      </c>
      <c r="J35" s="99">
        <v>9.25</v>
      </c>
    </row>
    <row r="36" ht="15.75" spans="1:10">
      <c r="A36" s="64"/>
      <c r="B36" s="58"/>
      <c r="C36" s="65" t="s">
        <v>54</v>
      </c>
      <c r="D36" s="65" t="s">
        <v>55</v>
      </c>
      <c r="E36" s="26">
        <v>6.54</v>
      </c>
      <c r="F36" s="26">
        <v>6.38</v>
      </c>
      <c r="G36" s="26">
        <v>6.72</v>
      </c>
      <c r="H36" s="26">
        <v>6.45</v>
      </c>
      <c r="I36" s="26">
        <v>6.55</v>
      </c>
      <c r="J36" s="99">
        <v>6.42</v>
      </c>
    </row>
    <row r="37" ht="19.5" spans="1:10">
      <c r="A37" s="64"/>
      <c r="B37" s="58"/>
      <c r="C37" s="66" t="s">
        <v>56</v>
      </c>
      <c r="D37" s="65" t="s">
        <v>57</v>
      </c>
      <c r="E37" s="26">
        <v>8.2</v>
      </c>
      <c r="F37" s="26">
        <v>8.63</v>
      </c>
      <c r="G37" s="68">
        <v>8.91</v>
      </c>
      <c r="H37" s="26">
        <v>8.96</v>
      </c>
      <c r="I37" s="26">
        <v>8.5</v>
      </c>
      <c r="J37" s="99">
        <v>8.61</v>
      </c>
    </row>
    <row r="38" ht="16.5" spans="1:10">
      <c r="A38" s="64"/>
      <c r="B38" s="58"/>
      <c r="C38" s="67" t="s">
        <v>58</v>
      </c>
      <c r="D38" s="65" t="s">
        <v>59</v>
      </c>
      <c r="E38" s="68">
        <v>5.03</v>
      </c>
      <c r="F38" s="68">
        <v>4.98</v>
      </c>
      <c r="G38" s="68">
        <v>3.2</v>
      </c>
      <c r="H38" s="68">
        <v>5.56</v>
      </c>
      <c r="I38" s="26">
        <v>5.2</v>
      </c>
      <c r="J38" s="99">
        <v>4.65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0.7</v>
      </c>
      <c r="H39" s="26">
        <v>0.7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10.26</v>
      </c>
      <c r="F40" s="26">
        <v>10.25</v>
      </c>
      <c r="G40" s="26">
        <v>10.19</v>
      </c>
      <c r="H40" s="26">
        <v>10.18</v>
      </c>
      <c r="I40" s="26">
        <v>10.27</v>
      </c>
      <c r="J40" s="99">
        <v>10.23</v>
      </c>
    </row>
    <row r="41" ht="15.75" spans="1:10">
      <c r="A41" s="64"/>
      <c r="B41" s="58"/>
      <c r="C41" s="65" t="s">
        <v>54</v>
      </c>
      <c r="D41" s="65" t="s">
        <v>62</v>
      </c>
      <c r="E41" s="26">
        <v>25.48</v>
      </c>
      <c r="F41" s="26">
        <v>25.66</v>
      </c>
      <c r="G41" s="26">
        <v>26.6</v>
      </c>
      <c r="H41" s="26">
        <v>26.3</v>
      </c>
      <c r="I41" s="26">
        <v>26.17</v>
      </c>
      <c r="J41" s="99">
        <v>26.31</v>
      </c>
    </row>
    <row r="42" ht="15.75" spans="1:10">
      <c r="A42" s="64"/>
      <c r="B42" s="58"/>
      <c r="C42" s="69" t="s">
        <v>63</v>
      </c>
      <c r="D42" s="70" t="s">
        <v>64</v>
      </c>
      <c r="E42" s="26">
        <v>6.07</v>
      </c>
      <c r="F42" s="26">
        <v>5.86</v>
      </c>
      <c r="G42" s="26">
        <v>5.61</v>
      </c>
      <c r="H42" s="26">
        <v>5.66</v>
      </c>
      <c r="I42" s="26">
        <v>5.72</v>
      </c>
      <c r="J42" s="99">
        <v>5.72</v>
      </c>
    </row>
    <row r="43" ht="16.5" spans="1:10">
      <c r="A43" s="64"/>
      <c r="B43" s="58"/>
      <c r="C43" s="69" t="s">
        <v>65</v>
      </c>
      <c r="D43" s="71" t="s">
        <v>66</v>
      </c>
      <c r="E43" s="26">
        <v>4.32</v>
      </c>
      <c r="F43" s="26">
        <v>4.43</v>
      </c>
      <c r="G43" s="26">
        <v>6.18</v>
      </c>
      <c r="H43" s="26">
        <v>5.82</v>
      </c>
      <c r="I43" s="26">
        <v>6.75</v>
      </c>
      <c r="J43" s="99">
        <v>6.32</v>
      </c>
    </row>
    <row r="44" ht="19.5" spans="1:10">
      <c r="A44" s="64"/>
      <c r="B44" s="58"/>
      <c r="C44" s="66" t="s">
        <v>56</v>
      </c>
      <c r="D44" s="65" t="s">
        <v>67</v>
      </c>
      <c r="E44" s="26">
        <v>1459</v>
      </c>
      <c r="F44" s="26">
        <v>1145</v>
      </c>
      <c r="G44" s="26">
        <v>1315</v>
      </c>
      <c r="H44" s="26">
        <v>1429</v>
      </c>
      <c r="I44" s="26">
        <v>1454</v>
      </c>
      <c r="J44" s="99">
        <v>839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5.79</v>
      </c>
      <c r="F45" s="26">
        <v>5.98</v>
      </c>
      <c r="G45" s="26">
        <v>5.87</v>
      </c>
      <c r="H45" s="26">
        <v>5.62</v>
      </c>
      <c r="I45" s="26">
        <v>5.72</v>
      </c>
      <c r="J45" s="99">
        <v>5.67</v>
      </c>
    </row>
    <row r="46" ht="19.5" spans="1:10">
      <c r="A46" s="64"/>
      <c r="B46" s="58"/>
      <c r="C46" s="66" t="s">
        <v>56</v>
      </c>
      <c r="D46" s="65" t="s">
        <v>57</v>
      </c>
      <c r="E46" s="26">
        <v>14.2</v>
      </c>
      <c r="F46" s="26">
        <v>15.1</v>
      </c>
      <c r="G46" s="26">
        <v>14.2</v>
      </c>
      <c r="H46" s="26">
        <v>18.2</v>
      </c>
      <c r="I46" s="26">
        <v>16.5</v>
      </c>
      <c r="J46" s="99">
        <v>16.1</v>
      </c>
    </row>
    <row r="47" ht="16.5" spans="1:10">
      <c r="A47" s="64"/>
      <c r="B47" s="58"/>
      <c r="C47" s="67" t="s">
        <v>58</v>
      </c>
      <c r="D47" s="65" t="s">
        <v>71</v>
      </c>
      <c r="E47" s="26">
        <v>2.01</v>
      </c>
      <c r="F47" s="26">
        <v>2.09</v>
      </c>
      <c r="G47" s="26">
        <v>2.02</v>
      </c>
      <c r="H47" s="26">
        <v>2.26</v>
      </c>
      <c r="I47" s="26">
        <v>2.18</v>
      </c>
      <c r="J47" s="99">
        <v>2.14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6.03</v>
      </c>
      <c r="F48" s="26">
        <v>6.32</v>
      </c>
      <c r="G48" s="26">
        <v>6.58</v>
      </c>
      <c r="H48" s="26">
        <v>6.76</v>
      </c>
      <c r="I48" s="26">
        <v>6.21</v>
      </c>
      <c r="J48" s="99">
        <v>6.34</v>
      </c>
    </row>
    <row r="49" ht="19.5" spans="1:10">
      <c r="A49" s="64"/>
      <c r="B49" s="58"/>
      <c r="C49" s="66" t="s">
        <v>56</v>
      </c>
      <c r="D49" s="65" t="s">
        <v>57</v>
      </c>
      <c r="E49" s="26">
        <v>18.9</v>
      </c>
      <c r="F49" s="26">
        <v>19.2</v>
      </c>
      <c r="G49" s="26">
        <v>19.3</v>
      </c>
      <c r="H49" s="26">
        <v>18.8</v>
      </c>
      <c r="I49" s="26">
        <v>15.8</v>
      </c>
      <c r="J49" s="99">
        <v>19.5</v>
      </c>
    </row>
    <row r="50" ht="16.5" spans="1:10">
      <c r="A50" s="64"/>
      <c r="B50" s="58"/>
      <c r="C50" s="67" t="s">
        <v>58</v>
      </c>
      <c r="D50" s="65" t="s">
        <v>71</v>
      </c>
      <c r="E50" s="26">
        <v>7.49</v>
      </c>
      <c r="F50" s="26">
        <v>4.32</v>
      </c>
      <c r="G50" s="26">
        <v>5.31</v>
      </c>
      <c r="H50" s="26">
        <v>6.84</v>
      </c>
      <c r="I50" s="26">
        <v>3.9</v>
      </c>
      <c r="J50" s="99">
        <v>4.33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9.48</v>
      </c>
      <c r="F52" s="26">
        <v>9.39</v>
      </c>
      <c r="G52" s="26">
        <v>9.24</v>
      </c>
      <c r="H52" s="26">
        <v>9.21</v>
      </c>
      <c r="I52" s="26">
        <v>9.45</v>
      </c>
      <c r="J52" s="99">
        <v>9.31</v>
      </c>
    </row>
    <row r="53" ht="15.75" spans="1:10">
      <c r="A53" s="64"/>
      <c r="B53" s="58"/>
      <c r="C53" s="65" t="s">
        <v>54</v>
      </c>
      <c r="D53" s="65" t="s">
        <v>55</v>
      </c>
      <c r="E53" s="26">
        <v>6.32</v>
      </c>
      <c r="F53" s="26">
        <v>6.42</v>
      </c>
      <c r="G53" s="26">
        <v>6.61</v>
      </c>
      <c r="H53" s="26">
        <v>5.97</v>
      </c>
      <c r="I53" s="26">
        <v>6.51</v>
      </c>
      <c r="J53" s="99">
        <v>6.42</v>
      </c>
    </row>
    <row r="54" ht="19.5" spans="1:10">
      <c r="A54" s="64"/>
      <c r="B54" s="58"/>
      <c r="C54" s="66" t="s">
        <v>56</v>
      </c>
      <c r="D54" s="65" t="s">
        <v>57</v>
      </c>
      <c r="E54" s="26">
        <v>4.82</v>
      </c>
      <c r="F54" s="26">
        <v>5.32</v>
      </c>
      <c r="G54" s="26">
        <v>8.6</v>
      </c>
      <c r="H54" s="26">
        <v>9.1</v>
      </c>
      <c r="I54" s="26">
        <v>8.6</v>
      </c>
      <c r="J54" s="99">
        <v>8.7</v>
      </c>
    </row>
    <row r="55" ht="16.5" spans="1:10">
      <c r="A55" s="64"/>
      <c r="B55" s="72"/>
      <c r="C55" s="73" t="s">
        <v>58</v>
      </c>
      <c r="D55" s="65" t="s">
        <v>76</v>
      </c>
      <c r="E55" s="107">
        <v>1.68</v>
      </c>
      <c r="F55" s="107">
        <v>3.24</v>
      </c>
      <c r="G55" s="107">
        <v>6.83</v>
      </c>
      <c r="H55" s="26">
        <v>4.35</v>
      </c>
      <c r="I55" s="26">
        <v>2.86</v>
      </c>
      <c r="J55" s="99">
        <v>3.19</v>
      </c>
    </row>
    <row r="56" ht="14.25" spans="1:10">
      <c r="A56" s="74" t="s">
        <v>77</v>
      </c>
      <c r="B56" s="74" t="s">
        <v>78</v>
      </c>
      <c r="C56" s="75">
        <v>7.9</v>
      </c>
      <c r="D56" s="74" t="s">
        <v>50</v>
      </c>
      <c r="E56" s="75">
        <v>76</v>
      </c>
      <c r="F56" s="74" t="s">
        <v>79</v>
      </c>
      <c r="G56" s="75">
        <v>81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/>
      <c r="E59" s="83"/>
      <c r="F59" s="83">
        <v>13.83</v>
      </c>
      <c r="G59" s="84"/>
      <c r="H59" s="83">
        <v>16.44</v>
      </c>
      <c r="I59" s="83"/>
      <c r="J59" s="99">
        <v>17</v>
      </c>
      <c r="K59" s="99"/>
      <c r="L59" s="99">
        <v>16.56</v>
      </c>
      <c r="M59" s="99"/>
    </row>
    <row r="60" ht="18.75" spans="1:13">
      <c r="A60" s="81" t="s">
        <v>84</v>
      </c>
      <c r="B60" s="82">
        <v>26.8</v>
      </c>
      <c r="C60" s="83"/>
      <c r="D60" s="108">
        <v>29.5</v>
      </c>
      <c r="E60" s="83"/>
      <c r="F60" s="83"/>
      <c r="G60" s="84"/>
      <c r="H60" s="83"/>
      <c r="I60" s="83"/>
      <c r="J60" s="99">
        <v>54.53</v>
      </c>
      <c r="K60" s="99"/>
      <c r="L60" s="99">
        <v>46</v>
      </c>
      <c r="M60" s="99"/>
    </row>
    <row r="61" ht="18.75" spans="1:13">
      <c r="A61" s="81" t="s">
        <v>85</v>
      </c>
      <c r="B61" s="82">
        <v>21.49</v>
      </c>
      <c r="C61" s="83"/>
      <c r="D61" s="108">
        <v>19.39</v>
      </c>
      <c r="E61" s="83"/>
      <c r="F61" s="83">
        <v>21.49</v>
      </c>
      <c r="G61" s="84"/>
      <c r="H61" s="83">
        <v>20.39</v>
      </c>
      <c r="I61" s="83"/>
      <c r="J61" s="99">
        <v>29.41</v>
      </c>
      <c r="K61" s="99"/>
      <c r="L61" s="99"/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20.86</v>
      </c>
      <c r="D63" s="108"/>
      <c r="E63" s="83">
        <v>20.85</v>
      </c>
      <c r="F63" s="83"/>
      <c r="G63" s="84">
        <v>21.11</v>
      </c>
      <c r="H63" s="83"/>
      <c r="I63" s="83">
        <v>20.74</v>
      </c>
      <c r="J63" s="99"/>
      <c r="K63" s="99">
        <v>21.24</v>
      </c>
      <c r="L63" s="2">
        <v>21.69</v>
      </c>
      <c r="M63" s="99"/>
    </row>
    <row r="64" ht="18.75" spans="1:13">
      <c r="A64" s="87" t="s">
        <v>87</v>
      </c>
      <c r="B64" s="83"/>
      <c r="C64" s="83">
        <v>26.96</v>
      </c>
      <c r="D64" s="108"/>
      <c r="E64" s="83">
        <v>28.74</v>
      </c>
      <c r="F64" s="83"/>
      <c r="G64" s="88">
        <v>28.75</v>
      </c>
      <c r="H64" s="83"/>
      <c r="I64" s="83">
        <v>37.03</v>
      </c>
      <c r="J64" s="99"/>
      <c r="K64" s="99">
        <v>67.51</v>
      </c>
      <c r="L64" s="99">
        <v>40.04</v>
      </c>
      <c r="M64" s="99"/>
    </row>
    <row r="65" ht="18.75" spans="1:13">
      <c r="A65" s="87" t="s">
        <v>88</v>
      </c>
      <c r="B65" s="83"/>
      <c r="C65" s="83">
        <v>33.86</v>
      </c>
      <c r="D65" s="108"/>
      <c r="E65" s="83">
        <v>34.06</v>
      </c>
      <c r="F65" s="83"/>
      <c r="G65" s="84">
        <v>34.6</v>
      </c>
      <c r="H65" s="83"/>
      <c r="I65" s="83">
        <v>35.55</v>
      </c>
      <c r="J65" s="99"/>
      <c r="K65" s="99">
        <v>37.31</v>
      </c>
      <c r="L65" s="2">
        <v>37.23</v>
      </c>
      <c r="M65" s="99"/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1.23</v>
      </c>
      <c r="C67" s="83">
        <v>9.17</v>
      </c>
      <c r="D67" s="108">
        <v>1.48</v>
      </c>
      <c r="E67" s="83">
        <v>9.36</v>
      </c>
      <c r="F67" s="83">
        <v>2.57</v>
      </c>
      <c r="G67" s="84">
        <v>9.47</v>
      </c>
      <c r="H67" s="83">
        <v>2.15</v>
      </c>
      <c r="I67" s="83">
        <v>9.27</v>
      </c>
      <c r="J67" s="99">
        <v>3.32</v>
      </c>
      <c r="K67" s="99">
        <v>9.24</v>
      </c>
      <c r="L67" s="99">
        <v>2.95</v>
      </c>
      <c r="M67" s="99">
        <v>9.23</v>
      </c>
    </row>
    <row r="68" ht="18.75" spans="1:13">
      <c r="A68" s="105" t="s">
        <v>90</v>
      </c>
      <c r="B68" s="109">
        <v>1.56</v>
      </c>
      <c r="C68" s="83">
        <v>7.81</v>
      </c>
      <c r="D68" s="108">
        <v>1.67</v>
      </c>
      <c r="E68" s="83">
        <v>7.86</v>
      </c>
      <c r="F68" s="83">
        <v>2.84</v>
      </c>
      <c r="G68" s="84">
        <v>7.84</v>
      </c>
      <c r="H68" s="83">
        <v>2.28</v>
      </c>
      <c r="I68" s="83">
        <v>7.86</v>
      </c>
      <c r="J68" s="99">
        <v>3.21</v>
      </c>
      <c r="K68" s="99">
        <v>7.9</v>
      </c>
      <c r="L68" s="99">
        <v>2.94</v>
      </c>
      <c r="M68" s="99">
        <v>7.6</v>
      </c>
    </row>
    <row r="69" ht="18.75" spans="1:13">
      <c r="A69" s="105" t="s">
        <v>91</v>
      </c>
      <c r="B69" s="109">
        <v>2.03</v>
      </c>
      <c r="C69" s="83">
        <v>10.46</v>
      </c>
      <c r="D69" s="108">
        <v>2.41</v>
      </c>
      <c r="E69" s="83">
        <v>10.8</v>
      </c>
      <c r="F69" s="83">
        <v>3.68</v>
      </c>
      <c r="G69" s="84">
        <v>10.64</v>
      </c>
      <c r="H69" s="83">
        <v>3.06</v>
      </c>
      <c r="I69" s="83">
        <v>10.62</v>
      </c>
      <c r="J69" s="99">
        <v>3.41</v>
      </c>
      <c r="K69" s="99">
        <v>10.53</v>
      </c>
      <c r="L69" s="99">
        <v>3.31</v>
      </c>
      <c r="M69" s="99">
        <v>10.49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" t="s">
        <v>123</v>
      </c>
      <c r="G2" s="7"/>
      <c r="H2" s="7"/>
      <c r="I2" s="90" t="s">
        <v>124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39340</v>
      </c>
      <c r="D4" s="13"/>
      <c r="E4" s="13"/>
      <c r="F4" s="13">
        <v>40830</v>
      </c>
      <c r="G4" s="13"/>
      <c r="H4" s="13"/>
      <c r="I4" s="13">
        <v>42200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48600</v>
      </c>
      <c r="D5" s="13"/>
      <c r="E5" s="13"/>
      <c r="F5" s="13">
        <v>50650</v>
      </c>
      <c r="G5" s="13"/>
      <c r="H5" s="13"/>
      <c r="I5" s="13">
        <v>52160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C4-'12日'!I4</f>
        <v>1350</v>
      </c>
      <c r="D6" s="18"/>
      <c r="E6" s="18"/>
      <c r="F6" s="19">
        <f>F4-C4</f>
        <v>1490</v>
      </c>
      <c r="G6" s="20"/>
      <c r="H6" s="21"/>
      <c r="I6" s="19">
        <f>I4-F4</f>
        <v>1370</v>
      </c>
      <c r="J6" s="20"/>
      <c r="K6" s="21"/>
      <c r="L6" s="94">
        <f>C6+F6+I6</f>
        <v>4210</v>
      </c>
      <c r="M6" s="94">
        <f>C7+F7+I7</f>
        <v>5560</v>
      </c>
    </row>
    <row r="7" ht="21.95" customHeight="1" spans="1:13">
      <c r="A7" s="11"/>
      <c r="B7" s="17" t="s">
        <v>8</v>
      </c>
      <c r="C7" s="18">
        <f>C5-'12日'!I5</f>
        <v>2000</v>
      </c>
      <c r="D7" s="18"/>
      <c r="E7" s="18"/>
      <c r="F7" s="19">
        <f>F5-C5</f>
        <v>2050</v>
      </c>
      <c r="G7" s="20"/>
      <c r="H7" s="21"/>
      <c r="I7" s="19">
        <f>I5-F5</f>
        <v>1510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44</v>
      </c>
      <c r="D9" s="13"/>
      <c r="E9" s="13"/>
      <c r="F9" s="13">
        <v>46</v>
      </c>
      <c r="G9" s="13"/>
      <c r="H9" s="13"/>
      <c r="I9" s="13">
        <v>49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44</v>
      </c>
      <c r="D10" s="13"/>
      <c r="E10" s="13"/>
      <c r="F10" s="13">
        <v>46</v>
      </c>
      <c r="G10" s="13"/>
      <c r="H10" s="13"/>
      <c r="I10" s="13">
        <v>49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440</v>
      </c>
      <c r="D15" s="26">
        <v>390</v>
      </c>
      <c r="E15" s="26">
        <v>350</v>
      </c>
      <c r="F15" s="26">
        <v>350</v>
      </c>
      <c r="G15" s="26">
        <v>300</v>
      </c>
      <c r="H15" s="26">
        <v>250</v>
      </c>
      <c r="I15" s="26">
        <v>240</v>
      </c>
      <c r="J15" s="26">
        <v>510</v>
      </c>
      <c r="K15" s="26">
        <v>480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186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500</v>
      </c>
      <c r="D21" s="26">
        <v>420</v>
      </c>
      <c r="E21" s="26">
        <v>310</v>
      </c>
      <c r="F21" s="26">
        <v>310</v>
      </c>
      <c r="G21" s="26">
        <v>240</v>
      </c>
      <c r="H21" s="26">
        <v>430</v>
      </c>
      <c r="I21" s="26">
        <v>420</v>
      </c>
      <c r="J21" s="26">
        <v>370</v>
      </c>
      <c r="K21" s="26">
        <v>320</v>
      </c>
    </row>
    <row r="22" ht="21.95" customHeight="1" spans="1:11">
      <c r="A22" s="33"/>
      <c r="B22" s="29" t="s">
        <v>26</v>
      </c>
      <c r="C22" s="30" t="s">
        <v>187</v>
      </c>
      <c r="D22" s="30"/>
      <c r="E22" s="30"/>
      <c r="F22" s="30" t="s">
        <v>188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590</v>
      </c>
      <c r="D23" s="26"/>
      <c r="E23" s="26"/>
      <c r="F23" s="26">
        <v>590</v>
      </c>
      <c r="G23" s="26"/>
      <c r="H23" s="26"/>
      <c r="I23" s="26">
        <v>380</v>
      </c>
      <c r="J23" s="26"/>
      <c r="K23" s="26"/>
    </row>
    <row r="24" ht="21.95" customHeight="1" spans="1:11">
      <c r="A24" s="34"/>
      <c r="B24" s="35" t="s">
        <v>31</v>
      </c>
      <c r="C24" s="26">
        <v>1880</v>
      </c>
      <c r="D24" s="26"/>
      <c r="E24" s="26"/>
      <c r="F24" s="26">
        <v>1880</v>
      </c>
      <c r="G24" s="26"/>
      <c r="H24" s="26"/>
      <c r="I24" s="26">
        <v>1740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7</v>
      </c>
      <c r="D25" s="26"/>
      <c r="E25" s="26"/>
      <c r="F25" s="26">
        <v>7</v>
      </c>
      <c r="G25" s="26"/>
      <c r="H25" s="26"/>
      <c r="I25" s="26">
        <v>6</v>
      </c>
      <c r="J25" s="26"/>
      <c r="K25" s="26"/>
    </row>
    <row r="26" ht="21.95" customHeight="1" spans="1:11">
      <c r="A26" s="27"/>
      <c r="B26" s="28" t="s">
        <v>34</v>
      </c>
      <c r="C26" s="26">
        <v>773</v>
      </c>
      <c r="D26" s="26"/>
      <c r="E26" s="26"/>
      <c r="F26" s="26">
        <v>771</v>
      </c>
      <c r="G26" s="26"/>
      <c r="H26" s="26"/>
      <c r="I26" s="26">
        <v>771</v>
      </c>
      <c r="J26" s="26"/>
      <c r="K26" s="26"/>
    </row>
    <row r="27" ht="21.95" customHeight="1" spans="1:11">
      <c r="A27" s="27"/>
      <c r="B27" s="28" t="s">
        <v>35</v>
      </c>
      <c r="C27" s="26">
        <v>2</v>
      </c>
      <c r="D27" s="26"/>
      <c r="E27" s="26"/>
      <c r="F27" s="26">
        <v>2</v>
      </c>
      <c r="G27" s="26"/>
      <c r="H27" s="26"/>
      <c r="I27" s="26">
        <v>2</v>
      </c>
      <c r="J27" s="26"/>
      <c r="K27" s="26"/>
    </row>
    <row r="28" ht="76.5" customHeight="1" spans="1:11">
      <c r="A28" s="36" t="s">
        <v>36</v>
      </c>
      <c r="B28" s="37"/>
      <c r="C28" s="38" t="s">
        <v>189</v>
      </c>
      <c r="D28" s="39"/>
      <c r="E28" s="40"/>
      <c r="F28" s="38" t="s">
        <v>190</v>
      </c>
      <c r="G28" s="39"/>
      <c r="H28" s="40"/>
      <c r="I28" s="38" t="s">
        <v>191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100</v>
      </c>
      <c r="D31" s="54"/>
      <c r="E31" s="55"/>
      <c r="F31" s="53" t="s">
        <v>156</v>
      </c>
      <c r="G31" s="54"/>
      <c r="H31" s="55"/>
      <c r="I31" s="53" t="s">
        <v>184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9.13</v>
      </c>
      <c r="F35" s="26">
        <v>9.15</v>
      </c>
      <c r="G35" s="26">
        <v>9.19</v>
      </c>
      <c r="H35" s="26">
        <v>9.32</v>
      </c>
      <c r="I35" s="26">
        <v>9.12</v>
      </c>
      <c r="J35" s="99">
        <v>9.09</v>
      </c>
    </row>
    <row r="36" ht="15.75" spans="1:10">
      <c r="A36" s="64"/>
      <c r="B36" s="58"/>
      <c r="C36" s="65" t="s">
        <v>54</v>
      </c>
      <c r="D36" s="65" t="s">
        <v>55</v>
      </c>
      <c r="E36" s="26">
        <v>6.87</v>
      </c>
      <c r="F36" s="26">
        <v>7.09</v>
      </c>
      <c r="G36" s="26">
        <v>6.32</v>
      </c>
      <c r="H36" s="26">
        <v>6.34</v>
      </c>
      <c r="I36" s="26">
        <v>6.75</v>
      </c>
      <c r="J36" s="99">
        <v>6.59</v>
      </c>
    </row>
    <row r="37" ht="19.5" spans="1:10">
      <c r="A37" s="64"/>
      <c r="B37" s="58"/>
      <c r="C37" s="66" t="s">
        <v>56</v>
      </c>
      <c r="D37" s="65" t="s">
        <v>57</v>
      </c>
      <c r="E37" s="26">
        <v>8.9</v>
      </c>
      <c r="F37" s="26">
        <v>10.7</v>
      </c>
      <c r="G37" s="68">
        <v>9.57</v>
      </c>
      <c r="H37" s="26">
        <v>9.27</v>
      </c>
      <c r="I37" s="26">
        <v>9.94</v>
      </c>
      <c r="J37" s="99">
        <v>9.99</v>
      </c>
    </row>
    <row r="38" ht="16.5" spans="1:10">
      <c r="A38" s="64"/>
      <c r="B38" s="58"/>
      <c r="C38" s="67" t="s">
        <v>58</v>
      </c>
      <c r="D38" s="65" t="s">
        <v>59</v>
      </c>
      <c r="E38" s="68">
        <v>2.07</v>
      </c>
      <c r="F38" s="68">
        <v>2.65</v>
      </c>
      <c r="G38" s="68">
        <v>3.69</v>
      </c>
      <c r="H38" s="68">
        <v>4.01</v>
      </c>
      <c r="I38" s="26">
        <v>4.1</v>
      </c>
      <c r="J38" s="99">
        <v>8.87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0.7</v>
      </c>
      <c r="G39" s="26">
        <v>0.6</v>
      </c>
      <c r="H39" s="26">
        <v>0.6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10.16</v>
      </c>
      <c r="F40" s="26">
        <v>10.2</v>
      </c>
      <c r="G40" s="26">
        <v>10.25</v>
      </c>
      <c r="H40" s="26">
        <v>10.31</v>
      </c>
      <c r="I40" s="26">
        <v>10.14</v>
      </c>
      <c r="J40" s="99">
        <v>10.13</v>
      </c>
    </row>
    <row r="41" ht="15.75" spans="1:10">
      <c r="A41" s="64"/>
      <c r="B41" s="58"/>
      <c r="C41" s="65" t="s">
        <v>54</v>
      </c>
      <c r="D41" s="65" t="s">
        <v>62</v>
      </c>
      <c r="E41" s="26">
        <v>24.8</v>
      </c>
      <c r="F41" s="26">
        <v>25.1</v>
      </c>
      <c r="G41" s="26">
        <v>25.67</v>
      </c>
      <c r="H41" s="26">
        <v>24.98</v>
      </c>
      <c r="I41" s="26">
        <v>25.8</v>
      </c>
      <c r="J41" s="99">
        <v>25.5</v>
      </c>
    </row>
    <row r="42" ht="15.75" spans="1:10">
      <c r="A42" s="64"/>
      <c r="B42" s="58"/>
      <c r="C42" s="69" t="s">
        <v>63</v>
      </c>
      <c r="D42" s="70" t="s">
        <v>64</v>
      </c>
      <c r="E42" s="26">
        <v>5.77</v>
      </c>
      <c r="F42" s="26">
        <v>5.84</v>
      </c>
      <c r="G42" s="26">
        <v>5.83</v>
      </c>
      <c r="H42" s="26">
        <v>5.87</v>
      </c>
      <c r="I42" s="26">
        <v>5.34</v>
      </c>
      <c r="J42" s="99">
        <v>5.25</v>
      </c>
    </row>
    <row r="43" ht="16.5" spans="1:10">
      <c r="A43" s="64"/>
      <c r="B43" s="58"/>
      <c r="C43" s="69" t="s">
        <v>65</v>
      </c>
      <c r="D43" s="71" t="s">
        <v>66</v>
      </c>
      <c r="E43" s="26">
        <v>6.51</v>
      </c>
      <c r="F43" s="26">
        <v>6.17</v>
      </c>
      <c r="G43" s="26">
        <v>3.86</v>
      </c>
      <c r="H43" s="26">
        <v>4.32</v>
      </c>
      <c r="I43" s="26">
        <v>5.85</v>
      </c>
      <c r="J43" s="99">
        <v>6.36</v>
      </c>
    </row>
    <row r="44" ht="19.5" spans="1:10">
      <c r="A44" s="64"/>
      <c r="B44" s="58"/>
      <c r="C44" s="66" t="s">
        <v>56</v>
      </c>
      <c r="D44" s="65" t="s">
        <v>67</v>
      </c>
      <c r="E44" s="26">
        <v>760</v>
      </c>
      <c r="F44" s="26">
        <v>780</v>
      </c>
      <c r="G44" s="26">
        <v>860</v>
      </c>
      <c r="H44" s="26">
        <v>815</v>
      </c>
      <c r="I44" s="26">
        <v>1018</v>
      </c>
      <c r="J44" s="99">
        <v>917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6.93</v>
      </c>
      <c r="F45" s="26">
        <v>6.79</v>
      </c>
      <c r="G45" s="26">
        <v>5.32</v>
      </c>
      <c r="H45" s="26">
        <v>5.42</v>
      </c>
      <c r="I45" s="26">
        <v>6.81</v>
      </c>
      <c r="J45" s="99">
        <v>5.74</v>
      </c>
    </row>
    <row r="46" ht="19.5" spans="1:10">
      <c r="A46" s="64"/>
      <c r="B46" s="58"/>
      <c r="C46" s="66" t="s">
        <v>56</v>
      </c>
      <c r="D46" s="65" t="s">
        <v>57</v>
      </c>
      <c r="E46" s="26">
        <v>18.9</v>
      </c>
      <c r="F46" s="26">
        <v>19.1</v>
      </c>
      <c r="G46" s="26">
        <v>12.8</v>
      </c>
      <c r="H46" s="26">
        <v>14.2</v>
      </c>
      <c r="I46" s="26">
        <v>14</v>
      </c>
      <c r="J46" s="99">
        <v>17.8</v>
      </c>
    </row>
    <row r="47" ht="16.5" spans="1:10">
      <c r="A47" s="64"/>
      <c r="B47" s="58"/>
      <c r="C47" s="67" t="s">
        <v>58</v>
      </c>
      <c r="D47" s="65" t="s">
        <v>71</v>
      </c>
      <c r="E47" s="26">
        <v>1.61</v>
      </c>
      <c r="F47" s="26">
        <v>0.96</v>
      </c>
      <c r="G47" s="26">
        <v>1.99</v>
      </c>
      <c r="H47" s="26">
        <v>2</v>
      </c>
      <c r="I47" s="26">
        <v>2.01</v>
      </c>
      <c r="J47" s="99">
        <v>2.53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6.57</v>
      </c>
      <c r="F48" s="26">
        <v>6.34</v>
      </c>
      <c r="G48" s="26">
        <v>6.03</v>
      </c>
      <c r="H48" s="26">
        <v>6.13</v>
      </c>
      <c r="I48" s="26">
        <v>6.24</v>
      </c>
      <c r="J48" s="99">
        <v>6.62</v>
      </c>
    </row>
    <row r="49" ht="19.5" spans="1:10">
      <c r="A49" s="64"/>
      <c r="B49" s="58"/>
      <c r="C49" s="66" t="s">
        <v>56</v>
      </c>
      <c r="D49" s="65" t="s">
        <v>57</v>
      </c>
      <c r="E49" s="26">
        <v>15.7</v>
      </c>
      <c r="F49" s="26">
        <v>16.8</v>
      </c>
      <c r="G49" s="26">
        <v>9.7</v>
      </c>
      <c r="H49" s="26">
        <v>11.3</v>
      </c>
      <c r="I49" s="26">
        <v>15.9</v>
      </c>
      <c r="J49" s="99">
        <v>14.8</v>
      </c>
    </row>
    <row r="50" ht="16.5" spans="1:10">
      <c r="A50" s="64"/>
      <c r="B50" s="58"/>
      <c r="C50" s="67" t="s">
        <v>58</v>
      </c>
      <c r="D50" s="65" t="s">
        <v>71</v>
      </c>
      <c r="E50" s="26">
        <v>1.76</v>
      </c>
      <c r="F50" s="26">
        <v>1.88</v>
      </c>
      <c r="G50" s="26">
        <v>4.38</v>
      </c>
      <c r="H50" s="26">
        <v>5.02</v>
      </c>
      <c r="I50" s="26">
        <v>7.97</v>
      </c>
      <c r="J50" s="99">
        <v>4.35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9.25</v>
      </c>
      <c r="F52" s="26">
        <v>9.27</v>
      </c>
      <c r="G52" s="26">
        <v>9.31</v>
      </c>
      <c r="H52" s="26">
        <v>9.29</v>
      </c>
      <c r="I52" s="26">
        <v>9.1</v>
      </c>
      <c r="J52" s="99">
        <v>9.21</v>
      </c>
    </row>
    <row r="53" ht="15.75" spans="1:10">
      <c r="A53" s="64"/>
      <c r="B53" s="58"/>
      <c r="C53" s="65" t="s">
        <v>54</v>
      </c>
      <c r="D53" s="65" t="s">
        <v>55</v>
      </c>
      <c r="E53" s="26">
        <v>7.1</v>
      </c>
      <c r="F53" s="26">
        <v>6.85</v>
      </c>
      <c r="G53" s="26">
        <v>5.94</v>
      </c>
      <c r="H53" s="26">
        <v>6.54</v>
      </c>
      <c r="I53" s="26">
        <v>6.62</v>
      </c>
      <c r="J53" s="99">
        <v>7.06</v>
      </c>
    </row>
    <row r="54" ht="19.5" spans="1:10">
      <c r="A54" s="64"/>
      <c r="B54" s="58"/>
      <c r="C54" s="66" t="s">
        <v>56</v>
      </c>
      <c r="D54" s="65" t="s">
        <v>57</v>
      </c>
      <c r="E54" s="26">
        <v>10.7</v>
      </c>
      <c r="F54" s="26">
        <v>11.7</v>
      </c>
      <c r="G54" s="26">
        <v>7.9</v>
      </c>
      <c r="H54" s="26">
        <v>8.9</v>
      </c>
      <c r="I54" s="26">
        <v>16.6</v>
      </c>
      <c r="J54" s="99">
        <v>12.5</v>
      </c>
    </row>
    <row r="55" ht="16.5" spans="1:10">
      <c r="A55" s="64"/>
      <c r="B55" s="72"/>
      <c r="C55" s="73" t="s">
        <v>58</v>
      </c>
      <c r="D55" s="65" t="s">
        <v>76</v>
      </c>
      <c r="E55" s="107">
        <v>1.78</v>
      </c>
      <c r="F55" s="107">
        <v>3.52</v>
      </c>
      <c r="G55" s="107">
        <v>2.32</v>
      </c>
      <c r="H55" s="26">
        <v>3.01</v>
      </c>
      <c r="I55" s="26">
        <v>4.73</v>
      </c>
      <c r="J55" s="99">
        <v>5.13</v>
      </c>
    </row>
    <row r="56" ht="14.25" spans="1:10">
      <c r="A56" s="74" t="s">
        <v>77</v>
      </c>
      <c r="B56" s="74" t="s">
        <v>78</v>
      </c>
      <c r="C56" s="75">
        <v>7.82</v>
      </c>
      <c r="D56" s="74" t="s">
        <v>50</v>
      </c>
      <c r="E56" s="75">
        <v>79</v>
      </c>
      <c r="F56" s="74" t="s">
        <v>79</v>
      </c>
      <c r="G56" s="75">
        <v>85</v>
      </c>
      <c r="H56" s="74" t="s">
        <v>80</v>
      </c>
      <c r="I56" s="75">
        <v>0.02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18.1</v>
      </c>
      <c r="C59" s="83"/>
      <c r="D59" s="108"/>
      <c r="E59" s="83"/>
      <c r="F59" s="83"/>
      <c r="G59" s="84"/>
      <c r="H59" s="83"/>
      <c r="I59" s="83"/>
      <c r="J59" s="99">
        <v>10.75</v>
      </c>
      <c r="K59" s="99"/>
      <c r="L59" s="99">
        <v>13.45</v>
      </c>
      <c r="M59" s="99"/>
    </row>
    <row r="60" ht="18.75" spans="1:13">
      <c r="A60" s="81" t="s">
        <v>84</v>
      </c>
      <c r="B60" s="82">
        <v>27.6</v>
      </c>
      <c r="C60" s="83"/>
      <c r="D60" s="108">
        <v>30.5</v>
      </c>
      <c r="E60" s="83"/>
      <c r="F60" s="83">
        <v>25.6</v>
      </c>
      <c r="G60" s="84"/>
      <c r="H60" s="83">
        <v>31.75</v>
      </c>
      <c r="I60" s="83"/>
      <c r="J60" s="99"/>
      <c r="K60" s="99"/>
      <c r="L60" s="99"/>
      <c r="M60" s="99"/>
    </row>
    <row r="61" ht="18.75" spans="1:13">
      <c r="A61" s="81" t="s">
        <v>85</v>
      </c>
      <c r="B61" s="82"/>
      <c r="C61" s="83"/>
      <c r="D61" s="108">
        <v>19.6</v>
      </c>
      <c r="E61" s="83"/>
      <c r="F61" s="83">
        <v>17.29</v>
      </c>
      <c r="G61" s="84"/>
      <c r="H61" s="83">
        <v>18.27</v>
      </c>
      <c r="I61" s="83"/>
      <c r="J61" s="99">
        <v>19.55</v>
      </c>
      <c r="K61" s="99"/>
      <c r="L61" s="99">
        <v>24.76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27.6</v>
      </c>
      <c r="D63" s="108"/>
      <c r="E63" s="83">
        <v>30.6</v>
      </c>
      <c r="F63" s="83"/>
      <c r="G63" s="84">
        <v>21.68</v>
      </c>
      <c r="H63" s="83"/>
      <c r="I63" s="83">
        <v>21.98</v>
      </c>
      <c r="J63" s="99"/>
      <c r="K63" s="99"/>
      <c r="M63" s="99">
        <v>48.04</v>
      </c>
    </row>
    <row r="64" ht="18.75" spans="1:13">
      <c r="A64" s="87" t="s">
        <v>87</v>
      </c>
      <c r="B64" s="83"/>
      <c r="C64" s="83">
        <v>56.1</v>
      </c>
      <c r="D64" s="108"/>
      <c r="E64" s="83">
        <v>58.3</v>
      </c>
      <c r="F64" s="83"/>
      <c r="G64" s="88">
        <v>60.71</v>
      </c>
      <c r="H64" s="83"/>
      <c r="I64" s="83">
        <v>57.11</v>
      </c>
      <c r="J64" s="99"/>
      <c r="K64" s="99" t="s">
        <v>192</v>
      </c>
      <c r="L64" s="99"/>
      <c r="M64" s="99">
        <v>63.57</v>
      </c>
    </row>
    <row r="65" ht="18.75" spans="1:13">
      <c r="A65" s="87" t="s">
        <v>88</v>
      </c>
      <c r="B65" s="83"/>
      <c r="C65" s="83">
        <v>38</v>
      </c>
      <c r="D65" s="108"/>
      <c r="E65" s="83"/>
      <c r="F65" s="83"/>
      <c r="G65" s="84">
        <v>56.67</v>
      </c>
      <c r="H65" s="83"/>
      <c r="I65" s="83">
        <v>59.02</v>
      </c>
      <c r="J65" s="99"/>
      <c r="K65" s="99">
        <v>60.47</v>
      </c>
      <c r="M65" s="99">
        <v>61.2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3.65</v>
      </c>
      <c r="C67" s="83">
        <v>9</v>
      </c>
      <c r="D67" s="108">
        <v>4.05</v>
      </c>
      <c r="E67" s="83">
        <v>9.5</v>
      </c>
      <c r="F67" s="83">
        <v>1.42</v>
      </c>
      <c r="G67" s="84">
        <v>9.62</v>
      </c>
      <c r="H67" s="83">
        <v>1.56</v>
      </c>
      <c r="I67" s="83">
        <v>9.44</v>
      </c>
      <c r="J67" s="99">
        <v>2.37</v>
      </c>
      <c r="K67" s="99">
        <v>9.44</v>
      </c>
      <c r="L67" s="99">
        <v>1.51</v>
      </c>
      <c r="M67" s="99">
        <v>9.44</v>
      </c>
    </row>
    <row r="68" ht="18.75" spans="1:13">
      <c r="A68" s="105" t="s">
        <v>90</v>
      </c>
      <c r="B68" s="109">
        <v>2.76</v>
      </c>
      <c r="C68" s="83">
        <v>8</v>
      </c>
      <c r="D68" s="108">
        <v>2.93</v>
      </c>
      <c r="E68" s="83">
        <v>8.1</v>
      </c>
      <c r="F68" s="83">
        <v>2.23</v>
      </c>
      <c r="G68" s="84">
        <v>7.84</v>
      </c>
      <c r="H68" s="83">
        <v>2.34</v>
      </c>
      <c r="I68" s="83">
        <v>8.15</v>
      </c>
      <c r="J68" s="99">
        <v>3.08</v>
      </c>
      <c r="K68" s="99">
        <v>8.02</v>
      </c>
      <c r="L68" s="99">
        <v>2.38</v>
      </c>
      <c r="M68" s="99">
        <v>8.12</v>
      </c>
    </row>
    <row r="69" ht="18.75" spans="1:13">
      <c r="A69" s="105" t="s">
        <v>91</v>
      </c>
      <c r="B69" s="109">
        <v>1.33</v>
      </c>
      <c r="C69" s="83">
        <v>9.3</v>
      </c>
      <c r="D69" s="108"/>
      <c r="E69" s="83"/>
      <c r="F69" s="83">
        <v>2.54</v>
      </c>
      <c r="G69" s="84">
        <v>11.15</v>
      </c>
      <c r="H69" s="83">
        <v>3.02</v>
      </c>
      <c r="I69" s="83">
        <v>11.01</v>
      </c>
      <c r="J69" s="99">
        <v>3.82</v>
      </c>
      <c r="K69" s="99">
        <v>10.96</v>
      </c>
      <c r="L69" s="99">
        <v>2.27</v>
      </c>
      <c r="M69" s="99">
        <v>10.87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C22" sqref="C22:E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" t="s">
        <v>123</v>
      </c>
      <c r="G2" s="7"/>
      <c r="H2" s="7"/>
      <c r="I2" s="90" t="s">
        <v>124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43350</v>
      </c>
      <c r="D4" s="13"/>
      <c r="E4" s="13"/>
      <c r="F4" s="13">
        <v>44200</v>
      </c>
      <c r="G4" s="13"/>
      <c r="H4" s="13"/>
      <c r="I4" s="13">
        <v>45260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53980</v>
      </c>
      <c r="D5" s="13"/>
      <c r="E5" s="13"/>
      <c r="F5" s="13">
        <v>55780</v>
      </c>
      <c r="G5" s="13"/>
      <c r="H5" s="13"/>
      <c r="I5" s="13">
        <v>57340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C4-'13日'!I4</f>
        <v>1150</v>
      </c>
      <c r="D6" s="18"/>
      <c r="E6" s="18"/>
      <c r="F6" s="19">
        <f>F4-C4</f>
        <v>850</v>
      </c>
      <c r="G6" s="20"/>
      <c r="H6" s="21"/>
      <c r="I6" s="19">
        <f>I4-F4</f>
        <v>1060</v>
      </c>
      <c r="J6" s="20"/>
      <c r="K6" s="21"/>
      <c r="L6" s="94">
        <f>C6+F6+I6</f>
        <v>3060</v>
      </c>
      <c r="M6" s="94">
        <f>C7+F7+I7</f>
        <v>5180</v>
      </c>
    </row>
    <row r="7" ht="21.95" customHeight="1" spans="1:13">
      <c r="A7" s="11"/>
      <c r="B7" s="17" t="s">
        <v>8</v>
      </c>
      <c r="C7" s="18">
        <f>C5-'13日'!I5</f>
        <v>1820</v>
      </c>
      <c r="D7" s="18"/>
      <c r="E7" s="18"/>
      <c r="F7" s="19">
        <f>F5-C5</f>
        <v>1800</v>
      </c>
      <c r="G7" s="20"/>
      <c r="H7" s="21"/>
      <c r="I7" s="19">
        <f>I5-F5</f>
        <v>1560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44</v>
      </c>
      <c r="D9" s="13"/>
      <c r="E9" s="13"/>
      <c r="F9" s="13">
        <v>47</v>
      </c>
      <c r="G9" s="13"/>
      <c r="H9" s="13"/>
      <c r="I9" s="13">
        <v>48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44</v>
      </c>
      <c r="D10" s="13"/>
      <c r="E10" s="13"/>
      <c r="F10" s="13">
        <v>47</v>
      </c>
      <c r="G10" s="13"/>
      <c r="H10" s="13"/>
      <c r="I10" s="13">
        <v>48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480</v>
      </c>
      <c r="D15" s="26">
        <v>440</v>
      </c>
      <c r="E15" s="26">
        <v>390</v>
      </c>
      <c r="F15" s="26">
        <v>390</v>
      </c>
      <c r="G15" s="26">
        <v>340</v>
      </c>
      <c r="H15" s="26">
        <v>290</v>
      </c>
      <c r="I15" s="26">
        <v>280</v>
      </c>
      <c r="J15" s="26">
        <v>230</v>
      </c>
      <c r="K15" s="26">
        <v>500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193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320</v>
      </c>
      <c r="D21" s="26">
        <v>500</v>
      </c>
      <c r="E21" s="26">
        <v>440</v>
      </c>
      <c r="F21" s="26">
        <v>440</v>
      </c>
      <c r="G21" s="26">
        <v>370</v>
      </c>
      <c r="H21" s="26">
        <v>560</v>
      </c>
      <c r="I21" s="26">
        <v>550</v>
      </c>
      <c r="J21" s="26">
        <v>490</v>
      </c>
      <c r="K21" s="26">
        <v>440</v>
      </c>
    </row>
    <row r="22" ht="21.95" customHeight="1" spans="1:11">
      <c r="A22" s="33"/>
      <c r="B22" s="29" t="s">
        <v>26</v>
      </c>
      <c r="C22" s="30" t="s">
        <v>194</v>
      </c>
      <c r="D22" s="30"/>
      <c r="E22" s="30"/>
      <c r="F22" s="30" t="s">
        <v>28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260</v>
      </c>
      <c r="D23" s="26"/>
      <c r="E23" s="26"/>
      <c r="F23" s="26">
        <f>1730+850-100</f>
        <v>2480</v>
      </c>
      <c r="G23" s="26"/>
      <c r="H23" s="26"/>
      <c r="I23" s="26">
        <f>1730+850-100</f>
        <v>2480</v>
      </c>
      <c r="J23" s="26"/>
      <c r="K23" s="26"/>
    </row>
    <row r="24" ht="21.95" customHeight="1" spans="1:11">
      <c r="A24" s="34"/>
      <c r="B24" s="35" t="s">
        <v>31</v>
      </c>
      <c r="C24" s="26">
        <v>1620</v>
      </c>
      <c r="D24" s="26"/>
      <c r="E24" s="26"/>
      <c r="F24" s="26">
        <v>1620</v>
      </c>
      <c r="G24" s="26"/>
      <c r="H24" s="26"/>
      <c r="I24" s="26">
        <v>1620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6</v>
      </c>
      <c r="D25" s="26"/>
      <c r="E25" s="26"/>
      <c r="F25" s="26">
        <v>6</v>
      </c>
      <c r="G25" s="26"/>
      <c r="H25" s="26"/>
      <c r="I25" s="26">
        <v>5</v>
      </c>
      <c r="J25" s="26"/>
      <c r="K25" s="26"/>
    </row>
    <row r="26" ht="21.95" customHeight="1" spans="1:11">
      <c r="A26" s="27"/>
      <c r="B26" s="28" t="s">
        <v>34</v>
      </c>
      <c r="C26" s="26">
        <v>769</v>
      </c>
      <c r="D26" s="26"/>
      <c r="E26" s="26"/>
      <c r="F26" s="26">
        <v>769</v>
      </c>
      <c r="G26" s="26"/>
      <c r="H26" s="26"/>
      <c r="I26" s="26">
        <v>769</v>
      </c>
      <c r="J26" s="26"/>
      <c r="K26" s="26"/>
    </row>
    <row r="27" ht="21.95" customHeight="1" spans="1:11">
      <c r="A27" s="27"/>
      <c r="B27" s="28" t="s">
        <v>35</v>
      </c>
      <c r="C27" s="26">
        <v>2</v>
      </c>
      <c r="D27" s="26"/>
      <c r="E27" s="26"/>
      <c r="F27" s="26">
        <v>2</v>
      </c>
      <c r="G27" s="26"/>
      <c r="H27" s="26"/>
      <c r="I27" s="26">
        <v>2</v>
      </c>
      <c r="J27" s="26"/>
      <c r="K27" s="26"/>
    </row>
    <row r="28" ht="76.5" customHeight="1" spans="1:11">
      <c r="A28" s="36" t="s">
        <v>36</v>
      </c>
      <c r="B28" s="37"/>
      <c r="C28" s="116" t="s">
        <v>195</v>
      </c>
      <c r="D28" s="39"/>
      <c r="E28" s="40"/>
      <c r="F28" s="38" t="s">
        <v>196</v>
      </c>
      <c r="G28" s="39"/>
      <c r="H28" s="40"/>
      <c r="I28" s="38"/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100</v>
      </c>
      <c r="D31" s="54"/>
      <c r="E31" s="55"/>
      <c r="F31" s="53" t="s">
        <v>114</v>
      </c>
      <c r="G31" s="54"/>
      <c r="H31" s="55"/>
      <c r="I31" s="53" t="s">
        <v>164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9.16</v>
      </c>
      <c r="F35" s="26">
        <v>9.18</v>
      </c>
      <c r="G35" s="26">
        <v>9.05</v>
      </c>
      <c r="H35" s="26">
        <v>9.13</v>
      </c>
      <c r="I35" s="26">
        <v>9.16</v>
      </c>
      <c r="J35" s="99">
        <v>9.11</v>
      </c>
    </row>
    <row r="36" ht="15.75" spans="1:10">
      <c r="A36" s="64"/>
      <c r="B36" s="58"/>
      <c r="C36" s="65" t="s">
        <v>54</v>
      </c>
      <c r="D36" s="65" t="s">
        <v>55</v>
      </c>
      <c r="E36" s="26">
        <v>7.26</v>
      </c>
      <c r="F36" s="26">
        <v>7.01</v>
      </c>
      <c r="G36" s="26">
        <v>6.1</v>
      </c>
      <c r="H36" s="26">
        <v>5.9</v>
      </c>
      <c r="I36" s="26">
        <v>6.84</v>
      </c>
      <c r="J36" s="99">
        <v>6.47</v>
      </c>
    </row>
    <row r="37" ht="19.5" spans="1:10">
      <c r="A37" s="64"/>
      <c r="B37" s="58"/>
      <c r="C37" s="66" t="s">
        <v>56</v>
      </c>
      <c r="D37" s="65" t="s">
        <v>57</v>
      </c>
      <c r="E37" s="26">
        <v>9.8</v>
      </c>
      <c r="F37" s="26">
        <v>10.1</v>
      </c>
      <c r="G37" s="68">
        <v>9.61</v>
      </c>
      <c r="H37" s="26">
        <v>9.17</v>
      </c>
      <c r="I37" s="26">
        <v>9.22</v>
      </c>
      <c r="J37" s="99">
        <v>9.39</v>
      </c>
    </row>
    <row r="38" ht="16.5" spans="1:10">
      <c r="A38" s="64"/>
      <c r="B38" s="58"/>
      <c r="C38" s="67" t="s">
        <v>58</v>
      </c>
      <c r="D38" s="65" t="s">
        <v>59</v>
      </c>
      <c r="E38" s="68">
        <v>2.13</v>
      </c>
      <c r="F38" s="68">
        <v>1.46</v>
      </c>
      <c r="G38" s="68">
        <v>5.6</v>
      </c>
      <c r="H38" s="68">
        <v>5.2</v>
      </c>
      <c r="I38" s="26">
        <v>4.38</v>
      </c>
      <c r="J38" s="99">
        <v>4.04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0.7</v>
      </c>
      <c r="F39" s="26">
        <v>0.7</v>
      </c>
      <c r="G39" s="26">
        <v>0.7</v>
      </c>
      <c r="H39" s="26">
        <v>0.7</v>
      </c>
      <c r="I39" s="26">
        <v>0.7</v>
      </c>
      <c r="J39" s="99">
        <v>0.7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10.15</v>
      </c>
      <c r="F40" s="26">
        <v>10.2</v>
      </c>
      <c r="G40" s="26">
        <v>10.9</v>
      </c>
      <c r="H40" s="26">
        <v>10.1</v>
      </c>
      <c r="I40" s="26">
        <v>10.18</v>
      </c>
      <c r="J40" s="99">
        <v>10.09</v>
      </c>
    </row>
    <row r="41" ht="15.75" spans="1:10">
      <c r="A41" s="64"/>
      <c r="B41" s="58"/>
      <c r="C41" s="65" t="s">
        <v>54</v>
      </c>
      <c r="D41" s="65" t="s">
        <v>62</v>
      </c>
      <c r="E41" s="26">
        <v>24.6</v>
      </c>
      <c r="F41" s="26">
        <v>25.1</v>
      </c>
      <c r="G41" s="26">
        <v>27.4</v>
      </c>
      <c r="H41" s="26">
        <v>26.4</v>
      </c>
      <c r="I41" s="26">
        <v>27.1</v>
      </c>
      <c r="J41" s="99">
        <v>26.6</v>
      </c>
    </row>
    <row r="42" ht="15.75" spans="1:10">
      <c r="A42" s="64"/>
      <c r="B42" s="58"/>
      <c r="C42" s="69" t="s">
        <v>63</v>
      </c>
      <c r="D42" s="70" t="s">
        <v>64</v>
      </c>
      <c r="E42" s="26">
        <v>5.4</v>
      </c>
      <c r="F42" s="26">
        <v>5.38</v>
      </c>
      <c r="G42" s="26">
        <v>5.71</v>
      </c>
      <c r="H42" s="26">
        <v>5.93</v>
      </c>
      <c r="I42" s="26">
        <v>5.93</v>
      </c>
      <c r="J42" s="99">
        <v>5.66</v>
      </c>
    </row>
    <row r="43" ht="16.5" spans="1:10">
      <c r="A43" s="64"/>
      <c r="B43" s="58"/>
      <c r="C43" s="69" t="s">
        <v>65</v>
      </c>
      <c r="D43" s="71" t="s">
        <v>66</v>
      </c>
      <c r="E43" s="26">
        <v>6.42</v>
      </c>
      <c r="F43" s="26">
        <v>6.13</v>
      </c>
      <c r="G43" s="26">
        <v>5.8</v>
      </c>
      <c r="H43" s="26">
        <v>6.28</v>
      </c>
      <c r="I43" s="26">
        <v>6.62</v>
      </c>
      <c r="J43" s="99">
        <v>5.75</v>
      </c>
    </row>
    <row r="44" ht="19.5" spans="1:10">
      <c r="A44" s="64"/>
      <c r="B44" s="58"/>
      <c r="C44" s="66" t="s">
        <v>56</v>
      </c>
      <c r="D44" s="65" t="s">
        <v>67</v>
      </c>
      <c r="E44" s="26">
        <v>800</v>
      </c>
      <c r="F44" s="26">
        <v>780</v>
      </c>
      <c r="G44" s="26">
        <v>769</v>
      </c>
      <c r="H44" s="26">
        <v>982</v>
      </c>
      <c r="I44" s="26">
        <v>1451</v>
      </c>
      <c r="J44" s="99">
        <v>1021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7.07</v>
      </c>
      <c r="F45" s="26">
        <v>6.71</v>
      </c>
      <c r="G45" s="26">
        <v>5.4</v>
      </c>
      <c r="H45" s="26">
        <v>5.7</v>
      </c>
      <c r="I45" s="26">
        <v>6.65</v>
      </c>
      <c r="J45" s="99">
        <v>5.91</v>
      </c>
    </row>
    <row r="46" ht="19.5" spans="1:10">
      <c r="A46" s="64"/>
      <c r="B46" s="58"/>
      <c r="C46" s="66" t="s">
        <v>56</v>
      </c>
      <c r="D46" s="65" t="s">
        <v>57</v>
      </c>
      <c r="E46" s="26">
        <v>18.9</v>
      </c>
      <c r="F46" s="26">
        <v>19.2</v>
      </c>
      <c r="G46" s="26">
        <v>17.2</v>
      </c>
      <c r="H46" s="26">
        <v>16.6</v>
      </c>
      <c r="I46" s="26">
        <v>17.4</v>
      </c>
      <c r="J46" s="99">
        <v>18.3</v>
      </c>
    </row>
    <row r="47" ht="16.5" spans="1:10">
      <c r="A47" s="64"/>
      <c r="B47" s="58"/>
      <c r="C47" s="67" t="s">
        <v>58</v>
      </c>
      <c r="D47" s="65" t="s">
        <v>71</v>
      </c>
      <c r="E47" s="26">
        <v>1.36</v>
      </c>
      <c r="F47" s="26">
        <v>1.39</v>
      </c>
      <c r="G47" s="26">
        <v>2</v>
      </c>
      <c r="H47" s="26">
        <v>1</v>
      </c>
      <c r="I47" s="26">
        <v>1.89</v>
      </c>
      <c r="J47" s="99">
        <v>1.79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6.81</v>
      </c>
      <c r="F48" s="26">
        <v>6.27</v>
      </c>
      <c r="G48" s="26">
        <v>5.61</v>
      </c>
      <c r="H48" s="26">
        <v>5.99</v>
      </c>
      <c r="I48" s="26">
        <v>6.18</v>
      </c>
      <c r="J48" s="99">
        <v>6.42</v>
      </c>
    </row>
    <row r="49" ht="19.5" spans="1:10">
      <c r="A49" s="64"/>
      <c r="B49" s="58"/>
      <c r="C49" s="66" t="s">
        <v>56</v>
      </c>
      <c r="D49" s="65" t="s">
        <v>57</v>
      </c>
      <c r="E49" s="26">
        <v>12.5</v>
      </c>
      <c r="F49" s="26">
        <v>11.7</v>
      </c>
      <c r="G49" s="26">
        <v>12.2</v>
      </c>
      <c r="H49" s="26">
        <v>11.4</v>
      </c>
      <c r="I49" s="26">
        <v>17.8</v>
      </c>
      <c r="J49" s="99">
        <v>16.4</v>
      </c>
    </row>
    <row r="50" ht="16.5" spans="1:10">
      <c r="A50" s="64"/>
      <c r="B50" s="58"/>
      <c r="C50" s="67" t="s">
        <v>58</v>
      </c>
      <c r="D50" s="65" t="s">
        <v>71</v>
      </c>
      <c r="E50" s="26">
        <v>1.89</v>
      </c>
      <c r="F50" s="26">
        <v>0.97</v>
      </c>
      <c r="G50" s="26">
        <v>1.5</v>
      </c>
      <c r="H50" s="26">
        <v>3.7</v>
      </c>
      <c r="I50" s="26">
        <v>4.43</v>
      </c>
      <c r="J50" s="99">
        <v>5.22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9.2</v>
      </c>
      <c r="F52" s="26" t="s">
        <v>197</v>
      </c>
      <c r="G52" s="26">
        <v>8.9</v>
      </c>
      <c r="H52" s="26">
        <v>9.01</v>
      </c>
      <c r="I52" s="26">
        <v>9.11</v>
      </c>
      <c r="J52" s="99">
        <v>9.06</v>
      </c>
    </row>
    <row r="53" ht="15.75" spans="1:10">
      <c r="A53" s="64"/>
      <c r="B53" s="58"/>
      <c r="C53" s="65" t="s">
        <v>54</v>
      </c>
      <c r="D53" s="65" t="s">
        <v>55</v>
      </c>
      <c r="E53" s="26">
        <v>6.71</v>
      </c>
      <c r="F53" s="26">
        <v>6.51</v>
      </c>
      <c r="G53" s="26">
        <v>5.95</v>
      </c>
      <c r="H53" s="26">
        <v>6.02</v>
      </c>
      <c r="I53" s="26">
        <v>6.23</v>
      </c>
      <c r="J53" s="99">
        <v>5.89</v>
      </c>
    </row>
    <row r="54" ht="19.5" spans="1:10">
      <c r="A54" s="64"/>
      <c r="B54" s="58"/>
      <c r="C54" s="66" t="s">
        <v>56</v>
      </c>
      <c r="D54" s="65" t="s">
        <v>57</v>
      </c>
      <c r="E54" s="26">
        <v>11.2</v>
      </c>
      <c r="F54" s="26">
        <v>10.7</v>
      </c>
      <c r="G54" s="26">
        <v>13.6</v>
      </c>
      <c r="H54" s="26">
        <v>13.7</v>
      </c>
      <c r="I54" s="26">
        <v>9.6</v>
      </c>
      <c r="J54" s="99">
        <v>13.2</v>
      </c>
    </row>
    <row r="55" ht="16.5" spans="1:10">
      <c r="A55" s="64"/>
      <c r="B55" s="72"/>
      <c r="C55" s="73" t="s">
        <v>58</v>
      </c>
      <c r="D55" s="65" t="s">
        <v>76</v>
      </c>
      <c r="E55" s="107">
        <v>4.27</v>
      </c>
      <c r="F55" s="107">
        <v>0.97</v>
      </c>
      <c r="G55" s="107">
        <v>4.1</v>
      </c>
      <c r="H55" s="26">
        <v>3.59</v>
      </c>
      <c r="I55" s="26">
        <v>3.95</v>
      </c>
      <c r="J55" s="99">
        <v>2.04</v>
      </c>
    </row>
    <row r="56" ht="14.25" spans="1:10">
      <c r="A56" s="74" t="s">
        <v>77</v>
      </c>
      <c r="B56" s="74" t="s">
        <v>78</v>
      </c>
      <c r="C56" s="75">
        <v>7.4</v>
      </c>
      <c r="D56" s="74" t="s">
        <v>50</v>
      </c>
      <c r="E56" s="75">
        <v>76</v>
      </c>
      <c r="F56" s="74" t="s">
        <v>79</v>
      </c>
      <c r="G56" s="75">
        <v>81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12.6</v>
      </c>
      <c r="C59" s="83"/>
      <c r="D59" s="108">
        <v>15.6</v>
      </c>
      <c r="E59" s="83"/>
      <c r="F59" s="83">
        <v>15.3</v>
      </c>
      <c r="G59" s="84"/>
      <c r="H59" s="83">
        <v>29.4</v>
      </c>
      <c r="I59" s="83"/>
      <c r="J59" s="99"/>
      <c r="K59" s="99"/>
      <c r="L59" s="99"/>
      <c r="M59" s="99"/>
    </row>
    <row r="60" ht="18.75" spans="1:13">
      <c r="A60" s="81" t="s">
        <v>84</v>
      </c>
      <c r="B60" s="82"/>
      <c r="C60" s="83"/>
      <c r="D60" s="108">
        <v>24.6</v>
      </c>
      <c r="E60" s="83"/>
      <c r="F60" s="83">
        <v>47.7</v>
      </c>
      <c r="G60" s="84"/>
      <c r="H60" s="83">
        <v>38.5</v>
      </c>
      <c r="I60" s="83"/>
      <c r="J60" s="99">
        <v>25.24</v>
      </c>
      <c r="K60" s="99"/>
      <c r="L60" s="99">
        <v>27.74</v>
      </c>
      <c r="M60" s="99"/>
    </row>
    <row r="61" ht="18.75" spans="1:13">
      <c r="A61" s="81" t="s">
        <v>85</v>
      </c>
      <c r="B61" s="82">
        <v>30.1</v>
      </c>
      <c r="C61" s="83"/>
      <c r="D61" s="108"/>
      <c r="E61" s="83"/>
      <c r="F61" s="83"/>
      <c r="G61" s="84"/>
      <c r="H61" s="83"/>
      <c r="I61" s="83"/>
      <c r="J61" s="99">
        <v>16.87</v>
      </c>
      <c r="K61" s="99"/>
      <c r="L61" s="99">
        <v>24.71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20.6</v>
      </c>
      <c r="D63" s="108"/>
      <c r="E63" s="83">
        <v>21.1</v>
      </c>
      <c r="F63" s="83"/>
      <c r="G63" s="84">
        <v>12.8</v>
      </c>
      <c r="H63" s="83"/>
      <c r="I63" s="83">
        <v>13.3</v>
      </c>
      <c r="J63" s="99"/>
      <c r="K63" s="99">
        <v>13.32</v>
      </c>
      <c r="M63" s="99">
        <v>13.38</v>
      </c>
    </row>
    <row r="64" ht="18.75" spans="1:13">
      <c r="A64" s="87" t="s">
        <v>87</v>
      </c>
      <c r="B64" s="83"/>
      <c r="C64" s="83">
        <v>57.1</v>
      </c>
      <c r="D64" s="108"/>
      <c r="E64" s="83">
        <v>57.6</v>
      </c>
      <c r="F64" s="83"/>
      <c r="G64" s="88">
        <v>63.3</v>
      </c>
      <c r="H64" s="83"/>
      <c r="I64" s="83">
        <v>54.7</v>
      </c>
      <c r="J64" s="99"/>
      <c r="K64" s="99">
        <v>63.24</v>
      </c>
      <c r="L64" s="99"/>
      <c r="M64" s="99">
        <v>57.81</v>
      </c>
    </row>
    <row r="65" ht="18.75" spans="1:13">
      <c r="A65" s="87" t="s">
        <v>88</v>
      </c>
      <c r="B65" s="83"/>
      <c r="C65" s="83">
        <v>60.3</v>
      </c>
      <c r="D65" s="108"/>
      <c r="E65" s="83">
        <v>62.2</v>
      </c>
      <c r="F65" s="83"/>
      <c r="G65" s="84">
        <v>64.2</v>
      </c>
      <c r="H65" s="83"/>
      <c r="I65" s="83">
        <v>65.2</v>
      </c>
      <c r="J65" s="99"/>
      <c r="K65" s="99">
        <v>65.54</v>
      </c>
      <c r="M65" s="99">
        <v>66.47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3.61</v>
      </c>
      <c r="C67" s="83">
        <v>9.5</v>
      </c>
      <c r="D67" s="108">
        <v>3.8</v>
      </c>
      <c r="E67" s="83">
        <v>9.1</v>
      </c>
      <c r="F67" s="83">
        <v>1.8</v>
      </c>
      <c r="G67" s="84">
        <v>9.7</v>
      </c>
      <c r="H67" s="83">
        <v>1.8</v>
      </c>
      <c r="I67" s="83">
        <v>9.5</v>
      </c>
      <c r="J67" s="99">
        <v>2.39</v>
      </c>
      <c r="K67" s="99">
        <v>9.68</v>
      </c>
      <c r="L67" s="99">
        <v>1.97</v>
      </c>
      <c r="M67" s="99">
        <v>9.71</v>
      </c>
    </row>
    <row r="68" ht="18.75" spans="1:13">
      <c r="A68" s="105" t="s">
        <v>90</v>
      </c>
      <c r="B68" s="109">
        <v>2.58</v>
      </c>
      <c r="C68" s="83">
        <v>8.2</v>
      </c>
      <c r="D68" s="108">
        <v>2.77</v>
      </c>
      <c r="E68" s="83">
        <v>7.9</v>
      </c>
      <c r="F68" s="83">
        <v>1.6</v>
      </c>
      <c r="G68" s="84">
        <v>7.7</v>
      </c>
      <c r="H68" s="83">
        <v>0.73</v>
      </c>
      <c r="I68" s="83">
        <v>8.1</v>
      </c>
      <c r="J68" s="99">
        <v>1.76</v>
      </c>
      <c r="K68" s="99">
        <v>7.98</v>
      </c>
      <c r="L68" s="99">
        <v>1.43</v>
      </c>
      <c r="M68" s="99">
        <v>8.15</v>
      </c>
    </row>
    <row r="69" ht="18.75" spans="1:13">
      <c r="A69" s="105" t="s">
        <v>91</v>
      </c>
      <c r="B69" s="109">
        <v>1.67</v>
      </c>
      <c r="C69" s="83">
        <v>9.3</v>
      </c>
      <c r="D69" s="108">
        <v>1.89</v>
      </c>
      <c r="E69" s="83">
        <v>9.6</v>
      </c>
      <c r="F69" s="83">
        <v>0.95</v>
      </c>
      <c r="G69" s="84">
        <v>10.9</v>
      </c>
      <c r="H69" s="83">
        <v>1.6</v>
      </c>
      <c r="I69" s="83">
        <v>10.9</v>
      </c>
      <c r="J69" s="99">
        <v>2.04</v>
      </c>
      <c r="K69" s="99">
        <v>10.99</v>
      </c>
      <c r="L69" s="99">
        <v>2.86</v>
      </c>
      <c r="M69" s="99">
        <v>10.85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140</v>
      </c>
      <c r="D2" s="6"/>
      <c r="E2" s="6"/>
      <c r="F2" s="7" t="s">
        <v>141</v>
      </c>
      <c r="G2" s="7"/>
      <c r="H2" s="7"/>
      <c r="I2" s="90" t="s">
        <v>116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46700</v>
      </c>
      <c r="D4" s="13"/>
      <c r="E4" s="13"/>
      <c r="F4" s="13">
        <v>48250</v>
      </c>
      <c r="G4" s="13"/>
      <c r="H4" s="13"/>
      <c r="I4" s="13">
        <v>49640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58620</v>
      </c>
      <c r="D5" s="13"/>
      <c r="E5" s="13"/>
      <c r="F5" s="13">
        <v>60680</v>
      </c>
      <c r="G5" s="13"/>
      <c r="H5" s="13"/>
      <c r="I5" s="13">
        <v>62580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C4-'14日'!I4</f>
        <v>1440</v>
      </c>
      <c r="D6" s="18"/>
      <c r="E6" s="18"/>
      <c r="F6" s="19">
        <f>F4-C4</f>
        <v>1550</v>
      </c>
      <c r="G6" s="20"/>
      <c r="H6" s="21"/>
      <c r="I6" s="19">
        <f>I4-F4</f>
        <v>1390</v>
      </c>
      <c r="J6" s="20"/>
      <c r="K6" s="21"/>
      <c r="L6" s="94">
        <f>C6+F6+I6</f>
        <v>4380</v>
      </c>
      <c r="M6" s="94">
        <f>C7+F7+I7</f>
        <v>5240</v>
      </c>
    </row>
    <row r="7" ht="21.95" customHeight="1" spans="1:13">
      <c r="A7" s="11"/>
      <c r="B7" s="17" t="s">
        <v>8</v>
      </c>
      <c r="C7" s="18">
        <f>C5-'14日'!I5</f>
        <v>1280</v>
      </c>
      <c r="D7" s="18"/>
      <c r="E7" s="18"/>
      <c r="F7" s="19">
        <f>F5-C5</f>
        <v>2060</v>
      </c>
      <c r="G7" s="20"/>
      <c r="H7" s="21"/>
      <c r="I7" s="19">
        <f>I5-F5</f>
        <v>1900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44</v>
      </c>
      <c r="D9" s="13"/>
      <c r="E9" s="13"/>
      <c r="F9" s="13">
        <v>48</v>
      </c>
      <c r="G9" s="13"/>
      <c r="H9" s="13"/>
      <c r="I9" s="13">
        <v>47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44</v>
      </c>
      <c r="D10" s="13"/>
      <c r="E10" s="13"/>
      <c r="F10" s="13">
        <v>48</v>
      </c>
      <c r="G10" s="13"/>
      <c r="H10" s="13"/>
      <c r="I10" s="13">
        <v>47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500</v>
      </c>
      <c r="D15" s="26">
        <v>450</v>
      </c>
      <c r="E15" s="26">
        <v>400</v>
      </c>
      <c r="F15" s="26">
        <v>400</v>
      </c>
      <c r="G15" s="26">
        <v>360</v>
      </c>
      <c r="H15" s="26">
        <v>310</v>
      </c>
      <c r="I15" s="26">
        <v>310</v>
      </c>
      <c r="J15" s="26">
        <v>250</v>
      </c>
      <c r="K15" s="26">
        <v>520</v>
      </c>
    </row>
    <row r="16" ht="21.95" customHeight="1" spans="1:11">
      <c r="A16" s="27"/>
      <c r="B16" s="29" t="s">
        <v>21</v>
      </c>
      <c r="C16" s="30" t="s">
        <v>198</v>
      </c>
      <c r="D16" s="30"/>
      <c r="E16" s="30"/>
      <c r="F16" s="30" t="s">
        <v>22</v>
      </c>
      <c r="G16" s="30"/>
      <c r="H16" s="30"/>
      <c r="I16" s="30" t="s">
        <v>199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440</v>
      </c>
      <c r="D21" s="26">
        <v>360</v>
      </c>
      <c r="E21" s="26">
        <v>280</v>
      </c>
      <c r="F21" s="26">
        <v>280</v>
      </c>
      <c r="G21" s="26">
        <v>200</v>
      </c>
      <c r="H21" s="26">
        <v>490</v>
      </c>
      <c r="I21" s="26">
        <v>490</v>
      </c>
      <c r="J21" s="26">
        <v>410</v>
      </c>
      <c r="K21" s="26">
        <v>350</v>
      </c>
    </row>
    <row r="22" ht="21.95" customHeight="1" spans="1:11">
      <c r="A22" s="33"/>
      <c r="B22" s="29" t="s">
        <v>26</v>
      </c>
      <c r="C22" s="30" t="s">
        <v>28</v>
      </c>
      <c r="D22" s="30"/>
      <c r="E22" s="30"/>
      <c r="F22" s="30" t="s">
        <v>28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2300</v>
      </c>
      <c r="D23" s="26"/>
      <c r="E23" s="26"/>
      <c r="F23" s="26">
        <v>2300</v>
      </c>
      <c r="G23" s="26"/>
      <c r="H23" s="26"/>
      <c r="I23" s="26">
        <v>2000</v>
      </c>
      <c r="J23" s="26"/>
      <c r="K23" s="26"/>
    </row>
    <row r="24" ht="21.95" customHeight="1" spans="1:11">
      <c r="A24" s="34"/>
      <c r="B24" s="35" t="s">
        <v>31</v>
      </c>
      <c r="C24" s="26">
        <v>1520</v>
      </c>
      <c r="D24" s="26"/>
      <c r="E24" s="26"/>
      <c r="F24" s="26">
        <f>720+680</f>
        <v>1400</v>
      </c>
      <c r="G24" s="26"/>
      <c r="H24" s="26"/>
      <c r="I24" s="26">
        <f>720+680</f>
        <v>1400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5</v>
      </c>
      <c r="D25" s="26"/>
      <c r="E25" s="26"/>
      <c r="F25" s="26">
        <v>5</v>
      </c>
      <c r="G25" s="26"/>
      <c r="H25" s="26"/>
      <c r="I25" s="26">
        <v>4</v>
      </c>
      <c r="J25" s="26"/>
      <c r="K25" s="26"/>
    </row>
    <row r="26" ht="21.95" customHeight="1" spans="1:11">
      <c r="A26" s="27"/>
      <c r="B26" s="28" t="s">
        <v>34</v>
      </c>
      <c r="C26" s="26">
        <v>769</v>
      </c>
      <c r="D26" s="26"/>
      <c r="E26" s="26"/>
      <c r="F26" s="26">
        <v>765</v>
      </c>
      <c r="G26" s="26"/>
      <c r="H26" s="26"/>
      <c r="I26" s="26">
        <v>765</v>
      </c>
      <c r="J26" s="26"/>
      <c r="K26" s="26"/>
    </row>
    <row r="27" ht="21.95" customHeight="1" spans="1:11">
      <c r="A27" s="27"/>
      <c r="B27" s="28" t="s">
        <v>35</v>
      </c>
      <c r="C27" s="26">
        <v>2</v>
      </c>
      <c r="D27" s="26"/>
      <c r="E27" s="26"/>
      <c r="F27" s="26">
        <v>2</v>
      </c>
      <c r="G27" s="26"/>
      <c r="H27" s="26"/>
      <c r="I27" s="26">
        <v>2</v>
      </c>
      <c r="J27" s="26"/>
      <c r="K27" s="26"/>
    </row>
    <row r="28" ht="76.5" customHeight="1" spans="1:11">
      <c r="A28" s="36" t="s">
        <v>36</v>
      </c>
      <c r="B28" s="37"/>
      <c r="C28" s="38" t="s">
        <v>200</v>
      </c>
      <c r="D28" s="39"/>
      <c r="E28" s="40"/>
      <c r="F28" s="38" t="s">
        <v>201</v>
      </c>
      <c r="G28" s="39"/>
      <c r="H28" s="40"/>
      <c r="I28" s="38" t="s">
        <v>202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203</v>
      </c>
      <c r="D31" s="54"/>
      <c r="E31" s="55"/>
      <c r="F31" s="53" t="s">
        <v>104</v>
      </c>
      <c r="G31" s="54"/>
      <c r="H31" s="55"/>
      <c r="I31" s="53" t="s">
        <v>204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9.12</v>
      </c>
      <c r="F35" s="26">
        <v>9.14</v>
      </c>
      <c r="G35" s="26">
        <v>9.11</v>
      </c>
      <c r="H35" s="26">
        <v>9.06</v>
      </c>
      <c r="I35" s="26">
        <v>9.05</v>
      </c>
      <c r="J35" s="99">
        <v>9.12</v>
      </c>
    </row>
    <row r="36" ht="15.75" spans="1:10">
      <c r="A36" s="64"/>
      <c r="B36" s="58"/>
      <c r="C36" s="65" t="s">
        <v>54</v>
      </c>
      <c r="D36" s="65" t="s">
        <v>55</v>
      </c>
      <c r="E36" s="26">
        <v>6.43</v>
      </c>
      <c r="F36" s="26">
        <v>6.45</v>
      </c>
      <c r="G36" s="26">
        <v>5.72</v>
      </c>
      <c r="H36" s="26">
        <v>6.04</v>
      </c>
      <c r="I36" s="26">
        <v>6.04</v>
      </c>
      <c r="J36" s="99">
        <v>6.14</v>
      </c>
    </row>
    <row r="37" ht="19.5" spans="1:10">
      <c r="A37" s="64"/>
      <c r="B37" s="58"/>
      <c r="C37" s="66" t="s">
        <v>56</v>
      </c>
      <c r="D37" s="65" t="s">
        <v>57</v>
      </c>
      <c r="E37" s="26">
        <v>9.87</v>
      </c>
      <c r="F37" s="26">
        <v>10.2</v>
      </c>
      <c r="G37" s="68">
        <v>10.8</v>
      </c>
      <c r="H37" s="26">
        <v>12.6</v>
      </c>
      <c r="I37" s="26">
        <v>13.4</v>
      </c>
      <c r="J37" s="99">
        <v>11.3</v>
      </c>
    </row>
    <row r="38" ht="16.5" spans="1:10">
      <c r="A38" s="64"/>
      <c r="B38" s="58"/>
      <c r="C38" s="67" t="s">
        <v>58</v>
      </c>
      <c r="D38" s="65" t="s">
        <v>59</v>
      </c>
      <c r="E38" s="68">
        <v>3.74</v>
      </c>
      <c r="F38" s="68">
        <v>3.65</v>
      </c>
      <c r="G38" s="68">
        <v>4.4</v>
      </c>
      <c r="H38" s="68">
        <v>4.4</v>
      </c>
      <c r="I38" s="26">
        <v>4.19</v>
      </c>
      <c r="J38" s="99">
        <v>3.93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0.8</v>
      </c>
      <c r="H39" s="26">
        <v>0.8</v>
      </c>
      <c r="I39" s="26">
        <v>0.6</v>
      </c>
      <c r="J39" s="99">
        <v>0.5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</v>
      </c>
      <c r="F40" s="26">
        <v>10.12</v>
      </c>
      <c r="G40" s="26">
        <v>10.11</v>
      </c>
      <c r="H40" s="26">
        <v>10.06</v>
      </c>
      <c r="I40" s="26">
        <v>10.09</v>
      </c>
      <c r="J40" s="99">
        <v>10.12</v>
      </c>
    </row>
    <row r="41" ht="15.75" spans="1:10">
      <c r="A41" s="64"/>
      <c r="B41" s="58"/>
      <c r="C41" s="65" t="s">
        <v>54</v>
      </c>
      <c r="D41" s="65" t="s">
        <v>62</v>
      </c>
      <c r="E41" s="26">
        <v>27.5</v>
      </c>
      <c r="F41" s="26">
        <v>26.9</v>
      </c>
      <c r="G41" s="26">
        <v>26.4</v>
      </c>
      <c r="H41" s="26">
        <v>26.1</v>
      </c>
      <c r="I41" s="26">
        <v>24.32</v>
      </c>
      <c r="J41" s="99">
        <v>22.18</v>
      </c>
    </row>
    <row r="42" ht="15.75" spans="1:10">
      <c r="A42" s="64"/>
      <c r="B42" s="58"/>
      <c r="C42" s="69" t="s">
        <v>63</v>
      </c>
      <c r="D42" s="70" t="s">
        <v>64</v>
      </c>
      <c r="E42" s="26">
        <v>5.45</v>
      </c>
      <c r="F42" s="26">
        <v>5.42</v>
      </c>
      <c r="G42" s="26">
        <v>5.48</v>
      </c>
      <c r="H42" s="26">
        <v>5.6</v>
      </c>
      <c r="I42" s="26">
        <v>5.77</v>
      </c>
      <c r="J42" s="99">
        <v>5.38</v>
      </c>
    </row>
    <row r="43" ht="16.5" spans="1:10">
      <c r="A43" s="64"/>
      <c r="B43" s="58"/>
      <c r="C43" s="69" t="s">
        <v>65</v>
      </c>
      <c r="D43" s="71" t="s">
        <v>66</v>
      </c>
      <c r="E43" s="26">
        <v>5.77</v>
      </c>
      <c r="F43" s="26">
        <v>5.74</v>
      </c>
      <c r="G43" s="26">
        <v>5.7</v>
      </c>
      <c r="H43" s="26">
        <v>7.9</v>
      </c>
      <c r="I43" s="26">
        <v>5.34</v>
      </c>
      <c r="J43" s="99">
        <v>5.73</v>
      </c>
    </row>
    <row r="44" ht="19.5" spans="1:10">
      <c r="A44" s="64"/>
      <c r="B44" s="58"/>
      <c r="C44" s="66" t="s">
        <v>56</v>
      </c>
      <c r="D44" s="65" t="s">
        <v>67</v>
      </c>
      <c r="E44" s="26">
        <v>927</v>
      </c>
      <c r="F44" s="26">
        <v>757</v>
      </c>
      <c r="G44" s="26">
        <v>885</v>
      </c>
      <c r="H44" s="26">
        <v>1149</v>
      </c>
      <c r="I44" s="26">
        <v>1145</v>
      </c>
      <c r="J44" s="99">
        <v>1214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5.82</v>
      </c>
      <c r="F45" s="26">
        <v>6.11</v>
      </c>
      <c r="G45" s="26">
        <v>5.48</v>
      </c>
      <c r="H45" s="26">
        <v>5.82</v>
      </c>
      <c r="I45" s="26">
        <v>6.42</v>
      </c>
      <c r="J45" s="99">
        <v>5.74</v>
      </c>
    </row>
    <row r="46" ht="19.5" spans="1:10">
      <c r="A46" s="64"/>
      <c r="B46" s="58"/>
      <c r="C46" s="66" t="s">
        <v>56</v>
      </c>
      <c r="D46" s="65" t="s">
        <v>57</v>
      </c>
      <c r="E46" s="26">
        <v>17.3</v>
      </c>
      <c r="F46" s="26">
        <v>18.9</v>
      </c>
      <c r="G46" s="26">
        <v>18.6</v>
      </c>
      <c r="H46" s="26">
        <v>17</v>
      </c>
      <c r="I46" s="26">
        <v>23.4</v>
      </c>
      <c r="J46" s="99">
        <v>16.8</v>
      </c>
    </row>
    <row r="47" ht="16.5" spans="1:10">
      <c r="A47" s="64"/>
      <c r="B47" s="58"/>
      <c r="C47" s="67" t="s">
        <v>58</v>
      </c>
      <c r="D47" s="65" t="s">
        <v>71</v>
      </c>
      <c r="E47" s="26">
        <v>0.77</v>
      </c>
      <c r="F47" s="26">
        <v>0.76</v>
      </c>
      <c r="G47" s="26">
        <v>0.9</v>
      </c>
      <c r="H47" s="26">
        <v>0.9</v>
      </c>
      <c r="I47" s="26">
        <v>1.32</v>
      </c>
      <c r="J47" s="99">
        <v>1.97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6.35</v>
      </c>
      <c r="F48" s="26">
        <v>6.31</v>
      </c>
      <c r="G48" s="26">
        <v>5.6</v>
      </c>
      <c r="H48" s="26">
        <v>5.11</v>
      </c>
      <c r="I48" s="26">
        <v>6.13</v>
      </c>
      <c r="J48" s="99">
        <v>6.05</v>
      </c>
    </row>
    <row r="49" ht="19.5" spans="1:10">
      <c r="A49" s="64"/>
      <c r="B49" s="58"/>
      <c r="C49" s="66" t="s">
        <v>56</v>
      </c>
      <c r="D49" s="65" t="s">
        <v>57</v>
      </c>
      <c r="E49" s="26">
        <v>16.8</v>
      </c>
      <c r="F49" s="26">
        <v>17.3</v>
      </c>
      <c r="G49" s="26">
        <v>12.5</v>
      </c>
      <c r="H49" s="26">
        <v>12.7</v>
      </c>
      <c r="I49" s="26">
        <v>22.7</v>
      </c>
      <c r="J49" s="99">
        <v>19.4</v>
      </c>
    </row>
    <row r="50" ht="16.5" spans="1:10">
      <c r="A50" s="64"/>
      <c r="B50" s="58"/>
      <c r="C50" s="67" t="s">
        <v>58</v>
      </c>
      <c r="D50" s="65" t="s">
        <v>71</v>
      </c>
      <c r="E50" s="26">
        <v>5.11</v>
      </c>
      <c r="F50" s="26">
        <v>3.92</v>
      </c>
      <c r="G50" s="26">
        <v>1.35</v>
      </c>
      <c r="H50" s="26">
        <v>1.4</v>
      </c>
      <c r="I50" s="26">
        <v>3.32</v>
      </c>
      <c r="J50" s="99">
        <v>2.86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9.12</v>
      </c>
      <c r="F52" s="26">
        <v>9.1</v>
      </c>
      <c r="G52" s="26">
        <v>9.46</v>
      </c>
      <c r="H52" s="26">
        <v>9.16</v>
      </c>
      <c r="I52" s="26">
        <v>9.04</v>
      </c>
      <c r="J52" s="99">
        <v>9.07</v>
      </c>
    </row>
    <row r="53" ht="15.75" spans="1:10">
      <c r="A53" s="64"/>
      <c r="B53" s="58"/>
      <c r="C53" s="65" t="s">
        <v>54</v>
      </c>
      <c r="D53" s="65" t="s">
        <v>55</v>
      </c>
      <c r="E53" s="26">
        <v>5.93</v>
      </c>
      <c r="F53" s="26">
        <v>5.82</v>
      </c>
      <c r="G53" s="26">
        <v>5.9</v>
      </c>
      <c r="H53" s="26">
        <v>5.9</v>
      </c>
      <c r="I53" s="26">
        <v>5.97</v>
      </c>
      <c r="J53" s="99">
        <v>5.83</v>
      </c>
    </row>
    <row r="54" ht="19.5" spans="1:10">
      <c r="A54" s="64"/>
      <c r="B54" s="58"/>
      <c r="C54" s="66" t="s">
        <v>56</v>
      </c>
      <c r="D54" s="65" t="s">
        <v>57</v>
      </c>
      <c r="E54" s="26">
        <v>14.1</v>
      </c>
      <c r="F54" s="26">
        <v>13.8</v>
      </c>
      <c r="G54" s="26">
        <v>15.1</v>
      </c>
      <c r="H54" s="26">
        <v>14.9</v>
      </c>
      <c r="I54" s="26">
        <v>19.8</v>
      </c>
      <c r="J54" s="99">
        <v>17.2</v>
      </c>
    </row>
    <row r="55" ht="16.5" spans="1:10">
      <c r="A55" s="64"/>
      <c r="B55" s="72"/>
      <c r="C55" s="73" t="s">
        <v>58</v>
      </c>
      <c r="D55" s="65" t="s">
        <v>76</v>
      </c>
      <c r="E55" s="107">
        <v>2.17</v>
      </c>
      <c r="F55" s="107">
        <v>3.1</v>
      </c>
      <c r="G55" s="107">
        <v>3.7</v>
      </c>
      <c r="H55" s="26">
        <v>3.2</v>
      </c>
      <c r="I55" s="26">
        <v>5.32</v>
      </c>
      <c r="J55" s="99">
        <v>4.94</v>
      </c>
    </row>
    <row r="56" ht="14.25" spans="1:10">
      <c r="A56" s="74" t="s">
        <v>77</v>
      </c>
      <c r="B56" s="74" t="s">
        <v>78</v>
      </c>
      <c r="C56" s="75">
        <v>7.1</v>
      </c>
      <c r="D56" s="74" t="s">
        <v>50</v>
      </c>
      <c r="E56" s="75">
        <v>77</v>
      </c>
      <c r="F56" s="74" t="s">
        <v>79</v>
      </c>
      <c r="G56" s="75">
        <v>84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/>
      <c r="E59" s="83"/>
      <c r="F59" s="83">
        <v>15.9</v>
      </c>
      <c r="G59" s="84"/>
      <c r="H59" s="83">
        <v>18.4</v>
      </c>
      <c r="I59" s="83"/>
      <c r="J59" s="99">
        <v>19.15</v>
      </c>
      <c r="K59" s="99"/>
      <c r="L59" s="99"/>
      <c r="M59" s="99"/>
    </row>
    <row r="60" ht="18.75" spans="1:13">
      <c r="A60" s="81" t="s">
        <v>84</v>
      </c>
      <c r="B60" s="82">
        <v>30.9</v>
      </c>
      <c r="C60" s="83"/>
      <c r="D60" s="108">
        <v>58.3</v>
      </c>
      <c r="E60" s="83"/>
      <c r="F60" s="83"/>
      <c r="G60" s="84"/>
      <c r="H60" s="83"/>
      <c r="I60" s="83"/>
      <c r="J60" s="99"/>
      <c r="K60" s="99"/>
      <c r="L60" s="99">
        <v>94.98</v>
      </c>
      <c r="M60" s="99"/>
    </row>
    <row r="61" ht="18.75" spans="1:13">
      <c r="A61" s="81" t="s">
        <v>85</v>
      </c>
      <c r="B61" s="82">
        <v>24.9</v>
      </c>
      <c r="C61" s="83"/>
      <c r="D61" s="108">
        <v>25.9</v>
      </c>
      <c r="E61" s="83"/>
      <c r="F61" s="83">
        <v>33.7</v>
      </c>
      <c r="G61" s="84"/>
      <c r="H61" s="83">
        <v>26.8</v>
      </c>
      <c r="I61" s="83"/>
      <c r="J61" s="99">
        <v>27.84</v>
      </c>
      <c r="K61" s="99"/>
      <c r="L61" s="99"/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13.2</v>
      </c>
      <c r="D63" s="108"/>
      <c r="E63" s="83">
        <v>13.6</v>
      </c>
      <c r="F63" s="83"/>
      <c r="G63" s="84">
        <v>13.4</v>
      </c>
      <c r="H63" s="83"/>
      <c r="I63" s="83">
        <v>14.4</v>
      </c>
      <c r="J63" s="99"/>
      <c r="K63" s="99">
        <v>14.2</v>
      </c>
      <c r="M63" s="99">
        <v>14.48</v>
      </c>
    </row>
    <row r="64" ht="18.75" spans="1:13">
      <c r="A64" s="87" t="s">
        <v>87</v>
      </c>
      <c r="B64" s="83"/>
      <c r="C64" s="83">
        <v>68.3</v>
      </c>
      <c r="D64" s="108"/>
      <c r="E64" s="83">
        <v>85.6</v>
      </c>
      <c r="F64" s="83"/>
      <c r="G64" s="88"/>
      <c r="H64" s="83"/>
      <c r="I64" s="83">
        <v>60.3</v>
      </c>
      <c r="J64" s="99"/>
      <c r="K64" s="99">
        <v>62.09</v>
      </c>
      <c r="L64" s="99"/>
      <c r="M64" s="99">
        <v>67.37</v>
      </c>
    </row>
    <row r="65" ht="18.75" spans="1:13">
      <c r="A65" s="87" t="s">
        <v>88</v>
      </c>
      <c r="B65" s="83"/>
      <c r="C65" s="83">
        <v>68.3</v>
      </c>
      <c r="D65" s="108"/>
      <c r="E65" s="83"/>
      <c r="F65" s="83"/>
      <c r="G65" s="84">
        <v>47.4</v>
      </c>
      <c r="H65" s="83"/>
      <c r="I65" s="83">
        <v>47.2</v>
      </c>
      <c r="J65" s="99"/>
      <c r="K65" s="99">
        <v>48.66</v>
      </c>
      <c r="M65" s="99">
        <v>51.52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1.42</v>
      </c>
      <c r="C67" s="83">
        <v>9.6</v>
      </c>
      <c r="D67" s="108">
        <v>1.5</v>
      </c>
      <c r="E67" s="83">
        <v>9.8</v>
      </c>
      <c r="F67" s="83">
        <v>0.6</v>
      </c>
      <c r="G67" s="84">
        <v>9.7</v>
      </c>
      <c r="H67" s="83">
        <v>0.96</v>
      </c>
      <c r="I67" s="83">
        <v>10.08</v>
      </c>
      <c r="J67" s="99">
        <v>1.23</v>
      </c>
      <c r="K67" s="99">
        <v>10.27</v>
      </c>
      <c r="L67" s="99">
        <v>1.17</v>
      </c>
      <c r="M67" s="99">
        <v>10.06</v>
      </c>
    </row>
    <row r="68" ht="18.75" spans="1:13">
      <c r="A68" s="105" t="s">
        <v>90</v>
      </c>
      <c r="B68" s="109">
        <v>1.59</v>
      </c>
      <c r="C68" s="83">
        <v>7.8</v>
      </c>
      <c r="D68" s="108">
        <v>2</v>
      </c>
      <c r="E68" s="83">
        <v>7.9</v>
      </c>
      <c r="F68" s="83">
        <v>1.5</v>
      </c>
      <c r="G68" s="84">
        <v>8</v>
      </c>
      <c r="H68" s="83">
        <v>0.82</v>
      </c>
      <c r="I68" s="83">
        <v>8.2</v>
      </c>
      <c r="J68" s="99">
        <v>1.34</v>
      </c>
      <c r="K68" s="99">
        <v>8.07</v>
      </c>
      <c r="L68" s="99">
        <v>2.14</v>
      </c>
      <c r="M68" s="99">
        <v>7.98</v>
      </c>
    </row>
    <row r="69" ht="18.75" spans="1:13">
      <c r="A69" s="105" t="s">
        <v>91</v>
      </c>
      <c r="B69" s="109">
        <v>3.16</v>
      </c>
      <c r="C69" s="83">
        <v>10.8</v>
      </c>
      <c r="D69" s="108"/>
      <c r="E69" s="83"/>
      <c r="F69" s="83">
        <v>0.95</v>
      </c>
      <c r="G69" s="84">
        <v>11.1</v>
      </c>
      <c r="H69" s="83">
        <v>0.78</v>
      </c>
      <c r="I69" s="83">
        <v>11.3</v>
      </c>
      <c r="J69" s="99">
        <v>1.03</v>
      </c>
      <c r="K69" s="99">
        <v>11.57</v>
      </c>
      <c r="L69" s="99">
        <v>1.93</v>
      </c>
      <c r="M69" s="99">
        <v>11.9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140</v>
      </c>
      <c r="D2" s="6"/>
      <c r="E2" s="6"/>
      <c r="F2" s="7" t="s">
        <v>141</v>
      </c>
      <c r="G2" s="7"/>
      <c r="H2" s="7"/>
      <c r="I2" s="90" t="s">
        <v>116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50950</v>
      </c>
      <c r="D4" s="13"/>
      <c r="E4" s="13"/>
      <c r="F4" s="13">
        <v>52400</v>
      </c>
      <c r="G4" s="13"/>
      <c r="H4" s="13"/>
      <c r="I4" s="13">
        <v>53530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64600</v>
      </c>
      <c r="D5" s="13"/>
      <c r="E5" s="13"/>
      <c r="F5" s="13">
        <v>66680</v>
      </c>
      <c r="G5" s="13"/>
      <c r="H5" s="13"/>
      <c r="I5" s="13">
        <v>68400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C4-'15日'!I4</f>
        <v>1310</v>
      </c>
      <c r="D6" s="18"/>
      <c r="E6" s="18"/>
      <c r="F6" s="19">
        <f>F4-C4</f>
        <v>1450</v>
      </c>
      <c r="G6" s="20"/>
      <c r="H6" s="21"/>
      <c r="I6" s="19">
        <f>I4-F4</f>
        <v>1130</v>
      </c>
      <c r="J6" s="20"/>
      <c r="K6" s="21"/>
      <c r="L6" s="94">
        <f>C6+F6+I6</f>
        <v>3890</v>
      </c>
      <c r="M6" s="94">
        <f>C7+F7+I7</f>
        <v>5820</v>
      </c>
    </row>
    <row r="7" ht="21.95" customHeight="1" spans="1:13">
      <c r="A7" s="11"/>
      <c r="B7" s="17" t="s">
        <v>8</v>
      </c>
      <c r="C7" s="18">
        <f>C5-'15日'!I5</f>
        <v>2020</v>
      </c>
      <c r="D7" s="18"/>
      <c r="E7" s="18"/>
      <c r="F7" s="19">
        <f>F5-C5</f>
        <v>2080</v>
      </c>
      <c r="G7" s="20"/>
      <c r="H7" s="21"/>
      <c r="I7" s="19">
        <f>I5-F5</f>
        <v>1720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44</v>
      </c>
      <c r="D9" s="13"/>
      <c r="E9" s="13"/>
      <c r="F9" s="13">
        <v>48</v>
      </c>
      <c r="G9" s="13"/>
      <c r="H9" s="13"/>
      <c r="I9" s="13">
        <v>46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44</v>
      </c>
      <c r="D10" s="13"/>
      <c r="E10" s="13"/>
      <c r="F10" s="13">
        <v>48</v>
      </c>
      <c r="G10" s="13"/>
      <c r="H10" s="13"/>
      <c r="I10" s="13">
        <v>46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520</v>
      </c>
      <c r="D15" s="26">
        <v>480</v>
      </c>
      <c r="E15" s="26">
        <v>440</v>
      </c>
      <c r="F15" s="26">
        <v>440</v>
      </c>
      <c r="G15" s="26">
        <v>390</v>
      </c>
      <c r="H15" s="26">
        <v>330</v>
      </c>
      <c r="I15" s="26">
        <v>320</v>
      </c>
      <c r="J15" s="26">
        <v>500</v>
      </c>
      <c r="K15" s="26">
        <v>460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205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350</v>
      </c>
      <c r="D21" s="26">
        <v>270</v>
      </c>
      <c r="E21" s="26">
        <v>550</v>
      </c>
      <c r="F21" s="26">
        <v>550</v>
      </c>
      <c r="G21" s="26">
        <v>480</v>
      </c>
      <c r="H21" s="26">
        <v>420</v>
      </c>
      <c r="I21" s="26">
        <v>420</v>
      </c>
      <c r="J21" s="26">
        <v>330</v>
      </c>
      <c r="K21" s="26">
        <v>500</v>
      </c>
    </row>
    <row r="22" ht="33" customHeight="1" spans="1:11">
      <c r="A22" s="33"/>
      <c r="B22" s="29" t="s">
        <v>26</v>
      </c>
      <c r="C22" s="30" t="s">
        <v>206</v>
      </c>
      <c r="D22" s="30"/>
      <c r="E22" s="30"/>
      <c r="F22" s="30" t="s">
        <v>28</v>
      </c>
      <c r="G22" s="30"/>
      <c r="H22" s="30"/>
      <c r="I22" s="30" t="s">
        <v>207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2000</v>
      </c>
      <c r="D23" s="26"/>
      <c r="E23" s="26"/>
      <c r="F23" s="26">
        <f>980+910</f>
        <v>1890</v>
      </c>
      <c r="G23" s="26"/>
      <c r="H23" s="26"/>
      <c r="I23" s="26">
        <v>1750</v>
      </c>
      <c r="J23" s="26"/>
      <c r="K23" s="26"/>
    </row>
    <row r="24" ht="21.95" customHeight="1" spans="1:11">
      <c r="A24" s="34"/>
      <c r="B24" s="35" t="s">
        <v>31</v>
      </c>
      <c r="C24" s="26">
        <f>640+610</f>
        <v>1250</v>
      </c>
      <c r="D24" s="26"/>
      <c r="E24" s="26"/>
      <c r="F24" s="26">
        <f>640+610</f>
        <v>1250</v>
      </c>
      <c r="G24" s="26"/>
      <c r="H24" s="26"/>
      <c r="I24" s="26">
        <v>1150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4</v>
      </c>
      <c r="D25" s="26"/>
      <c r="E25" s="26"/>
      <c r="F25" s="26">
        <v>4</v>
      </c>
      <c r="G25" s="26"/>
      <c r="H25" s="26"/>
      <c r="I25" s="26">
        <v>3</v>
      </c>
      <c r="J25" s="26"/>
      <c r="K25" s="26"/>
    </row>
    <row r="26" ht="21.95" customHeight="1" spans="1:11">
      <c r="A26" s="27"/>
      <c r="B26" s="28" t="s">
        <v>34</v>
      </c>
      <c r="C26" s="26">
        <v>765</v>
      </c>
      <c r="D26" s="26"/>
      <c r="E26" s="26"/>
      <c r="F26" s="26">
        <v>765</v>
      </c>
      <c r="G26" s="26"/>
      <c r="H26" s="26"/>
      <c r="I26" s="26">
        <v>763</v>
      </c>
      <c r="J26" s="26"/>
      <c r="K26" s="26"/>
    </row>
    <row r="27" ht="21.95" customHeight="1" spans="1:11">
      <c r="A27" s="27"/>
      <c r="B27" s="28" t="s">
        <v>35</v>
      </c>
      <c r="C27" s="26">
        <v>2</v>
      </c>
      <c r="D27" s="26"/>
      <c r="E27" s="26"/>
      <c r="F27" s="26">
        <v>2</v>
      </c>
      <c r="G27" s="26"/>
      <c r="H27" s="26"/>
      <c r="I27" s="26">
        <v>2</v>
      </c>
      <c r="J27" s="26"/>
      <c r="K27" s="26"/>
    </row>
    <row r="28" ht="76.5" customHeight="1" spans="1:11">
      <c r="A28" s="36" t="s">
        <v>36</v>
      </c>
      <c r="B28" s="37"/>
      <c r="C28" s="38" t="s">
        <v>208</v>
      </c>
      <c r="D28" s="39"/>
      <c r="E28" s="40"/>
      <c r="F28" s="38" t="s">
        <v>209</v>
      </c>
      <c r="G28" s="39"/>
      <c r="H28" s="40"/>
      <c r="I28" s="38" t="s">
        <v>210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211</v>
      </c>
      <c r="D31" s="54"/>
      <c r="E31" s="55"/>
      <c r="F31" s="53" t="s">
        <v>212</v>
      </c>
      <c r="G31" s="54"/>
      <c r="H31" s="55"/>
      <c r="I31" s="53" t="s">
        <v>213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9.14</v>
      </c>
      <c r="F35" s="26">
        <v>9.15</v>
      </c>
      <c r="G35" s="26">
        <v>9.07</v>
      </c>
      <c r="H35" s="26">
        <v>9.17</v>
      </c>
      <c r="I35" s="26">
        <v>9.15</v>
      </c>
      <c r="J35" s="99">
        <v>9.18</v>
      </c>
    </row>
    <row r="36" ht="15.75" spans="1:10">
      <c r="A36" s="64"/>
      <c r="B36" s="58"/>
      <c r="C36" s="65" t="s">
        <v>54</v>
      </c>
      <c r="D36" s="65" t="s">
        <v>55</v>
      </c>
      <c r="E36" s="26">
        <v>6.03</v>
      </c>
      <c r="F36" s="26">
        <v>6.15</v>
      </c>
      <c r="G36" s="26">
        <v>5.99</v>
      </c>
      <c r="H36" s="26">
        <v>6.72</v>
      </c>
      <c r="I36" s="26">
        <v>5.76</v>
      </c>
      <c r="J36" s="99">
        <v>5.93</v>
      </c>
    </row>
    <row r="37" ht="19.5" spans="1:10">
      <c r="A37" s="64"/>
      <c r="B37" s="58"/>
      <c r="C37" s="66" t="s">
        <v>56</v>
      </c>
      <c r="D37" s="65" t="s">
        <v>57</v>
      </c>
      <c r="E37" s="26">
        <v>14.4</v>
      </c>
      <c r="F37" s="26">
        <v>10.8</v>
      </c>
      <c r="G37" s="26">
        <v>15.2</v>
      </c>
      <c r="H37" s="26">
        <v>11.8</v>
      </c>
      <c r="I37" s="26">
        <v>12.5</v>
      </c>
      <c r="J37" s="99">
        <v>14.5</v>
      </c>
    </row>
    <row r="38" ht="16.5" spans="1:10">
      <c r="A38" s="64"/>
      <c r="B38" s="58"/>
      <c r="C38" s="67" t="s">
        <v>58</v>
      </c>
      <c r="D38" s="65" t="s">
        <v>59</v>
      </c>
      <c r="E38" s="26">
        <v>2.73</v>
      </c>
      <c r="F38" s="26">
        <v>2.52</v>
      </c>
      <c r="G38" s="26">
        <v>3.2</v>
      </c>
      <c r="H38" s="68">
        <v>4.1</v>
      </c>
      <c r="I38" s="26">
        <v>5.36</v>
      </c>
      <c r="J38" s="99">
        <v>5.1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0.7</v>
      </c>
      <c r="H39" s="26">
        <v>0.7</v>
      </c>
      <c r="I39" s="26">
        <v>0.5</v>
      </c>
      <c r="J39" s="99">
        <v>0.5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10.11</v>
      </c>
      <c r="F40" s="26">
        <v>10.13</v>
      </c>
      <c r="G40" s="26">
        <v>10.15</v>
      </c>
      <c r="H40" s="26">
        <v>10.12</v>
      </c>
      <c r="I40" s="26">
        <v>10.03</v>
      </c>
      <c r="J40" s="99">
        <v>10.05</v>
      </c>
    </row>
    <row r="41" ht="15.75" spans="1:10">
      <c r="A41" s="64"/>
      <c r="B41" s="58"/>
      <c r="C41" s="65" t="s">
        <v>54</v>
      </c>
      <c r="D41" s="65" t="s">
        <v>62</v>
      </c>
      <c r="E41" s="26">
        <v>22.68</v>
      </c>
      <c r="F41" s="26">
        <v>22.35</v>
      </c>
      <c r="G41" s="26">
        <v>26.1</v>
      </c>
      <c r="H41" s="26">
        <v>27.4</v>
      </c>
      <c r="I41" s="26">
        <v>23.2</v>
      </c>
      <c r="J41" s="99">
        <v>24.16</v>
      </c>
    </row>
    <row r="42" ht="15.75" spans="1:10">
      <c r="A42" s="64"/>
      <c r="B42" s="58"/>
      <c r="C42" s="69" t="s">
        <v>63</v>
      </c>
      <c r="D42" s="70" t="s">
        <v>64</v>
      </c>
      <c r="E42" s="26">
        <v>5.17</v>
      </c>
      <c r="F42" s="26">
        <v>5.08</v>
      </c>
      <c r="G42" s="26">
        <v>4.97</v>
      </c>
      <c r="H42" s="26">
        <v>5.09</v>
      </c>
      <c r="I42" s="26">
        <v>5.8</v>
      </c>
      <c r="J42" s="99">
        <v>5.9</v>
      </c>
    </row>
    <row r="43" ht="16.5" spans="1:10">
      <c r="A43" s="64"/>
      <c r="B43" s="58"/>
      <c r="C43" s="69" t="s">
        <v>65</v>
      </c>
      <c r="D43" s="71" t="s">
        <v>66</v>
      </c>
      <c r="E43" s="26">
        <v>5.59</v>
      </c>
      <c r="F43" s="26">
        <v>5.26</v>
      </c>
      <c r="G43" s="26">
        <v>5.9</v>
      </c>
      <c r="H43" s="26">
        <v>5.4</v>
      </c>
      <c r="I43" s="26">
        <v>4.9</v>
      </c>
      <c r="J43" s="99">
        <v>5.3</v>
      </c>
    </row>
    <row r="44" ht="19.5" spans="1:10">
      <c r="A44" s="64"/>
      <c r="B44" s="58"/>
      <c r="C44" s="66" t="s">
        <v>56</v>
      </c>
      <c r="D44" s="65" t="s">
        <v>67</v>
      </c>
      <c r="E44" s="26">
        <v>1095</v>
      </c>
      <c r="F44" s="26">
        <v>1171</v>
      </c>
      <c r="G44" s="26">
        <v>1060</v>
      </c>
      <c r="H44" s="26">
        <v>985</v>
      </c>
      <c r="I44" s="26">
        <v>1150</v>
      </c>
      <c r="J44" s="99">
        <v>1100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5.62</v>
      </c>
      <c r="F45" s="26">
        <v>5.74</v>
      </c>
      <c r="G45" s="26">
        <v>6.07</v>
      </c>
      <c r="H45" s="26">
        <v>5.58</v>
      </c>
      <c r="I45" s="26">
        <v>5.86</v>
      </c>
      <c r="J45" s="99">
        <v>5.66</v>
      </c>
    </row>
    <row r="46" ht="19.5" spans="1:10">
      <c r="A46" s="64"/>
      <c r="B46" s="58"/>
      <c r="C46" s="66" t="s">
        <v>56</v>
      </c>
      <c r="D46" s="65" t="s">
        <v>57</v>
      </c>
      <c r="E46" s="26">
        <v>17.6</v>
      </c>
      <c r="F46" s="26">
        <v>18.2</v>
      </c>
      <c r="G46" s="26">
        <v>19.2</v>
      </c>
      <c r="H46" s="26">
        <v>19.6</v>
      </c>
      <c r="I46" s="26">
        <v>18.2</v>
      </c>
      <c r="J46" s="99">
        <v>16.3</v>
      </c>
    </row>
    <row r="47" ht="16.5" spans="1:10">
      <c r="A47" s="64"/>
      <c r="B47" s="58"/>
      <c r="C47" s="67" t="s">
        <v>58</v>
      </c>
      <c r="D47" s="65" t="s">
        <v>71</v>
      </c>
      <c r="E47" s="26">
        <v>1.4</v>
      </c>
      <c r="F47" s="26">
        <v>1.57</v>
      </c>
      <c r="G47" s="26">
        <v>1.1</v>
      </c>
      <c r="H47" s="26">
        <v>2.9</v>
      </c>
      <c r="I47" s="26">
        <v>1.96</v>
      </c>
      <c r="J47" s="99">
        <v>1.36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5.97</v>
      </c>
      <c r="F48" s="26">
        <v>6.03</v>
      </c>
      <c r="G48" s="26">
        <v>5.9</v>
      </c>
      <c r="H48" s="26">
        <v>6.16</v>
      </c>
      <c r="I48" s="26">
        <v>6.23</v>
      </c>
      <c r="J48" s="99">
        <v>5.84</v>
      </c>
    </row>
    <row r="49" ht="19.5" spans="1:10">
      <c r="A49" s="64"/>
      <c r="B49" s="58"/>
      <c r="C49" s="66" t="s">
        <v>56</v>
      </c>
      <c r="D49" s="65" t="s">
        <v>57</v>
      </c>
      <c r="E49" s="26">
        <v>18.9</v>
      </c>
      <c r="F49" s="26">
        <v>16.9</v>
      </c>
      <c r="G49" s="26">
        <v>14.7</v>
      </c>
      <c r="H49" s="26">
        <v>14.5</v>
      </c>
      <c r="I49" s="26">
        <v>16.5</v>
      </c>
      <c r="J49" s="99">
        <v>17.8</v>
      </c>
    </row>
    <row r="50" ht="16.5" spans="1:10">
      <c r="A50" s="64"/>
      <c r="B50" s="58"/>
      <c r="C50" s="67" t="s">
        <v>58</v>
      </c>
      <c r="D50" s="65" t="s">
        <v>71</v>
      </c>
      <c r="E50" s="26">
        <v>2.63</v>
      </c>
      <c r="F50" s="26">
        <v>3.02</v>
      </c>
      <c r="G50" s="26">
        <v>1.2</v>
      </c>
      <c r="H50" s="26">
        <v>1.35</v>
      </c>
      <c r="I50" s="26">
        <v>6.34</v>
      </c>
      <c r="J50" s="99">
        <v>4.81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9.1</v>
      </c>
      <c r="F52" s="26">
        <v>9.12</v>
      </c>
      <c r="G52" s="26">
        <v>9.32</v>
      </c>
      <c r="H52" s="26">
        <v>9.26</v>
      </c>
      <c r="I52" s="26">
        <v>9.38</v>
      </c>
      <c r="J52" s="99">
        <v>9.4</v>
      </c>
    </row>
    <row r="53" ht="15.75" spans="1:10">
      <c r="A53" s="64"/>
      <c r="B53" s="58"/>
      <c r="C53" s="65" t="s">
        <v>54</v>
      </c>
      <c r="D53" s="65" t="s">
        <v>55</v>
      </c>
      <c r="E53" s="26">
        <v>5.84</v>
      </c>
      <c r="F53" s="26">
        <v>6.04</v>
      </c>
      <c r="G53" s="26">
        <v>5.14</v>
      </c>
      <c r="H53" s="26">
        <v>5.9</v>
      </c>
      <c r="I53" s="26">
        <v>6.35</v>
      </c>
      <c r="J53" s="99">
        <v>6.16</v>
      </c>
    </row>
    <row r="54" ht="19.5" spans="1:10">
      <c r="A54" s="64"/>
      <c r="B54" s="58"/>
      <c r="C54" s="66" t="s">
        <v>56</v>
      </c>
      <c r="D54" s="65" t="s">
        <v>57</v>
      </c>
      <c r="E54" s="26">
        <v>15.1</v>
      </c>
      <c r="F54" s="26">
        <v>12.6</v>
      </c>
      <c r="G54" s="26">
        <v>11.8</v>
      </c>
      <c r="H54" s="26">
        <v>14.1</v>
      </c>
      <c r="I54" s="26">
        <v>6.3</v>
      </c>
      <c r="J54" s="99">
        <v>8.5</v>
      </c>
    </row>
    <row r="55" ht="16.5" spans="1:10">
      <c r="A55" s="64"/>
      <c r="B55" s="72"/>
      <c r="C55" s="73" t="s">
        <v>58</v>
      </c>
      <c r="D55" s="65" t="s">
        <v>76</v>
      </c>
      <c r="E55" s="107">
        <v>3.72</v>
      </c>
      <c r="F55" s="107">
        <v>2.93</v>
      </c>
      <c r="G55" s="107">
        <v>1.6</v>
      </c>
      <c r="H55" s="26">
        <v>3.1</v>
      </c>
      <c r="I55" s="26">
        <v>3.13</v>
      </c>
      <c r="J55" s="99">
        <v>2.64</v>
      </c>
    </row>
    <row r="56" ht="14.25" spans="1:10">
      <c r="A56" s="74" t="s">
        <v>77</v>
      </c>
      <c r="B56" s="74" t="s">
        <v>78</v>
      </c>
      <c r="C56" s="75">
        <v>7.51</v>
      </c>
      <c r="D56" s="74" t="s">
        <v>50</v>
      </c>
      <c r="E56" s="75">
        <v>79</v>
      </c>
      <c r="F56" s="74" t="s">
        <v>79</v>
      </c>
      <c r="G56" s="75">
        <v>85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/>
      <c r="E59" s="83"/>
      <c r="F59" s="83"/>
      <c r="G59" s="84"/>
      <c r="H59" s="83">
        <v>15.1</v>
      </c>
      <c r="I59" s="83"/>
      <c r="J59" s="99">
        <v>15.45</v>
      </c>
      <c r="K59" s="99"/>
      <c r="L59" s="99">
        <v>15.58</v>
      </c>
      <c r="M59" s="99"/>
    </row>
    <row r="60" ht="18.75" spans="1:13">
      <c r="A60" s="81" t="s">
        <v>84</v>
      </c>
      <c r="B60" s="82">
        <v>29.29</v>
      </c>
      <c r="C60" s="82"/>
      <c r="D60" s="82">
        <v>28.5</v>
      </c>
      <c r="E60" s="82"/>
      <c r="F60" s="83">
        <v>29.7</v>
      </c>
      <c r="G60" s="84"/>
      <c r="H60" s="83"/>
      <c r="I60" s="83"/>
      <c r="J60" s="99"/>
      <c r="K60" s="99"/>
      <c r="L60" s="99"/>
      <c r="M60" s="99"/>
    </row>
    <row r="61" ht="18.75" spans="1:13">
      <c r="A61" s="81" t="s">
        <v>85</v>
      </c>
      <c r="B61" s="82">
        <v>20.47</v>
      </c>
      <c r="C61" s="82"/>
      <c r="D61" s="82">
        <v>24</v>
      </c>
      <c r="E61" s="82"/>
      <c r="F61" s="83">
        <v>28.9</v>
      </c>
      <c r="G61" s="84"/>
      <c r="H61" s="83">
        <v>33.7</v>
      </c>
      <c r="I61" s="83"/>
      <c r="J61" s="99">
        <v>26.4</v>
      </c>
      <c r="K61" s="99"/>
      <c r="L61" s="99">
        <v>30.87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13.95</v>
      </c>
      <c r="D63" s="83"/>
      <c r="E63" s="83">
        <v>14.2</v>
      </c>
      <c r="F63" s="83"/>
      <c r="G63" s="84">
        <v>14.5</v>
      </c>
      <c r="H63" s="83"/>
      <c r="I63" s="83">
        <v>16.4</v>
      </c>
      <c r="J63" s="99"/>
      <c r="K63" s="99">
        <v>14.9</v>
      </c>
      <c r="M63" s="99">
        <v>14.5</v>
      </c>
    </row>
    <row r="64" ht="18.75" spans="1:13">
      <c r="A64" s="87" t="s">
        <v>87</v>
      </c>
      <c r="B64" s="83"/>
      <c r="C64" s="83">
        <v>67.07</v>
      </c>
      <c r="D64" s="83"/>
      <c r="E64" s="83">
        <v>68.29</v>
      </c>
      <c r="F64" s="83"/>
      <c r="G64" s="88">
        <v>67.3</v>
      </c>
      <c r="H64" s="83"/>
      <c r="I64" s="83">
        <v>69.1</v>
      </c>
      <c r="J64" s="99"/>
      <c r="K64" s="99">
        <v>67.5</v>
      </c>
      <c r="L64" s="99"/>
      <c r="M64" s="99">
        <v>68.2</v>
      </c>
    </row>
    <row r="65" ht="18.75" spans="1:13">
      <c r="A65" s="87" t="s">
        <v>88</v>
      </c>
      <c r="B65" s="83"/>
      <c r="C65" s="83">
        <v>52.55</v>
      </c>
      <c r="D65" s="83"/>
      <c r="E65" s="83">
        <v>54.38</v>
      </c>
      <c r="F65" s="83"/>
      <c r="G65" s="84">
        <v>54.7</v>
      </c>
      <c r="H65" s="83"/>
      <c r="I65" s="83">
        <v>57.4</v>
      </c>
      <c r="J65" s="99"/>
      <c r="K65" s="99">
        <v>54.4</v>
      </c>
      <c r="M65" s="99">
        <v>42.6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1.24</v>
      </c>
      <c r="C67" s="83">
        <v>10.15</v>
      </c>
      <c r="D67" s="83">
        <v>1.32</v>
      </c>
      <c r="E67" s="83">
        <v>9.89</v>
      </c>
      <c r="F67" s="83">
        <v>1.5</v>
      </c>
      <c r="G67" s="84">
        <v>9.9</v>
      </c>
      <c r="H67" s="83">
        <v>1.6</v>
      </c>
      <c r="I67" s="83">
        <v>9.7</v>
      </c>
      <c r="J67" s="99">
        <v>4.26</v>
      </c>
      <c r="K67" s="99">
        <v>10.2</v>
      </c>
      <c r="L67" s="99">
        <v>3.64</v>
      </c>
      <c r="M67" s="99">
        <v>10.1</v>
      </c>
    </row>
    <row r="68" ht="18.75" spans="1:13">
      <c r="A68" s="105" t="s">
        <v>90</v>
      </c>
      <c r="B68" s="83">
        <v>2.06</v>
      </c>
      <c r="C68" s="83">
        <v>8.22</v>
      </c>
      <c r="D68" s="83">
        <v>2.11</v>
      </c>
      <c r="E68" s="83">
        <v>8.06</v>
      </c>
      <c r="F68" s="83">
        <v>0.97</v>
      </c>
      <c r="G68" s="84">
        <v>8.02</v>
      </c>
      <c r="H68" s="83">
        <v>0.5</v>
      </c>
      <c r="I68" s="83">
        <v>8.1</v>
      </c>
      <c r="J68" s="99">
        <v>3.52</v>
      </c>
      <c r="K68" s="99">
        <v>8</v>
      </c>
      <c r="L68" s="99">
        <v>2.81</v>
      </c>
      <c r="M68" s="99">
        <v>8.2</v>
      </c>
    </row>
    <row r="69" ht="18.75" spans="1:13">
      <c r="A69" s="105" t="s">
        <v>91</v>
      </c>
      <c r="B69" s="83">
        <v>2.17</v>
      </c>
      <c r="C69" s="83">
        <v>11.54</v>
      </c>
      <c r="D69" s="83">
        <v>1.93</v>
      </c>
      <c r="E69" s="83">
        <v>11.32</v>
      </c>
      <c r="F69" s="83">
        <v>0.88</v>
      </c>
      <c r="G69" s="84">
        <v>11.3</v>
      </c>
      <c r="H69" s="83">
        <v>0.96</v>
      </c>
      <c r="I69" s="83">
        <v>11.1</v>
      </c>
      <c r="J69" s="99">
        <v>8.5</v>
      </c>
      <c r="K69" s="99">
        <v>11.2</v>
      </c>
      <c r="L69" s="99">
        <v>6.37</v>
      </c>
      <c r="M69" s="99">
        <v>11</v>
      </c>
    </row>
    <row r="70" ht="18.75" spans="1:13">
      <c r="A70" s="105" t="s">
        <v>92</v>
      </c>
      <c r="B70" s="83"/>
      <c r="C70" s="83"/>
      <c r="D70" s="83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M37" sqref="M3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0" t="s">
        <v>93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55060</v>
      </c>
      <c r="D4" s="13"/>
      <c r="E4" s="13"/>
      <c r="F4" s="13">
        <v>56400</v>
      </c>
      <c r="G4" s="13"/>
      <c r="H4" s="13"/>
      <c r="I4" s="13">
        <v>57830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70500</v>
      </c>
      <c r="D5" s="13"/>
      <c r="E5" s="13"/>
      <c r="F5" s="13">
        <v>72450</v>
      </c>
      <c r="G5" s="13"/>
      <c r="H5" s="13"/>
      <c r="I5" s="13">
        <v>74450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C4-'16日'!I4</f>
        <v>1530</v>
      </c>
      <c r="D6" s="18"/>
      <c r="E6" s="18"/>
      <c r="F6" s="19">
        <f>F4-C4</f>
        <v>1340</v>
      </c>
      <c r="G6" s="20"/>
      <c r="H6" s="21"/>
      <c r="I6" s="19">
        <f>I4-F4</f>
        <v>1430</v>
      </c>
      <c r="J6" s="20"/>
      <c r="K6" s="21"/>
      <c r="L6" s="94">
        <f>C6+F6+I6</f>
        <v>4300</v>
      </c>
      <c r="M6" s="94">
        <f>C7+F7+I7</f>
        <v>6050</v>
      </c>
    </row>
    <row r="7" ht="21.95" customHeight="1" spans="1:13">
      <c r="A7" s="11"/>
      <c r="B7" s="17" t="s">
        <v>8</v>
      </c>
      <c r="C7" s="18">
        <f>C5-'16日'!I5</f>
        <v>2100</v>
      </c>
      <c r="D7" s="18"/>
      <c r="E7" s="18"/>
      <c r="F7" s="19">
        <f>F5-C5</f>
        <v>1950</v>
      </c>
      <c r="G7" s="20"/>
      <c r="H7" s="21"/>
      <c r="I7" s="19">
        <f>I5-F5</f>
        <v>2000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46</v>
      </c>
      <c r="D9" s="13"/>
      <c r="E9" s="13"/>
      <c r="F9" s="13">
        <v>48</v>
      </c>
      <c r="G9" s="13"/>
      <c r="H9" s="13"/>
      <c r="I9" s="13">
        <v>45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46</v>
      </c>
      <c r="D10" s="13"/>
      <c r="E10" s="13"/>
      <c r="F10" s="13">
        <v>48</v>
      </c>
      <c r="G10" s="13"/>
      <c r="H10" s="13"/>
      <c r="I10" s="13">
        <v>45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460</v>
      </c>
      <c r="D15" s="26">
        <v>420</v>
      </c>
      <c r="E15" s="26">
        <v>380</v>
      </c>
      <c r="F15" s="26">
        <v>380</v>
      </c>
      <c r="G15" s="26">
        <v>330</v>
      </c>
      <c r="H15" s="26">
        <v>280</v>
      </c>
      <c r="I15" s="26">
        <v>280</v>
      </c>
      <c r="J15" s="26">
        <v>510</v>
      </c>
      <c r="K15" s="26">
        <v>440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214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500</v>
      </c>
      <c r="D21" s="26">
        <v>430</v>
      </c>
      <c r="E21" s="26">
        <v>370</v>
      </c>
      <c r="F21" s="26">
        <v>370</v>
      </c>
      <c r="G21" s="26">
        <v>300</v>
      </c>
      <c r="H21" s="26">
        <v>530</v>
      </c>
      <c r="I21" s="26">
        <v>530</v>
      </c>
      <c r="J21" s="26">
        <v>450</v>
      </c>
      <c r="K21" s="26">
        <v>390</v>
      </c>
    </row>
    <row r="22" ht="21.95" customHeight="1" spans="1:11">
      <c r="A22" s="33"/>
      <c r="B22" s="29" t="s">
        <v>26</v>
      </c>
      <c r="C22" s="30" t="s">
        <v>28</v>
      </c>
      <c r="D22" s="30"/>
      <c r="E22" s="30"/>
      <c r="F22" s="30" t="s">
        <v>215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1750</v>
      </c>
      <c r="D23" s="26"/>
      <c r="E23" s="26"/>
      <c r="F23" s="26">
        <f>850+760</f>
        <v>1610</v>
      </c>
      <c r="G23" s="26"/>
      <c r="H23" s="26"/>
      <c r="I23" s="26">
        <f>750+730</f>
        <v>1480</v>
      </c>
      <c r="J23" s="26"/>
      <c r="K23" s="26"/>
    </row>
    <row r="24" ht="21.95" customHeight="1" spans="1:11">
      <c r="A24" s="34"/>
      <c r="B24" s="35" t="s">
        <v>31</v>
      </c>
      <c r="C24" s="26">
        <v>1150</v>
      </c>
      <c r="D24" s="26"/>
      <c r="E24" s="26"/>
      <c r="F24" s="26">
        <f>520+490</f>
        <v>1010</v>
      </c>
      <c r="G24" s="26"/>
      <c r="H24" s="26"/>
      <c r="I24" s="26">
        <f>450+440</f>
        <v>890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3</v>
      </c>
      <c r="D25" s="26"/>
      <c r="E25" s="26"/>
      <c r="F25" s="26">
        <v>3</v>
      </c>
      <c r="G25" s="26"/>
      <c r="H25" s="26"/>
      <c r="I25" s="26">
        <v>2</v>
      </c>
      <c r="J25" s="26"/>
      <c r="K25" s="26"/>
    </row>
    <row r="26" ht="21.95" customHeight="1" spans="1:11">
      <c r="A26" s="27"/>
      <c r="B26" s="28" t="s">
        <v>34</v>
      </c>
      <c r="C26" s="26">
        <v>763</v>
      </c>
      <c r="D26" s="26"/>
      <c r="E26" s="26"/>
      <c r="F26" s="26">
        <v>759</v>
      </c>
      <c r="G26" s="26"/>
      <c r="H26" s="26"/>
      <c r="I26" s="26">
        <v>759</v>
      </c>
      <c r="J26" s="26"/>
      <c r="K26" s="26"/>
    </row>
    <row r="27" ht="21.95" customHeight="1" spans="1:11">
      <c r="A27" s="27"/>
      <c r="B27" s="28" t="s">
        <v>35</v>
      </c>
      <c r="C27" s="26">
        <v>2</v>
      </c>
      <c r="D27" s="26"/>
      <c r="E27" s="26"/>
      <c r="F27" s="26">
        <v>2</v>
      </c>
      <c r="G27" s="26"/>
      <c r="H27" s="26"/>
      <c r="I27" s="26">
        <v>2</v>
      </c>
      <c r="J27" s="26"/>
      <c r="K27" s="26"/>
    </row>
    <row r="28" ht="76.5" customHeight="1" spans="1:11">
      <c r="A28" s="36" t="s">
        <v>36</v>
      </c>
      <c r="B28" s="37"/>
      <c r="C28" s="38" t="s">
        <v>216</v>
      </c>
      <c r="D28" s="39"/>
      <c r="E28" s="40"/>
      <c r="F28" s="38" t="s">
        <v>217</v>
      </c>
      <c r="G28" s="39"/>
      <c r="H28" s="40"/>
      <c r="I28" s="38" t="s">
        <v>218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219</v>
      </c>
      <c r="D31" s="54"/>
      <c r="E31" s="55"/>
      <c r="F31" s="53" t="s">
        <v>220</v>
      </c>
      <c r="G31" s="54"/>
      <c r="H31" s="55"/>
      <c r="I31" s="53" t="s">
        <v>221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9.16</v>
      </c>
      <c r="F35" s="26">
        <v>9.2</v>
      </c>
      <c r="G35" s="26">
        <v>9.31</v>
      </c>
      <c r="H35" s="26">
        <v>9.28</v>
      </c>
      <c r="I35" s="26">
        <v>9.2</v>
      </c>
      <c r="J35" s="99">
        <v>9.16</v>
      </c>
    </row>
    <row r="36" ht="15.75" spans="1:10">
      <c r="A36" s="64"/>
      <c r="B36" s="58"/>
      <c r="C36" s="65" t="s">
        <v>54</v>
      </c>
      <c r="D36" s="65" t="s">
        <v>55</v>
      </c>
      <c r="E36" s="26">
        <v>5.6</v>
      </c>
      <c r="F36" s="26">
        <v>5.4</v>
      </c>
      <c r="G36" s="26">
        <v>5.04</v>
      </c>
      <c r="H36" s="26">
        <v>6.27</v>
      </c>
      <c r="I36" s="26">
        <v>6.1</v>
      </c>
      <c r="J36" s="99">
        <v>5.96</v>
      </c>
    </row>
    <row r="37" ht="19.5" spans="1:10">
      <c r="A37" s="64"/>
      <c r="B37" s="58"/>
      <c r="C37" s="66" t="s">
        <v>56</v>
      </c>
      <c r="D37" s="65" t="s">
        <v>57</v>
      </c>
      <c r="E37" s="26">
        <v>11.1</v>
      </c>
      <c r="F37" s="26">
        <v>12.8</v>
      </c>
      <c r="G37" s="68">
        <v>12.3</v>
      </c>
      <c r="H37" s="26">
        <v>13.8</v>
      </c>
      <c r="I37" s="26">
        <v>13.6</v>
      </c>
      <c r="J37" s="99">
        <v>14.1</v>
      </c>
    </row>
    <row r="38" ht="16.5" spans="1:10">
      <c r="A38" s="64"/>
      <c r="B38" s="58"/>
      <c r="C38" s="67" t="s">
        <v>58</v>
      </c>
      <c r="D38" s="65" t="s">
        <v>59</v>
      </c>
      <c r="E38" s="68">
        <v>4.9</v>
      </c>
      <c r="F38" s="68">
        <v>6.1</v>
      </c>
      <c r="G38" s="68">
        <v>3.7</v>
      </c>
      <c r="H38" s="68">
        <v>1.7</v>
      </c>
      <c r="I38" s="26">
        <v>4.37</v>
      </c>
      <c r="J38" s="99">
        <v>3.89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0.6</v>
      </c>
      <c r="H39" s="26">
        <v>0.6</v>
      </c>
      <c r="I39" s="26">
        <v>0.5</v>
      </c>
      <c r="J39" s="99">
        <v>0.5</v>
      </c>
    </row>
    <row r="40" ht="15.75" spans="1:10">
      <c r="A40" s="64"/>
      <c r="B40" s="58"/>
      <c r="C40" s="66" t="s">
        <v>52</v>
      </c>
      <c r="D40" s="66" t="s">
        <v>61</v>
      </c>
      <c r="E40" s="26">
        <v>10</v>
      </c>
      <c r="F40" s="26">
        <v>10</v>
      </c>
      <c r="G40" s="26">
        <v>10.21</v>
      </c>
      <c r="H40" s="26">
        <v>10.2</v>
      </c>
      <c r="I40" s="26">
        <v>10.07</v>
      </c>
      <c r="J40" s="99">
        <v>10.03</v>
      </c>
    </row>
    <row r="41" ht="15.75" spans="1:10">
      <c r="A41" s="64"/>
      <c r="B41" s="58"/>
      <c r="C41" s="65" t="s">
        <v>54</v>
      </c>
      <c r="D41" s="65" t="s">
        <v>62</v>
      </c>
      <c r="E41" s="26">
        <v>22.4</v>
      </c>
      <c r="F41" s="26">
        <v>23.7</v>
      </c>
      <c r="G41" s="26">
        <v>27.5</v>
      </c>
      <c r="H41" s="26">
        <v>27.4</v>
      </c>
      <c r="I41" s="26">
        <v>25.9</v>
      </c>
      <c r="J41" s="99">
        <v>24.5</v>
      </c>
    </row>
    <row r="42" ht="15.75" spans="1:10">
      <c r="A42" s="64"/>
      <c r="B42" s="58"/>
      <c r="C42" s="69" t="s">
        <v>63</v>
      </c>
      <c r="D42" s="70" t="s">
        <v>64</v>
      </c>
      <c r="E42" s="26">
        <v>5.76</v>
      </c>
      <c r="F42" s="26">
        <v>5.86</v>
      </c>
      <c r="G42" s="26">
        <v>5.86</v>
      </c>
      <c r="H42" s="26">
        <v>5.48</v>
      </c>
      <c r="I42" s="26">
        <v>5.73</v>
      </c>
      <c r="J42" s="99">
        <v>5.76</v>
      </c>
    </row>
    <row r="43" ht="16.5" spans="1:10">
      <c r="A43" s="64"/>
      <c r="B43" s="58"/>
      <c r="C43" s="69" t="s">
        <v>65</v>
      </c>
      <c r="D43" s="71" t="s">
        <v>66</v>
      </c>
      <c r="E43" s="26">
        <v>5.7</v>
      </c>
      <c r="F43" s="26">
        <v>5.4</v>
      </c>
      <c r="G43" s="26">
        <v>5.48</v>
      </c>
      <c r="H43" s="26">
        <v>5.7</v>
      </c>
      <c r="I43" s="26">
        <v>6.67</v>
      </c>
      <c r="J43" s="99">
        <v>6.56</v>
      </c>
    </row>
    <row r="44" ht="19.5" spans="1:10">
      <c r="A44" s="64"/>
      <c r="B44" s="58"/>
      <c r="C44" s="66" t="s">
        <v>56</v>
      </c>
      <c r="D44" s="65" t="s">
        <v>67</v>
      </c>
      <c r="E44" s="26">
        <v>1222</v>
      </c>
      <c r="F44" s="26">
        <v>1060</v>
      </c>
      <c r="G44" s="26">
        <v>1040</v>
      </c>
      <c r="H44" s="26">
        <v>1085</v>
      </c>
      <c r="I44" s="26">
        <v>1356</v>
      </c>
      <c r="J44" s="99">
        <v>1340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4.3</v>
      </c>
      <c r="F45" s="26">
        <v>5.1</v>
      </c>
      <c r="G45" s="26">
        <v>5.22</v>
      </c>
      <c r="H45" s="26">
        <v>6.11</v>
      </c>
      <c r="I45" s="26">
        <v>5.97</v>
      </c>
      <c r="J45" s="99">
        <v>5.79</v>
      </c>
    </row>
    <row r="46" ht="19.5" spans="1:10">
      <c r="A46" s="64"/>
      <c r="B46" s="58"/>
      <c r="C46" s="66" t="s">
        <v>56</v>
      </c>
      <c r="D46" s="65" t="s">
        <v>57</v>
      </c>
      <c r="E46" s="26">
        <v>16.4</v>
      </c>
      <c r="F46" s="26">
        <v>17.4</v>
      </c>
      <c r="G46" s="26">
        <v>17.2</v>
      </c>
      <c r="H46" s="26">
        <v>16.8</v>
      </c>
      <c r="I46" s="26">
        <v>18.2</v>
      </c>
      <c r="J46" s="99">
        <v>17.9</v>
      </c>
    </row>
    <row r="47" ht="16.5" spans="1:10">
      <c r="A47" s="64"/>
      <c r="B47" s="58"/>
      <c r="C47" s="67" t="s">
        <v>58</v>
      </c>
      <c r="D47" s="65" t="s">
        <v>71</v>
      </c>
      <c r="E47" s="26">
        <v>1.5</v>
      </c>
      <c r="F47" s="26">
        <v>1.3</v>
      </c>
      <c r="G47" s="26">
        <v>1.9</v>
      </c>
      <c r="H47" s="26">
        <v>5</v>
      </c>
      <c r="I47" s="26">
        <v>3.74</v>
      </c>
      <c r="J47" s="99">
        <v>2.97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5.4</v>
      </c>
      <c r="F48" s="26">
        <v>5.9</v>
      </c>
      <c r="G48" s="26">
        <v>5.19</v>
      </c>
      <c r="H48" s="26">
        <v>5.16</v>
      </c>
      <c r="I48" s="26">
        <v>5.84</v>
      </c>
      <c r="J48" s="99">
        <v>5.55</v>
      </c>
    </row>
    <row r="49" ht="19.5" spans="1:10">
      <c r="A49" s="64"/>
      <c r="B49" s="58"/>
      <c r="C49" s="66" t="s">
        <v>56</v>
      </c>
      <c r="D49" s="65" t="s">
        <v>57</v>
      </c>
      <c r="E49" s="26">
        <v>17.2</v>
      </c>
      <c r="F49" s="26">
        <v>16.8</v>
      </c>
      <c r="G49" s="26">
        <v>12.7</v>
      </c>
      <c r="H49" s="26">
        <v>15.2</v>
      </c>
      <c r="I49" s="26">
        <v>14.3</v>
      </c>
      <c r="J49" s="99">
        <v>15.8</v>
      </c>
    </row>
    <row r="50" ht="16.5" spans="1:10">
      <c r="A50" s="64"/>
      <c r="B50" s="58"/>
      <c r="C50" s="67" t="s">
        <v>58</v>
      </c>
      <c r="D50" s="65" t="s">
        <v>71</v>
      </c>
      <c r="E50" s="26">
        <v>1.8</v>
      </c>
      <c r="F50" s="26">
        <v>2.1</v>
      </c>
      <c r="G50" s="26">
        <v>1.4</v>
      </c>
      <c r="H50" s="26">
        <v>2.25</v>
      </c>
      <c r="I50" s="26">
        <v>4.25</v>
      </c>
      <c r="J50" s="99">
        <v>3.77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9.32</v>
      </c>
      <c r="F52" s="26">
        <v>9.37</v>
      </c>
      <c r="G52" s="26">
        <v>9.44</v>
      </c>
      <c r="H52" s="26">
        <v>9.46</v>
      </c>
      <c r="I52" s="26">
        <v>9.32</v>
      </c>
      <c r="J52" s="99">
        <v>9.28</v>
      </c>
    </row>
    <row r="53" ht="15.75" spans="1:10">
      <c r="A53" s="64"/>
      <c r="B53" s="58"/>
      <c r="C53" s="65" t="s">
        <v>54</v>
      </c>
      <c r="D53" s="65" t="s">
        <v>55</v>
      </c>
      <c r="E53" s="26">
        <v>5.6</v>
      </c>
      <c r="F53" s="26">
        <v>5.7</v>
      </c>
      <c r="G53" s="26">
        <v>5.19</v>
      </c>
      <c r="H53" s="26">
        <v>6.05</v>
      </c>
      <c r="I53" s="26">
        <v>5.69</v>
      </c>
      <c r="J53" s="99">
        <v>5.74</v>
      </c>
    </row>
    <row r="54" ht="19.5" spans="1:10">
      <c r="A54" s="64"/>
      <c r="B54" s="58"/>
      <c r="C54" s="66" t="s">
        <v>56</v>
      </c>
      <c r="D54" s="65" t="s">
        <v>57</v>
      </c>
      <c r="E54" s="26">
        <v>6.4</v>
      </c>
      <c r="F54" s="26">
        <v>6.8</v>
      </c>
      <c r="G54" s="26">
        <v>14.9</v>
      </c>
      <c r="H54" s="26">
        <v>12.5</v>
      </c>
      <c r="I54" s="26">
        <v>12.9</v>
      </c>
      <c r="J54" s="99">
        <v>13.1</v>
      </c>
    </row>
    <row r="55" ht="16.5" spans="1:10">
      <c r="A55" s="64"/>
      <c r="B55" s="72"/>
      <c r="C55" s="73" t="s">
        <v>58</v>
      </c>
      <c r="D55" s="65" t="s">
        <v>76</v>
      </c>
      <c r="E55" s="107">
        <v>2.7</v>
      </c>
      <c r="F55" s="107">
        <v>2.83</v>
      </c>
      <c r="G55" s="107">
        <v>1.2</v>
      </c>
      <c r="H55" s="26">
        <v>4.4</v>
      </c>
      <c r="I55" s="26">
        <v>4.83</v>
      </c>
      <c r="J55" s="99">
        <v>5.14</v>
      </c>
    </row>
    <row r="56" ht="14.25" spans="1:10">
      <c r="A56" s="74" t="s">
        <v>77</v>
      </c>
      <c r="B56" s="74" t="s">
        <v>78</v>
      </c>
      <c r="C56" s="75">
        <v>7.46</v>
      </c>
      <c r="D56" s="74" t="s">
        <v>50</v>
      </c>
      <c r="E56" s="75">
        <v>79</v>
      </c>
      <c r="F56" s="74" t="s">
        <v>79</v>
      </c>
      <c r="G56" s="75">
        <v>85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35.4</v>
      </c>
      <c r="C59" s="83"/>
      <c r="D59" s="108">
        <v>47.2</v>
      </c>
      <c r="E59" s="83"/>
      <c r="F59" s="83"/>
      <c r="G59" s="84"/>
      <c r="H59" s="83"/>
      <c r="I59" s="83"/>
      <c r="J59" s="99"/>
      <c r="K59" s="99"/>
      <c r="L59" s="99">
        <v>11.7</v>
      </c>
      <c r="M59" s="99"/>
    </row>
    <row r="60" ht="18.75" spans="1:13">
      <c r="A60" s="81" t="s">
        <v>84</v>
      </c>
      <c r="B60" s="82">
        <v>15.7</v>
      </c>
      <c r="C60" s="83"/>
      <c r="D60" s="108">
        <v>20.4</v>
      </c>
      <c r="E60" s="83"/>
      <c r="F60" s="83">
        <v>11.1</v>
      </c>
      <c r="G60" s="84"/>
      <c r="H60" s="83">
        <v>19.5</v>
      </c>
      <c r="I60" s="83"/>
      <c r="J60" s="99">
        <v>28.3</v>
      </c>
      <c r="K60" s="99"/>
      <c r="L60" s="99"/>
      <c r="M60" s="99"/>
    </row>
    <row r="61" ht="18.75" spans="1:13">
      <c r="A61" s="81" t="s">
        <v>85</v>
      </c>
      <c r="B61" s="82"/>
      <c r="C61" s="83"/>
      <c r="D61" s="108"/>
      <c r="E61" s="83"/>
      <c r="F61" s="83">
        <v>23</v>
      </c>
      <c r="G61" s="84"/>
      <c r="H61" s="83">
        <v>31.5</v>
      </c>
      <c r="I61" s="83"/>
      <c r="J61" s="99">
        <v>15.4</v>
      </c>
      <c r="K61" s="99"/>
      <c r="L61" s="99">
        <v>19.7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14.38</v>
      </c>
      <c r="D63" s="108"/>
      <c r="E63" s="83">
        <v>15.51</v>
      </c>
      <c r="F63" s="83"/>
      <c r="G63" s="84"/>
      <c r="H63" s="83"/>
      <c r="I63" s="83">
        <v>17.4</v>
      </c>
      <c r="J63" s="99"/>
      <c r="K63" s="99">
        <v>16.62</v>
      </c>
      <c r="M63" s="99">
        <v>17.59</v>
      </c>
    </row>
    <row r="64" ht="18.75" spans="1:13">
      <c r="A64" s="87" t="s">
        <v>87</v>
      </c>
      <c r="B64" s="83"/>
      <c r="C64" s="83">
        <v>78.4</v>
      </c>
      <c r="D64" s="108"/>
      <c r="E64" s="83">
        <v>80.6</v>
      </c>
      <c r="F64" s="83"/>
      <c r="G64" s="88">
        <v>84.7</v>
      </c>
      <c r="H64" s="83"/>
      <c r="I64" s="83">
        <v>85.07</v>
      </c>
      <c r="J64" s="99"/>
      <c r="K64" s="99"/>
      <c r="L64" s="99"/>
      <c r="M64" s="99">
        <v>55</v>
      </c>
    </row>
    <row r="65" ht="18.75" spans="1:13">
      <c r="A65" s="87" t="s">
        <v>88</v>
      </c>
      <c r="B65" s="83"/>
      <c r="C65" s="83">
        <v>46.6</v>
      </c>
      <c r="D65" s="108"/>
      <c r="E65" s="83">
        <v>47.71</v>
      </c>
      <c r="F65" s="83"/>
      <c r="G65" s="84">
        <v>47.2</v>
      </c>
      <c r="H65" s="83"/>
      <c r="I65" s="83">
        <v>57.4</v>
      </c>
      <c r="J65" s="99"/>
      <c r="K65" s="99">
        <v>49.73</v>
      </c>
      <c r="M65" s="99">
        <v>50.9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5.8</v>
      </c>
      <c r="C67" s="83">
        <v>10.36</v>
      </c>
      <c r="D67" s="108">
        <v>5.5</v>
      </c>
      <c r="E67" s="83">
        <v>10.5</v>
      </c>
      <c r="F67" s="83">
        <v>0.93</v>
      </c>
      <c r="G67" s="84">
        <v>10.4</v>
      </c>
      <c r="H67" s="83">
        <v>1.6</v>
      </c>
      <c r="I67" s="83">
        <v>9.7</v>
      </c>
      <c r="J67" s="99">
        <v>1.05</v>
      </c>
      <c r="K67" s="99">
        <v>10.14</v>
      </c>
      <c r="L67" s="99">
        <v>2.54</v>
      </c>
      <c r="M67" s="99">
        <v>10.4</v>
      </c>
    </row>
    <row r="68" ht="18.75" spans="1:13">
      <c r="A68" s="105" t="s">
        <v>90</v>
      </c>
      <c r="B68" s="109">
        <v>4.2</v>
      </c>
      <c r="C68" s="83">
        <v>7.6</v>
      </c>
      <c r="D68" s="108">
        <v>4.7</v>
      </c>
      <c r="E68" s="83">
        <v>8.1</v>
      </c>
      <c r="F68" s="83">
        <v>0.98</v>
      </c>
      <c r="G68" s="84">
        <v>8.3</v>
      </c>
      <c r="H68" s="83">
        <v>1.5</v>
      </c>
      <c r="I68" s="83">
        <v>8.2</v>
      </c>
      <c r="J68" s="99">
        <v>2.91</v>
      </c>
      <c r="K68" s="99">
        <v>7.85</v>
      </c>
      <c r="L68" s="99">
        <v>3.21</v>
      </c>
      <c r="M68" s="99">
        <v>8</v>
      </c>
    </row>
    <row r="69" ht="18.75" spans="1:13">
      <c r="A69" s="105" t="s">
        <v>91</v>
      </c>
      <c r="B69" s="109">
        <v>6.8</v>
      </c>
      <c r="C69" s="83">
        <v>11.4</v>
      </c>
      <c r="D69" s="108">
        <v>7.4</v>
      </c>
      <c r="E69" s="83">
        <v>11.66</v>
      </c>
      <c r="F69" s="83">
        <v>1.1</v>
      </c>
      <c r="G69" s="84">
        <v>11.4</v>
      </c>
      <c r="H69" s="83">
        <v>1.95</v>
      </c>
      <c r="I69" s="83">
        <v>12.2</v>
      </c>
      <c r="J69" s="99">
        <v>2.28</v>
      </c>
      <c r="K69" s="99">
        <v>11.08</v>
      </c>
      <c r="L69" s="99">
        <v>2.96</v>
      </c>
      <c r="M69" s="99">
        <v>11.23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0" t="s">
        <v>93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59430</v>
      </c>
      <c r="D4" s="13"/>
      <c r="E4" s="13"/>
      <c r="F4" s="13">
        <v>60980</v>
      </c>
      <c r="G4" s="13"/>
      <c r="H4" s="13"/>
      <c r="I4" s="13">
        <v>62400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76680</v>
      </c>
      <c r="D5" s="13"/>
      <c r="E5" s="13"/>
      <c r="F5" s="13">
        <v>78850</v>
      </c>
      <c r="G5" s="13"/>
      <c r="H5" s="13"/>
      <c r="I5" s="13">
        <v>80880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C4-'17日'!I4</f>
        <v>1600</v>
      </c>
      <c r="D6" s="18"/>
      <c r="E6" s="18"/>
      <c r="F6" s="19">
        <f>F4-C4</f>
        <v>1550</v>
      </c>
      <c r="G6" s="20"/>
      <c r="H6" s="21"/>
      <c r="I6" s="19">
        <f>I4-F4</f>
        <v>1420</v>
      </c>
      <c r="J6" s="20"/>
      <c r="K6" s="21"/>
      <c r="L6" s="94">
        <f>C6+F6+I6</f>
        <v>4570</v>
      </c>
      <c r="M6" s="94">
        <f>C7+F7+I7</f>
        <v>6430</v>
      </c>
    </row>
    <row r="7" ht="21.95" customHeight="1" spans="1:13">
      <c r="A7" s="11"/>
      <c r="B7" s="17" t="s">
        <v>8</v>
      </c>
      <c r="C7" s="18">
        <f>C5-'17日'!I5</f>
        <v>2230</v>
      </c>
      <c r="D7" s="18"/>
      <c r="E7" s="18"/>
      <c r="F7" s="19">
        <f>F5-C5</f>
        <v>2170</v>
      </c>
      <c r="G7" s="20"/>
      <c r="H7" s="21"/>
      <c r="I7" s="19">
        <f>I5-F5</f>
        <v>2030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46</v>
      </c>
      <c r="D9" s="13"/>
      <c r="E9" s="13"/>
      <c r="F9" s="13">
        <v>48</v>
      </c>
      <c r="G9" s="13"/>
      <c r="H9" s="13"/>
      <c r="I9" s="13">
        <v>46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46</v>
      </c>
      <c r="D10" s="13"/>
      <c r="E10" s="13"/>
      <c r="F10" s="13">
        <v>48</v>
      </c>
      <c r="G10" s="13"/>
      <c r="H10" s="13"/>
      <c r="I10" s="13">
        <v>46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430</v>
      </c>
      <c r="D15" s="26">
        <v>400</v>
      </c>
      <c r="E15" s="26">
        <v>370</v>
      </c>
      <c r="F15" s="26">
        <v>370</v>
      </c>
      <c r="G15" s="26">
        <v>300</v>
      </c>
      <c r="H15" s="26">
        <v>530</v>
      </c>
      <c r="I15" s="26">
        <v>530</v>
      </c>
      <c r="J15" s="26">
        <v>590</v>
      </c>
      <c r="K15" s="26">
        <v>450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390</v>
      </c>
      <c r="D21" s="26">
        <v>300</v>
      </c>
      <c r="E21" s="26">
        <v>550</v>
      </c>
      <c r="F21" s="26">
        <v>550</v>
      </c>
      <c r="G21" s="26">
        <v>480</v>
      </c>
      <c r="H21" s="26">
        <v>400</v>
      </c>
      <c r="I21" s="26">
        <v>400</v>
      </c>
      <c r="J21" s="26">
        <v>320</v>
      </c>
      <c r="K21" s="26">
        <v>500</v>
      </c>
    </row>
    <row r="22" ht="21.95" customHeight="1" spans="1:11">
      <c r="A22" s="33"/>
      <c r="B22" s="29" t="s">
        <v>26</v>
      </c>
      <c r="C22" s="30" t="s">
        <v>28</v>
      </c>
      <c r="D22" s="30"/>
      <c r="E22" s="30"/>
      <c r="F22" s="30" t="s">
        <v>28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1480</v>
      </c>
      <c r="D23" s="26"/>
      <c r="E23" s="26"/>
      <c r="F23" s="26">
        <v>3440</v>
      </c>
      <c r="G23" s="26"/>
      <c r="H23" s="26"/>
      <c r="I23" s="26">
        <v>3440</v>
      </c>
      <c r="J23" s="26"/>
      <c r="K23" s="26"/>
    </row>
    <row r="24" ht="21.95" customHeight="1" spans="1:11">
      <c r="A24" s="34"/>
      <c r="B24" s="35" t="s">
        <v>31</v>
      </c>
      <c r="C24" s="26">
        <v>890</v>
      </c>
      <c r="D24" s="26"/>
      <c r="E24" s="26"/>
      <c r="F24" s="26">
        <f>340+360</f>
        <v>700</v>
      </c>
      <c r="G24" s="26"/>
      <c r="H24" s="26"/>
      <c r="I24" s="26">
        <f>340+360</f>
        <v>700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2</v>
      </c>
      <c r="D25" s="26"/>
      <c r="E25" s="26"/>
      <c r="F25" s="26">
        <v>2</v>
      </c>
      <c r="G25" s="26"/>
      <c r="H25" s="26"/>
      <c r="I25" s="26">
        <v>2</v>
      </c>
      <c r="J25" s="26"/>
      <c r="K25" s="26"/>
    </row>
    <row r="26" ht="21.95" customHeight="1" spans="1:11">
      <c r="A26" s="27"/>
      <c r="B26" s="28" t="s">
        <v>34</v>
      </c>
      <c r="C26" s="26">
        <v>759</v>
      </c>
      <c r="D26" s="26"/>
      <c r="E26" s="26"/>
      <c r="F26" s="26">
        <v>757</v>
      </c>
      <c r="G26" s="26"/>
      <c r="H26" s="26"/>
      <c r="I26" s="26">
        <v>755</v>
      </c>
      <c r="J26" s="26"/>
      <c r="K26" s="26"/>
    </row>
    <row r="27" ht="21.95" customHeight="1" spans="1:11">
      <c r="A27" s="27"/>
      <c r="B27" s="28" t="s">
        <v>35</v>
      </c>
      <c r="C27" s="26">
        <v>2</v>
      </c>
      <c r="D27" s="26"/>
      <c r="E27" s="26"/>
      <c r="F27" s="26">
        <v>2</v>
      </c>
      <c r="G27" s="26"/>
      <c r="H27" s="26"/>
      <c r="I27" s="26">
        <v>2</v>
      </c>
      <c r="J27" s="26"/>
      <c r="K27" s="26"/>
    </row>
    <row r="28" ht="76.5" customHeight="1" spans="1:11">
      <c r="A28" s="36" t="s">
        <v>36</v>
      </c>
      <c r="B28" s="37"/>
      <c r="C28" s="38"/>
      <c r="D28" s="39"/>
      <c r="E28" s="40"/>
      <c r="F28" s="38" t="s">
        <v>223</v>
      </c>
      <c r="G28" s="39"/>
      <c r="H28" s="40"/>
      <c r="I28" s="38"/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132</v>
      </c>
      <c r="D31" s="54"/>
      <c r="E31" s="55"/>
      <c r="F31" s="53" t="s">
        <v>114</v>
      </c>
      <c r="G31" s="54"/>
      <c r="H31" s="55"/>
      <c r="I31" s="53" t="s">
        <v>155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9.18</v>
      </c>
      <c r="F35" s="26">
        <v>9.2</v>
      </c>
      <c r="G35" s="26">
        <v>9.2</v>
      </c>
      <c r="H35" s="26">
        <v>9.3</v>
      </c>
      <c r="I35" s="26">
        <v>9.15</v>
      </c>
      <c r="J35" s="99">
        <v>9.12</v>
      </c>
    </row>
    <row r="36" ht="15.75" spans="1:10">
      <c r="A36" s="64"/>
      <c r="B36" s="58"/>
      <c r="C36" s="65" t="s">
        <v>54</v>
      </c>
      <c r="D36" s="65" t="s">
        <v>55</v>
      </c>
      <c r="E36" s="26">
        <v>6.15</v>
      </c>
      <c r="F36" s="26">
        <v>6.08</v>
      </c>
      <c r="G36" s="26">
        <v>7.4</v>
      </c>
      <c r="H36" s="26">
        <v>5.4</v>
      </c>
      <c r="I36" s="26">
        <v>6.83</v>
      </c>
      <c r="J36" s="99">
        <v>6.27</v>
      </c>
    </row>
    <row r="37" ht="19.5" spans="1:10">
      <c r="A37" s="64"/>
      <c r="B37" s="58"/>
      <c r="C37" s="66" t="s">
        <v>56</v>
      </c>
      <c r="D37" s="65" t="s">
        <v>57</v>
      </c>
      <c r="E37" s="26">
        <v>15.9</v>
      </c>
      <c r="F37" s="26">
        <v>13.6</v>
      </c>
      <c r="G37" s="68">
        <v>13.9</v>
      </c>
      <c r="H37" s="26">
        <v>15</v>
      </c>
      <c r="I37" s="26">
        <v>15.6</v>
      </c>
      <c r="J37" s="99">
        <v>14.3</v>
      </c>
    </row>
    <row r="38" ht="16.5" spans="1:10">
      <c r="A38" s="64"/>
      <c r="B38" s="58"/>
      <c r="C38" s="67" t="s">
        <v>58</v>
      </c>
      <c r="D38" s="65" t="s">
        <v>59</v>
      </c>
      <c r="E38" s="68">
        <v>3.72</v>
      </c>
      <c r="F38" s="68">
        <v>3.32</v>
      </c>
      <c r="G38" s="68">
        <v>7.4</v>
      </c>
      <c r="H38" s="68">
        <v>6.2</v>
      </c>
      <c r="I38" s="26">
        <v>2.61</v>
      </c>
      <c r="J38" s="99">
        <v>1.81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0.8</v>
      </c>
      <c r="H39" s="26">
        <v>0.8</v>
      </c>
      <c r="I39" s="26">
        <v>0.7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10.08</v>
      </c>
      <c r="F40" s="26">
        <v>10.1</v>
      </c>
      <c r="G40" s="26">
        <v>10.16</v>
      </c>
      <c r="H40" s="26">
        <v>10.17</v>
      </c>
      <c r="I40" s="26">
        <v>10.27</v>
      </c>
      <c r="J40" s="99">
        <v>10.2</v>
      </c>
    </row>
    <row r="41" ht="15.75" spans="1:10">
      <c r="A41" s="64"/>
      <c r="B41" s="58"/>
      <c r="C41" s="65" t="s">
        <v>54</v>
      </c>
      <c r="D41" s="65" t="s">
        <v>62</v>
      </c>
      <c r="E41" s="26">
        <v>24.8</v>
      </c>
      <c r="F41" s="26">
        <v>25.3</v>
      </c>
      <c r="G41" s="26">
        <v>26.4</v>
      </c>
      <c r="H41" s="26">
        <v>27.3</v>
      </c>
      <c r="I41" s="26">
        <v>25.3</v>
      </c>
      <c r="J41" s="99">
        <v>24.7</v>
      </c>
    </row>
    <row r="42" ht="15.75" spans="1:10">
      <c r="A42" s="64"/>
      <c r="B42" s="58"/>
      <c r="C42" s="69" t="s">
        <v>63</v>
      </c>
      <c r="D42" s="70" t="s">
        <v>64</v>
      </c>
      <c r="E42" s="26">
        <v>5.69</v>
      </c>
      <c r="F42" s="26">
        <v>5.61</v>
      </c>
      <c r="G42" s="26">
        <v>5.34</v>
      </c>
      <c r="H42" s="26">
        <v>5.23</v>
      </c>
      <c r="I42" s="26">
        <v>5.31</v>
      </c>
      <c r="J42" s="99">
        <v>5.27</v>
      </c>
    </row>
    <row r="43" ht="16.5" spans="1:10">
      <c r="A43" s="64"/>
      <c r="B43" s="58"/>
      <c r="C43" s="69" t="s">
        <v>65</v>
      </c>
      <c r="D43" s="71" t="s">
        <v>66</v>
      </c>
      <c r="E43" s="26">
        <v>6.43</v>
      </c>
      <c r="F43" s="26">
        <v>6.5</v>
      </c>
      <c r="G43" s="26">
        <v>5.1</v>
      </c>
      <c r="H43" s="26">
        <v>5.4</v>
      </c>
      <c r="I43" s="26">
        <v>6.26</v>
      </c>
      <c r="J43" s="99">
        <v>6.1</v>
      </c>
    </row>
    <row r="44" ht="19.5" spans="1:10">
      <c r="A44" s="64"/>
      <c r="B44" s="58"/>
      <c r="C44" s="66" t="s">
        <v>56</v>
      </c>
      <c r="D44" s="65" t="s">
        <v>67</v>
      </c>
      <c r="E44" s="26">
        <v>1480</v>
      </c>
      <c r="F44" s="26">
        <v>1473</v>
      </c>
      <c r="G44" s="26">
        <v>1485</v>
      </c>
      <c r="H44" s="26">
        <v>1262</v>
      </c>
      <c r="I44" s="26">
        <v>620</v>
      </c>
      <c r="J44" s="99">
        <v>6.15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5.56</v>
      </c>
      <c r="F45" s="26">
        <v>5.87</v>
      </c>
      <c r="G45" s="26">
        <v>5.4</v>
      </c>
      <c r="H45" s="26">
        <v>5.8</v>
      </c>
      <c r="I45" s="26">
        <v>6.92</v>
      </c>
      <c r="J45" s="99">
        <v>6.81</v>
      </c>
    </row>
    <row r="46" ht="19.5" spans="1:10">
      <c r="A46" s="64"/>
      <c r="B46" s="58"/>
      <c r="C46" s="66" t="s">
        <v>56</v>
      </c>
      <c r="D46" s="65" t="s">
        <v>57</v>
      </c>
      <c r="E46" s="26">
        <v>18.1</v>
      </c>
      <c r="F46" s="26">
        <v>18.4</v>
      </c>
      <c r="G46" s="26">
        <v>18.1</v>
      </c>
      <c r="H46" s="26">
        <v>17.4</v>
      </c>
      <c r="I46" s="26">
        <v>18.6</v>
      </c>
      <c r="J46" s="99">
        <v>17.9</v>
      </c>
    </row>
    <row r="47" ht="16.5" spans="1:10">
      <c r="A47" s="64"/>
      <c r="B47" s="58"/>
      <c r="C47" s="67" t="s">
        <v>58</v>
      </c>
      <c r="D47" s="65" t="s">
        <v>71</v>
      </c>
      <c r="E47" s="26">
        <v>2.78</v>
      </c>
      <c r="F47" s="26">
        <v>2.61</v>
      </c>
      <c r="G47" s="26">
        <v>1.4</v>
      </c>
      <c r="H47" s="26">
        <v>7.8</v>
      </c>
      <c r="I47" s="26">
        <v>2.3</v>
      </c>
      <c r="J47" s="99">
        <v>1.64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5.67</v>
      </c>
      <c r="F48" s="26">
        <v>5.82</v>
      </c>
      <c r="G48" s="26">
        <v>5.7</v>
      </c>
      <c r="H48" s="26">
        <v>5.5</v>
      </c>
      <c r="I48" s="26">
        <v>6.54</v>
      </c>
      <c r="J48" s="99">
        <v>6.37</v>
      </c>
    </row>
    <row r="49" ht="19.5" spans="1:10">
      <c r="A49" s="64"/>
      <c r="B49" s="58"/>
      <c r="C49" s="66" t="s">
        <v>56</v>
      </c>
      <c r="D49" s="65" t="s">
        <v>57</v>
      </c>
      <c r="E49" s="26">
        <v>9.7</v>
      </c>
      <c r="F49" s="26">
        <v>17.1</v>
      </c>
      <c r="G49" s="26">
        <v>14</v>
      </c>
      <c r="H49" s="26">
        <v>11</v>
      </c>
      <c r="I49" s="26">
        <v>14.5</v>
      </c>
      <c r="J49" s="99">
        <v>11.9</v>
      </c>
    </row>
    <row r="50" ht="16.5" spans="1:10">
      <c r="A50" s="64"/>
      <c r="B50" s="58"/>
      <c r="C50" s="67" t="s">
        <v>58</v>
      </c>
      <c r="D50" s="65" t="s">
        <v>71</v>
      </c>
      <c r="E50" s="26">
        <v>3.52</v>
      </c>
      <c r="F50" s="26">
        <v>3.82</v>
      </c>
      <c r="G50" s="26">
        <v>2.8</v>
      </c>
      <c r="H50" s="26">
        <v>1.46</v>
      </c>
      <c r="I50" s="26">
        <v>1.65</v>
      </c>
      <c r="J50" s="99">
        <v>1.79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9.28</v>
      </c>
      <c r="F52" s="26">
        <v>9.3</v>
      </c>
      <c r="G52" s="26">
        <v>9.22</v>
      </c>
      <c r="H52" s="26">
        <v>9.15</v>
      </c>
      <c r="I52" s="26">
        <v>9.31</v>
      </c>
      <c r="J52" s="99">
        <v>9.24</v>
      </c>
    </row>
    <row r="53" ht="15.75" spans="1:10">
      <c r="A53" s="64"/>
      <c r="B53" s="58"/>
      <c r="C53" s="65" t="s">
        <v>54</v>
      </c>
      <c r="D53" s="65" t="s">
        <v>55</v>
      </c>
      <c r="E53" s="26">
        <v>5.81</v>
      </c>
      <c r="F53" s="26">
        <v>6.05</v>
      </c>
      <c r="G53" s="26">
        <v>6.18</v>
      </c>
      <c r="H53" s="26">
        <v>6.12</v>
      </c>
      <c r="I53" s="26">
        <v>6.88</v>
      </c>
      <c r="J53" s="99">
        <v>6.56</v>
      </c>
    </row>
    <row r="54" ht="19.5" spans="1:10">
      <c r="A54" s="64"/>
      <c r="B54" s="58"/>
      <c r="C54" s="66" t="s">
        <v>56</v>
      </c>
      <c r="D54" s="65" t="s">
        <v>57</v>
      </c>
      <c r="E54" s="26">
        <v>12.6</v>
      </c>
      <c r="F54" s="26">
        <v>11.8</v>
      </c>
      <c r="G54" s="26">
        <v>12.7</v>
      </c>
      <c r="H54" s="26">
        <v>16.6</v>
      </c>
      <c r="I54" s="26">
        <v>11.7</v>
      </c>
      <c r="J54" s="99">
        <v>12.3</v>
      </c>
    </row>
    <row r="55" ht="16.5" spans="1:10">
      <c r="A55" s="64"/>
      <c r="B55" s="72"/>
      <c r="C55" s="73" t="s">
        <v>58</v>
      </c>
      <c r="D55" s="65" t="s">
        <v>76</v>
      </c>
      <c r="E55" s="107">
        <v>5.06</v>
      </c>
      <c r="F55" s="107">
        <v>4.76</v>
      </c>
      <c r="G55" s="107">
        <v>5.1</v>
      </c>
      <c r="H55" s="26">
        <v>7.8</v>
      </c>
      <c r="I55" s="26">
        <v>2.16</v>
      </c>
      <c r="J55" s="99">
        <v>1.62</v>
      </c>
    </row>
    <row r="56" ht="14.25" spans="1:10">
      <c r="A56" s="74" t="s">
        <v>77</v>
      </c>
      <c r="B56" s="74" t="s">
        <v>78</v>
      </c>
      <c r="C56" s="75">
        <v>7.9</v>
      </c>
      <c r="D56" s="74" t="s">
        <v>50</v>
      </c>
      <c r="E56" s="75">
        <v>76</v>
      </c>
      <c r="F56" s="74" t="s">
        <v>79</v>
      </c>
      <c r="G56" s="75">
        <v>81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14.3</v>
      </c>
      <c r="C59" s="83"/>
      <c r="D59" s="108">
        <v>14.1</v>
      </c>
      <c r="E59" s="83"/>
      <c r="F59" s="83">
        <v>17.4</v>
      </c>
      <c r="G59" s="84"/>
      <c r="H59" s="83"/>
      <c r="I59" s="83"/>
      <c r="J59" s="99">
        <v>9.62</v>
      </c>
      <c r="K59" s="99"/>
      <c r="L59" s="99">
        <v>10.1</v>
      </c>
      <c r="M59" s="99"/>
    </row>
    <row r="60" ht="18.75" spans="1:13">
      <c r="A60" s="81" t="s">
        <v>84</v>
      </c>
      <c r="B60" s="82"/>
      <c r="C60" s="83"/>
      <c r="D60" s="108"/>
      <c r="E60" s="83"/>
      <c r="F60" s="83">
        <v>38.6</v>
      </c>
      <c r="G60" s="84"/>
      <c r="H60" s="83">
        <v>26.6</v>
      </c>
      <c r="I60" s="83"/>
      <c r="J60" s="99">
        <v>28.1</v>
      </c>
      <c r="K60" s="99"/>
      <c r="L60" s="99">
        <v>30.3</v>
      </c>
      <c r="M60" s="99"/>
    </row>
    <row r="61" ht="18.75" spans="1:13">
      <c r="A61" s="81" t="s">
        <v>85</v>
      </c>
      <c r="B61" s="82">
        <v>19.6</v>
      </c>
      <c r="C61" s="83"/>
      <c r="D61" s="108">
        <v>20.2</v>
      </c>
      <c r="E61" s="83"/>
      <c r="F61" s="83">
        <v>22.1</v>
      </c>
      <c r="G61" s="84"/>
      <c r="H61" s="83"/>
      <c r="I61" s="83"/>
      <c r="J61" s="99"/>
      <c r="K61" s="99"/>
      <c r="L61" s="99"/>
      <c r="M61" s="99"/>
    </row>
    <row r="62" ht="18.75" spans="1:13">
      <c r="A62" s="85">
        <v>59.1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17.7</v>
      </c>
      <c r="D63" s="108"/>
      <c r="E63" s="83">
        <v>17.6</v>
      </c>
      <c r="F63" s="83"/>
      <c r="G63" s="84">
        <v>17.2</v>
      </c>
      <c r="H63" s="83"/>
      <c r="I63" s="83">
        <v>17.5</v>
      </c>
      <c r="J63" s="99"/>
      <c r="K63" s="99">
        <v>27.3</v>
      </c>
      <c r="M63" s="99">
        <v>28.2</v>
      </c>
    </row>
    <row r="64" ht="18.75" spans="1:13">
      <c r="A64" s="87" t="s">
        <v>87</v>
      </c>
      <c r="B64" s="83"/>
      <c r="C64" s="83">
        <v>57.6</v>
      </c>
      <c r="D64" s="108"/>
      <c r="E64" s="83">
        <v>61.3</v>
      </c>
      <c r="F64" s="83"/>
      <c r="G64" s="88">
        <v>59.8</v>
      </c>
      <c r="H64" s="83"/>
      <c r="I64" s="83">
        <v>59.1</v>
      </c>
      <c r="J64" s="99"/>
      <c r="K64" s="99">
        <v>60.3</v>
      </c>
      <c r="L64" s="99"/>
      <c r="M64" s="99">
        <v>59.6</v>
      </c>
    </row>
    <row r="65" ht="18.75" spans="1:13">
      <c r="A65" s="87" t="s">
        <v>88</v>
      </c>
      <c r="B65" s="83"/>
      <c r="C65" s="83">
        <v>53.5</v>
      </c>
      <c r="D65" s="108"/>
      <c r="E65" s="83">
        <v>55.5</v>
      </c>
      <c r="F65" s="83"/>
      <c r="G65" s="84">
        <v>54.7</v>
      </c>
      <c r="H65" s="83"/>
      <c r="I65" s="83">
        <v>56.09</v>
      </c>
      <c r="J65" s="99"/>
      <c r="K65" s="99">
        <v>58.3</v>
      </c>
      <c r="M65" s="99">
        <v>55.2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2.64</v>
      </c>
      <c r="C67" s="83">
        <v>10.8</v>
      </c>
      <c r="D67" s="108">
        <v>2.52</v>
      </c>
      <c r="E67" s="83">
        <v>10.7</v>
      </c>
      <c r="F67" s="83">
        <v>1.5</v>
      </c>
      <c r="G67" s="84">
        <v>10.8</v>
      </c>
      <c r="H67" s="83">
        <v>1.7</v>
      </c>
      <c r="I67" s="83">
        <v>10.7</v>
      </c>
      <c r="J67" s="99">
        <v>4.62</v>
      </c>
      <c r="K67" s="99">
        <v>10.1</v>
      </c>
      <c r="L67" s="99">
        <v>5.25</v>
      </c>
      <c r="M67" s="99">
        <v>9.7</v>
      </c>
    </row>
    <row r="68" ht="18.75" spans="1:13">
      <c r="A68" s="105" t="s">
        <v>90</v>
      </c>
      <c r="B68" s="109">
        <v>3.28</v>
      </c>
      <c r="C68" s="83">
        <v>8.2</v>
      </c>
      <c r="D68" s="108">
        <v>3.17</v>
      </c>
      <c r="E68" s="83">
        <v>8.3</v>
      </c>
      <c r="F68" s="83">
        <v>0.99</v>
      </c>
      <c r="G68" s="84">
        <v>8.07</v>
      </c>
      <c r="H68" s="83">
        <v>0.99</v>
      </c>
      <c r="I68" s="83">
        <v>8.1</v>
      </c>
      <c r="J68" s="99">
        <v>5.13</v>
      </c>
      <c r="K68" s="99">
        <v>8.6</v>
      </c>
      <c r="L68" s="99">
        <v>4.69</v>
      </c>
      <c r="M68" s="99">
        <v>8.2</v>
      </c>
    </row>
    <row r="69" ht="18.75" spans="1:13">
      <c r="A69" s="105" t="s">
        <v>91</v>
      </c>
      <c r="B69" s="109">
        <v>3.01</v>
      </c>
      <c r="C69" s="83">
        <v>10.3</v>
      </c>
      <c r="D69" s="108">
        <v>2.85</v>
      </c>
      <c r="E69" s="83">
        <v>11.7</v>
      </c>
      <c r="F69" s="83">
        <v>0.94</v>
      </c>
      <c r="G69" s="84">
        <v>11.5</v>
      </c>
      <c r="H69" s="83">
        <v>1.94</v>
      </c>
      <c r="I69" s="83">
        <v>11.4</v>
      </c>
      <c r="J69" s="99">
        <v>2.66</v>
      </c>
      <c r="K69" s="99">
        <v>10.5</v>
      </c>
      <c r="L69" s="99">
        <v>2.89</v>
      </c>
      <c r="M69" s="99">
        <v>10.3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0" t="s">
        <v>93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1360</v>
      </c>
      <c r="D4" s="13"/>
      <c r="E4" s="13"/>
      <c r="F4" s="13">
        <v>2510</v>
      </c>
      <c r="G4" s="13"/>
      <c r="H4" s="13"/>
      <c r="I4" s="13">
        <v>3170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1040</v>
      </c>
      <c r="D5" s="13"/>
      <c r="E5" s="13"/>
      <c r="F5" s="13">
        <v>2310</v>
      </c>
      <c r="G5" s="13"/>
      <c r="H5" s="13"/>
      <c r="I5" s="13">
        <v>3580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</f>
        <v>1360</v>
      </c>
      <c r="D6" s="18"/>
      <c r="E6" s="18"/>
      <c r="F6" s="19">
        <f>F4-C4</f>
        <v>1150</v>
      </c>
      <c r="G6" s="20"/>
      <c r="H6" s="21"/>
      <c r="I6" s="19">
        <f>I4-F4</f>
        <v>660</v>
      </c>
      <c r="J6" s="20"/>
      <c r="K6" s="21"/>
      <c r="L6" s="94">
        <f>C6+F6+I6</f>
        <v>3170</v>
      </c>
      <c r="M6" s="94">
        <f>C7+F7+I7</f>
        <v>3580</v>
      </c>
    </row>
    <row r="7" ht="21.95" customHeight="1" spans="1:13">
      <c r="A7" s="11"/>
      <c r="B7" s="17" t="s">
        <v>8</v>
      </c>
      <c r="C7" s="18">
        <f>C5</f>
        <v>1040</v>
      </c>
      <c r="D7" s="18"/>
      <c r="E7" s="18"/>
      <c r="F7" s="19">
        <f>F5-C5</f>
        <v>1270</v>
      </c>
      <c r="G7" s="20"/>
      <c r="H7" s="21"/>
      <c r="I7" s="19">
        <f>I5-F5</f>
        <v>1270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44</v>
      </c>
      <c r="D9" s="13"/>
      <c r="E9" s="13"/>
      <c r="F9" s="13">
        <v>49</v>
      </c>
      <c r="G9" s="13"/>
      <c r="H9" s="13"/>
      <c r="I9" s="13">
        <v>45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44</v>
      </c>
      <c r="D10" s="13"/>
      <c r="E10" s="13"/>
      <c r="F10" s="13">
        <v>49</v>
      </c>
      <c r="G10" s="13"/>
      <c r="H10" s="13"/>
      <c r="I10" s="13">
        <v>45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60</v>
      </c>
      <c r="D12" s="26">
        <v>60</v>
      </c>
      <c r="E12" s="26">
        <v>60</v>
      </c>
      <c r="F12" s="26">
        <v>60</v>
      </c>
      <c r="G12" s="26">
        <v>60</v>
      </c>
      <c r="H12" s="26">
        <v>60</v>
      </c>
      <c r="I12" s="26">
        <v>60</v>
      </c>
      <c r="J12" s="26">
        <v>60</v>
      </c>
      <c r="K12" s="26">
        <v>60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440</v>
      </c>
      <c r="D15" s="26">
        <v>420</v>
      </c>
      <c r="E15" s="26">
        <v>390</v>
      </c>
      <c r="F15" s="26">
        <v>390</v>
      </c>
      <c r="G15" s="26">
        <v>350</v>
      </c>
      <c r="H15" s="26">
        <v>300</v>
      </c>
      <c r="I15" s="26">
        <v>300</v>
      </c>
      <c r="J15" s="26">
        <v>270</v>
      </c>
      <c r="K15" s="26">
        <v>500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97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370</v>
      </c>
      <c r="D21" s="26">
        <v>300</v>
      </c>
      <c r="E21" s="26">
        <v>500</v>
      </c>
      <c r="F21" s="26">
        <v>500</v>
      </c>
      <c r="G21" s="26">
        <v>420</v>
      </c>
      <c r="H21" s="26">
        <v>360</v>
      </c>
      <c r="I21" s="26">
        <v>360</v>
      </c>
      <c r="J21" s="26">
        <v>280</v>
      </c>
      <c r="K21" s="26">
        <v>500</v>
      </c>
    </row>
    <row r="22" ht="30.75" customHeight="1" spans="1:11">
      <c r="A22" s="33"/>
      <c r="B22" s="29" t="s">
        <v>26</v>
      </c>
      <c r="C22" s="30" t="s">
        <v>27</v>
      </c>
      <c r="D22" s="30"/>
      <c r="E22" s="30"/>
      <c r="F22" s="30" t="s">
        <v>28</v>
      </c>
      <c r="G22" s="30"/>
      <c r="H22" s="30"/>
      <c r="I22" s="30" t="s">
        <v>98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2280</v>
      </c>
      <c r="D23" s="26"/>
      <c r="E23" s="26"/>
      <c r="F23" s="26">
        <f>980+1010</f>
        <v>1990</v>
      </c>
      <c r="G23" s="26"/>
      <c r="H23" s="26"/>
      <c r="I23" s="26">
        <v>1890</v>
      </c>
      <c r="J23" s="26"/>
      <c r="K23" s="26"/>
    </row>
    <row r="24" ht="21.95" customHeight="1" spans="1:11">
      <c r="A24" s="34"/>
      <c r="B24" s="35" t="s">
        <v>31</v>
      </c>
      <c r="C24" s="26">
        <v>830</v>
      </c>
      <c r="D24" s="26"/>
      <c r="E24" s="26"/>
      <c r="F24" s="26">
        <f>1200+1240</f>
        <v>2440</v>
      </c>
      <c r="G24" s="26"/>
      <c r="H24" s="26"/>
      <c r="I24" s="26">
        <f>1200+1240</f>
        <v>2440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20</v>
      </c>
      <c r="D25" s="26"/>
      <c r="E25" s="26"/>
      <c r="F25" s="26">
        <v>20</v>
      </c>
      <c r="G25" s="26"/>
      <c r="H25" s="26"/>
      <c r="I25" s="26">
        <v>20</v>
      </c>
      <c r="J25" s="26"/>
      <c r="K25" s="26"/>
    </row>
    <row r="26" ht="21.95" customHeight="1" spans="1:11">
      <c r="A26" s="27"/>
      <c r="B26" s="28" t="s">
        <v>34</v>
      </c>
      <c r="C26" s="26">
        <v>811</v>
      </c>
      <c r="D26" s="26"/>
      <c r="E26" s="26"/>
      <c r="F26" s="26">
        <v>811</v>
      </c>
      <c r="G26" s="26"/>
      <c r="H26" s="26"/>
      <c r="I26" s="26">
        <v>811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37</v>
      </c>
      <c r="D28" s="39"/>
      <c r="E28" s="40"/>
      <c r="F28" s="38" t="s">
        <v>38</v>
      </c>
      <c r="G28" s="39"/>
      <c r="H28" s="40"/>
      <c r="I28" s="38" t="s">
        <v>99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40</v>
      </c>
      <c r="D31" s="54"/>
      <c r="E31" s="55"/>
      <c r="F31" s="53" t="s">
        <v>41</v>
      </c>
      <c r="G31" s="54"/>
      <c r="H31" s="55"/>
      <c r="I31" s="53" t="s">
        <v>100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9.35</v>
      </c>
      <c r="F35" s="26">
        <v>9.33</v>
      </c>
      <c r="G35" s="26">
        <v>9.42</v>
      </c>
      <c r="H35" s="26">
        <v>9.45</v>
      </c>
      <c r="I35" s="26">
        <v>9.19</v>
      </c>
      <c r="J35" s="99">
        <v>9.17</v>
      </c>
    </row>
    <row r="36" ht="15.75" spans="1:10">
      <c r="A36" s="64"/>
      <c r="B36" s="58"/>
      <c r="C36" s="65" t="s">
        <v>54</v>
      </c>
      <c r="D36" s="65" t="s">
        <v>55</v>
      </c>
      <c r="E36" s="26">
        <v>6.51</v>
      </c>
      <c r="F36" s="26">
        <v>6.47</v>
      </c>
      <c r="G36" s="26">
        <v>6.52</v>
      </c>
      <c r="H36" s="26">
        <v>6.2</v>
      </c>
      <c r="I36" s="26">
        <v>6.87</v>
      </c>
      <c r="J36" s="99">
        <v>6.96</v>
      </c>
    </row>
    <row r="37" ht="19.5" spans="1:10">
      <c r="A37" s="64"/>
      <c r="B37" s="58"/>
      <c r="C37" s="66" t="s">
        <v>56</v>
      </c>
      <c r="D37" s="65" t="s">
        <v>57</v>
      </c>
      <c r="E37" s="26">
        <v>10.2</v>
      </c>
      <c r="F37" s="26">
        <v>11.6</v>
      </c>
      <c r="G37" s="68">
        <v>12.5</v>
      </c>
      <c r="H37" s="26">
        <v>12.2</v>
      </c>
      <c r="I37" s="26">
        <v>11</v>
      </c>
      <c r="J37" s="99">
        <v>11.7</v>
      </c>
    </row>
    <row r="38" ht="16.5" spans="1:10">
      <c r="A38" s="64"/>
      <c r="B38" s="58"/>
      <c r="C38" s="67" t="s">
        <v>58</v>
      </c>
      <c r="D38" s="65" t="s">
        <v>59</v>
      </c>
      <c r="E38" s="68">
        <v>3.73</v>
      </c>
      <c r="F38" s="68">
        <v>3.91</v>
      </c>
      <c r="G38" s="68">
        <v>12.5</v>
      </c>
      <c r="H38" s="68">
        <v>5</v>
      </c>
      <c r="I38" s="26">
        <v>3.1</v>
      </c>
      <c r="J38" s="99">
        <v>2.18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0.6</v>
      </c>
      <c r="H39" s="26">
        <v>0.6</v>
      </c>
      <c r="I39" s="26">
        <v>0.6</v>
      </c>
      <c r="J39" s="99">
        <v>0.7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10.28</v>
      </c>
      <c r="F40" s="26">
        <v>10.29</v>
      </c>
      <c r="G40" s="26">
        <v>10.22</v>
      </c>
      <c r="H40" s="26">
        <v>10.2</v>
      </c>
      <c r="I40" s="26">
        <v>20.21</v>
      </c>
      <c r="J40" s="99">
        <v>10.28</v>
      </c>
    </row>
    <row r="41" ht="15.75" spans="1:10">
      <c r="A41" s="64"/>
      <c r="B41" s="58"/>
      <c r="C41" s="65" t="s">
        <v>54</v>
      </c>
      <c r="D41" s="65" t="s">
        <v>62</v>
      </c>
      <c r="E41" s="26">
        <v>24.8</v>
      </c>
      <c r="F41" s="26">
        <v>25.3</v>
      </c>
      <c r="G41" s="26">
        <v>27.7</v>
      </c>
      <c r="H41" s="26">
        <v>27.4</v>
      </c>
      <c r="I41" s="26">
        <v>24.7</v>
      </c>
      <c r="J41" s="99">
        <v>24.5</v>
      </c>
    </row>
    <row r="42" ht="15.75" spans="1:10">
      <c r="A42" s="64"/>
      <c r="B42" s="58"/>
      <c r="C42" s="69" t="s">
        <v>63</v>
      </c>
      <c r="D42" s="70" t="s">
        <v>64</v>
      </c>
      <c r="E42" s="26">
        <v>3.75</v>
      </c>
      <c r="F42" s="26">
        <v>3.71</v>
      </c>
      <c r="G42" s="26">
        <v>3.7</v>
      </c>
      <c r="H42" s="26">
        <v>3.49</v>
      </c>
      <c r="I42" s="26">
        <v>3.49</v>
      </c>
      <c r="J42" s="99">
        <v>3.46</v>
      </c>
    </row>
    <row r="43" ht="16.5" spans="1:10">
      <c r="A43" s="64"/>
      <c r="B43" s="58"/>
      <c r="C43" s="69" t="s">
        <v>65</v>
      </c>
      <c r="D43" s="71" t="s">
        <v>66</v>
      </c>
      <c r="E43" s="26">
        <v>6.05</v>
      </c>
      <c r="F43" s="26">
        <v>6.17</v>
      </c>
      <c r="G43" s="26">
        <v>6.25</v>
      </c>
      <c r="H43" s="26">
        <v>6.7</v>
      </c>
      <c r="I43" s="26">
        <v>6.36</v>
      </c>
      <c r="J43" s="99">
        <v>7.13</v>
      </c>
    </row>
    <row r="44" ht="19.5" spans="1:10">
      <c r="A44" s="64"/>
      <c r="B44" s="58"/>
      <c r="C44" s="66" t="s">
        <v>56</v>
      </c>
      <c r="D44" s="65" t="s">
        <v>67</v>
      </c>
      <c r="E44" s="26">
        <v>603</v>
      </c>
      <c r="F44" s="26">
        <v>554</v>
      </c>
      <c r="G44" s="26">
        <v>609</v>
      </c>
      <c r="H44" s="26">
        <v>708</v>
      </c>
      <c r="I44" s="26">
        <v>720</v>
      </c>
      <c r="J44" s="99">
        <v>980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5.88</v>
      </c>
      <c r="F45" s="26">
        <v>5.75</v>
      </c>
      <c r="G45" s="26">
        <v>6.74</v>
      </c>
      <c r="H45" s="26">
        <v>6.4</v>
      </c>
      <c r="I45" s="26">
        <v>7.03</v>
      </c>
      <c r="J45" s="99">
        <v>6.92</v>
      </c>
    </row>
    <row r="46" ht="19.5" spans="1:10">
      <c r="A46" s="64"/>
      <c r="B46" s="58"/>
      <c r="C46" s="66" t="s">
        <v>56</v>
      </c>
      <c r="D46" s="65" t="s">
        <v>57</v>
      </c>
      <c r="E46" s="26">
        <v>28.9</v>
      </c>
      <c r="F46" s="26">
        <v>27.3</v>
      </c>
      <c r="G46" s="26">
        <v>28.3</v>
      </c>
      <c r="H46" s="26">
        <v>32.8</v>
      </c>
      <c r="I46" s="26">
        <v>32.1</v>
      </c>
      <c r="J46" s="99">
        <v>33.1</v>
      </c>
    </row>
    <row r="47" ht="16.5" spans="1:10">
      <c r="A47" s="64"/>
      <c r="B47" s="58"/>
      <c r="C47" s="67" t="s">
        <v>58</v>
      </c>
      <c r="D47" s="65" t="s">
        <v>71</v>
      </c>
      <c r="E47" s="26">
        <v>4.75</v>
      </c>
      <c r="F47" s="26">
        <v>4.61</v>
      </c>
      <c r="G47" s="26">
        <v>8.89</v>
      </c>
      <c r="H47" s="26">
        <v>4.1</v>
      </c>
      <c r="I47" s="26">
        <v>1.93</v>
      </c>
      <c r="J47" s="99">
        <v>0.89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5.76</v>
      </c>
      <c r="F48" s="26">
        <v>5.83</v>
      </c>
      <c r="G48" s="26">
        <v>6.5</v>
      </c>
      <c r="H48" s="26">
        <v>6.41</v>
      </c>
      <c r="I48" s="26">
        <v>6.79</v>
      </c>
      <c r="J48" s="99">
        <v>6.81</v>
      </c>
    </row>
    <row r="49" ht="19.5" spans="1:10">
      <c r="A49" s="64"/>
      <c r="B49" s="58"/>
      <c r="C49" s="66" t="s">
        <v>56</v>
      </c>
      <c r="D49" s="65" t="s">
        <v>57</v>
      </c>
      <c r="E49" s="26">
        <v>5.6</v>
      </c>
      <c r="F49" s="26">
        <v>4.3</v>
      </c>
      <c r="G49" s="26">
        <v>16.4</v>
      </c>
      <c r="H49" s="26">
        <v>10.8</v>
      </c>
      <c r="I49" s="26">
        <v>16.1</v>
      </c>
      <c r="J49" s="99">
        <v>18.1</v>
      </c>
    </row>
    <row r="50" ht="16.5" spans="1:10">
      <c r="A50" s="64"/>
      <c r="B50" s="58"/>
      <c r="C50" s="67" t="s">
        <v>58</v>
      </c>
      <c r="D50" s="65" t="s">
        <v>71</v>
      </c>
      <c r="E50" s="26">
        <v>3.31</v>
      </c>
      <c r="F50" s="26">
        <v>3.11</v>
      </c>
      <c r="G50" s="26">
        <v>11.8</v>
      </c>
      <c r="H50" s="26">
        <v>1.7</v>
      </c>
      <c r="I50" s="26">
        <v>2.31</v>
      </c>
      <c r="J50" s="99">
        <v>1.77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9.42</v>
      </c>
      <c r="F52" s="26">
        <v>9.43</v>
      </c>
      <c r="G52" s="26">
        <v>9.51</v>
      </c>
      <c r="H52" s="26">
        <v>9.5</v>
      </c>
      <c r="I52" s="26">
        <v>9.36</v>
      </c>
      <c r="J52" s="99">
        <v>9.42</v>
      </c>
    </row>
    <row r="53" ht="15.75" spans="1:10">
      <c r="A53" s="64"/>
      <c r="B53" s="58"/>
      <c r="C53" s="65" t="s">
        <v>54</v>
      </c>
      <c r="D53" s="65" t="s">
        <v>55</v>
      </c>
      <c r="E53" s="26">
        <v>6.53</v>
      </c>
      <c r="F53" s="26">
        <v>6.76</v>
      </c>
      <c r="G53" s="26">
        <v>6.11</v>
      </c>
      <c r="H53" s="26">
        <v>6.36</v>
      </c>
      <c r="I53" s="26">
        <v>6.74</v>
      </c>
      <c r="J53" s="99">
        <v>6.92</v>
      </c>
    </row>
    <row r="54" ht="19.5" spans="1:10">
      <c r="A54" s="64"/>
      <c r="B54" s="58"/>
      <c r="C54" s="66" t="s">
        <v>56</v>
      </c>
      <c r="D54" s="65" t="s">
        <v>57</v>
      </c>
      <c r="E54" s="26">
        <v>9.6</v>
      </c>
      <c r="F54" s="26">
        <v>10.9</v>
      </c>
      <c r="G54" s="26">
        <v>12.8</v>
      </c>
      <c r="H54" s="26">
        <v>13.5</v>
      </c>
      <c r="I54" s="26">
        <v>10.1</v>
      </c>
      <c r="J54" s="99">
        <v>11</v>
      </c>
    </row>
    <row r="55" ht="16.5" spans="1:10">
      <c r="A55" s="64"/>
      <c r="B55" s="72"/>
      <c r="C55" s="73" t="s">
        <v>58</v>
      </c>
      <c r="D55" s="65" t="s">
        <v>76</v>
      </c>
      <c r="E55" s="107">
        <v>2.63</v>
      </c>
      <c r="F55" s="107">
        <v>2.78</v>
      </c>
      <c r="G55" s="107">
        <v>4.8</v>
      </c>
      <c r="H55" s="26">
        <v>6.1</v>
      </c>
      <c r="I55" s="26">
        <v>3.36</v>
      </c>
      <c r="J55" s="99">
        <v>2.68</v>
      </c>
    </row>
    <row r="56" ht="14.25" spans="1:10">
      <c r="A56" s="74" t="s">
        <v>77</v>
      </c>
      <c r="B56" s="74" t="s">
        <v>78</v>
      </c>
      <c r="C56" s="75">
        <v>7.78</v>
      </c>
      <c r="D56" s="74" t="s">
        <v>50</v>
      </c>
      <c r="E56" s="75">
        <v>79</v>
      </c>
      <c r="F56" s="74" t="s">
        <v>79</v>
      </c>
      <c r="G56" s="75">
        <v>85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13.1</v>
      </c>
      <c r="C59" s="83"/>
      <c r="D59" s="108">
        <v>18.6</v>
      </c>
      <c r="E59" s="83"/>
      <c r="F59" s="83">
        <v>66.4</v>
      </c>
      <c r="G59" s="84"/>
      <c r="H59" s="83"/>
      <c r="I59" s="83"/>
      <c r="J59" s="99"/>
      <c r="K59" s="99"/>
      <c r="L59" s="99"/>
      <c r="M59" s="99"/>
    </row>
    <row r="60" ht="18.75" spans="1:13">
      <c r="A60" s="81" t="s">
        <v>84</v>
      </c>
      <c r="B60" s="82"/>
      <c r="C60" s="83"/>
      <c r="D60" s="108"/>
      <c r="E60" s="83"/>
      <c r="F60" s="83">
        <v>35.8</v>
      </c>
      <c r="G60" s="84"/>
      <c r="H60" s="83">
        <v>18.8</v>
      </c>
      <c r="I60" s="83"/>
      <c r="J60" s="99">
        <v>19.2</v>
      </c>
      <c r="K60" s="99"/>
      <c r="L60" s="99">
        <v>23.4</v>
      </c>
      <c r="M60" s="99"/>
    </row>
    <row r="61" ht="18.75" spans="1:13">
      <c r="A61" s="81" t="s">
        <v>85</v>
      </c>
      <c r="B61" s="82">
        <v>26.1</v>
      </c>
      <c r="C61" s="83"/>
      <c r="D61" s="108">
        <v>50.8</v>
      </c>
      <c r="E61" s="83"/>
      <c r="F61" s="83"/>
      <c r="G61" s="84"/>
      <c r="H61" s="83">
        <v>10.9</v>
      </c>
      <c r="I61" s="83"/>
      <c r="J61" s="99">
        <v>9.61</v>
      </c>
      <c r="K61" s="99"/>
      <c r="L61" s="99">
        <v>12.6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36.4</v>
      </c>
      <c r="D63" s="108"/>
      <c r="E63" s="83">
        <v>39.6</v>
      </c>
      <c r="F63" s="83"/>
      <c r="G63" s="84">
        <v>37.5</v>
      </c>
      <c r="H63" s="83"/>
      <c r="I63" s="83"/>
      <c r="J63" s="99"/>
      <c r="K63" s="99"/>
      <c r="M63" s="99"/>
    </row>
    <row r="64" ht="18.75" spans="1:13">
      <c r="A64" s="87" t="s">
        <v>87</v>
      </c>
      <c r="B64" s="83"/>
      <c r="C64" s="83">
        <v>70.6</v>
      </c>
      <c r="D64" s="108"/>
      <c r="E64" s="83">
        <v>77.2</v>
      </c>
      <c r="F64" s="83"/>
      <c r="G64" s="88">
        <v>75</v>
      </c>
      <c r="H64" s="83"/>
      <c r="I64" s="83">
        <v>78.1</v>
      </c>
      <c r="J64" s="99"/>
      <c r="K64" s="99">
        <v>62.3</v>
      </c>
      <c r="L64" s="99"/>
      <c r="M64" s="99">
        <v>65.9</v>
      </c>
    </row>
    <row r="65" ht="18.75" spans="1:13">
      <c r="A65" s="87" t="s">
        <v>88</v>
      </c>
      <c r="B65" s="83"/>
      <c r="C65" s="83">
        <v>27.2</v>
      </c>
      <c r="D65" s="108"/>
      <c r="E65" s="83">
        <v>28.1</v>
      </c>
      <c r="F65" s="83"/>
      <c r="G65" s="84">
        <v>28.3</v>
      </c>
      <c r="H65" s="83"/>
      <c r="I65" s="83">
        <v>30.09</v>
      </c>
      <c r="J65" s="99"/>
      <c r="K65" s="99">
        <v>27.6</v>
      </c>
      <c r="M65" s="99">
        <v>28.3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1.41</v>
      </c>
      <c r="C67" s="83">
        <v>8.9</v>
      </c>
      <c r="D67" s="108">
        <v>1.23</v>
      </c>
      <c r="E67" s="83">
        <v>8.8</v>
      </c>
      <c r="F67" s="83">
        <v>1.24</v>
      </c>
      <c r="G67" s="84">
        <v>8.64</v>
      </c>
      <c r="H67" s="83">
        <v>1.3</v>
      </c>
      <c r="I67" s="83">
        <v>9.03</v>
      </c>
      <c r="J67" s="99">
        <v>4.66</v>
      </c>
      <c r="K67" s="99">
        <v>8.8</v>
      </c>
      <c r="L67" s="99">
        <v>2.92</v>
      </c>
      <c r="M67" s="99">
        <v>8.6</v>
      </c>
    </row>
    <row r="68" ht="18.75" spans="1:13">
      <c r="A68" s="105" t="s">
        <v>90</v>
      </c>
      <c r="B68" s="109">
        <v>1.56</v>
      </c>
      <c r="C68" s="83">
        <v>8.1</v>
      </c>
      <c r="D68" s="108">
        <v>1.78</v>
      </c>
      <c r="E68" s="83">
        <v>8.2</v>
      </c>
      <c r="F68" s="83">
        <v>2.45</v>
      </c>
      <c r="G68" s="84">
        <v>7.7</v>
      </c>
      <c r="H68" s="83">
        <v>0.74</v>
      </c>
      <c r="I68" s="83">
        <v>7.73</v>
      </c>
      <c r="J68" s="99">
        <v>3.13</v>
      </c>
      <c r="K68" s="99">
        <v>7.8</v>
      </c>
      <c r="L68" s="99">
        <v>1.36</v>
      </c>
      <c r="M68" s="99">
        <v>7.6</v>
      </c>
    </row>
    <row r="69" ht="18.75" spans="1:13">
      <c r="A69" s="105" t="s">
        <v>91</v>
      </c>
      <c r="B69" s="109">
        <v>2.07</v>
      </c>
      <c r="C69" s="83">
        <v>9.7</v>
      </c>
      <c r="D69" s="108">
        <v>2.15</v>
      </c>
      <c r="E69" s="83">
        <v>9.5</v>
      </c>
      <c r="F69" s="83">
        <v>6.94</v>
      </c>
      <c r="G69" s="84">
        <v>9.6</v>
      </c>
      <c r="H69" s="83">
        <v>0.98</v>
      </c>
      <c r="I69" s="83">
        <v>8.8</v>
      </c>
      <c r="J69" s="99">
        <v>2.69</v>
      </c>
      <c r="K69" s="99">
        <v>9.8</v>
      </c>
      <c r="L69" s="99">
        <v>0.97</v>
      </c>
      <c r="M69" s="99">
        <v>9.2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" t="s">
        <v>106</v>
      </c>
      <c r="G2" s="7"/>
      <c r="H2" s="7"/>
      <c r="I2" s="90" t="s">
        <v>107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63580</v>
      </c>
      <c r="D4" s="13"/>
      <c r="E4" s="13"/>
      <c r="F4" s="13">
        <v>65100</v>
      </c>
      <c r="G4" s="13"/>
      <c r="H4" s="13"/>
      <c r="I4" s="13">
        <v>66600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82720</v>
      </c>
      <c r="D5" s="13"/>
      <c r="E5" s="13"/>
      <c r="F5" s="13">
        <v>84340</v>
      </c>
      <c r="G5" s="13"/>
      <c r="H5" s="13"/>
      <c r="I5" s="13">
        <v>86260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C4-'18日'!I4</f>
        <v>1180</v>
      </c>
      <c r="D6" s="18"/>
      <c r="E6" s="18"/>
      <c r="F6" s="19">
        <f>F4-C4</f>
        <v>1520</v>
      </c>
      <c r="G6" s="20"/>
      <c r="H6" s="21"/>
      <c r="I6" s="19">
        <f>I4-F4</f>
        <v>1500</v>
      </c>
      <c r="J6" s="20"/>
      <c r="K6" s="21"/>
      <c r="L6" s="94">
        <f>C6+F6+I6</f>
        <v>4200</v>
      </c>
      <c r="M6" s="94">
        <f>C7+F7+I7</f>
        <v>5380</v>
      </c>
    </row>
    <row r="7" ht="21.95" customHeight="1" spans="1:13">
      <c r="A7" s="11"/>
      <c r="B7" s="17" t="s">
        <v>8</v>
      </c>
      <c r="C7" s="18">
        <f>C5-'18日'!I5</f>
        <v>1840</v>
      </c>
      <c r="D7" s="18"/>
      <c r="E7" s="18"/>
      <c r="F7" s="19">
        <f>F5-C5</f>
        <v>1620</v>
      </c>
      <c r="G7" s="20"/>
      <c r="H7" s="21"/>
      <c r="I7" s="19">
        <f>I5-F5</f>
        <v>1920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43</v>
      </c>
      <c r="D9" s="13"/>
      <c r="E9" s="13"/>
      <c r="F9" s="13">
        <v>46</v>
      </c>
      <c r="G9" s="13"/>
      <c r="H9" s="13"/>
      <c r="I9" s="13">
        <v>50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43</v>
      </c>
      <c r="D10" s="13"/>
      <c r="E10" s="13"/>
      <c r="F10" s="13">
        <v>46</v>
      </c>
      <c r="G10" s="13"/>
      <c r="H10" s="13"/>
      <c r="I10" s="13">
        <v>50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450</v>
      </c>
      <c r="D15" s="26">
        <v>400</v>
      </c>
      <c r="E15" s="26">
        <v>360</v>
      </c>
      <c r="F15" s="26">
        <v>350</v>
      </c>
      <c r="G15" s="26">
        <v>310</v>
      </c>
      <c r="H15" s="26">
        <v>550</v>
      </c>
      <c r="I15" s="26">
        <v>550</v>
      </c>
      <c r="J15" s="26">
        <v>510</v>
      </c>
      <c r="K15" s="26">
        <v>480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224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110" t="s">
        <v>18</v>
      </c>
      <c r="J19" s="111"/>
      <c r="K19" s="112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500</v>
      </c>
      <c r="D21" s="26">
        <v>430</v>
      </c>
      <c r="E21" s="26">
        <v>360</v>
      </c>
      <c r="F21" s="26">
        <v>350</v>
      </c>
      <c r="G21" s="26">
        <v>270</v>
      </c>
      <c r="H21" s="26">
        <v>500</v>
      </c>
      <c r="I21" s="26">
        <v>500</v>
      </c>
      <c r="J21" s="26">
        <v>420</v>
      </c>
      <c r="K21" s="26">
        <v>360</v>
      </c>
    </row>
    <row r="22" ht="21.95" customHeight="1" spans="1:11">
      <c r="A22" s="33"/>
      <c r="B22" s="29" t="s">
        <v>26</v>
      </c>
      <c r="C22" s="30" t="s">
        <v>28</v>
      </c>
      <c r="D22" s="30"/>
      <c r="E22" s="30"/>
      <c r="F22" s="30" t="s">
        <v>225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3440</v>
      </c>
      <c r="D23" s="26"/>
      <c r="E23" s="26"/>
      <c r="F23" s="26">
        <v>3050</v>
      </c>
      <c r="G23" s="26"/>
      <c r="H23" s="26"/>
      <c r="I23" s="26">
        <v>3000</v>
      </c>
      <c r="J23" s="26"/>
      <c r="K23" s="26"/>
    </row>
    <row r="24" ht="21.95" customHeight="1" spans="1:11">
      <c r="A24" s="34"/>
      <c r="B24" s="35" t="s">
        <v>31</v>
      </c>
      <c r="C24" s="26">
        <v>580</v>
      </c>
      <c r="D24" s="26"/>
      <c r="E24" s="26"/>
      <c r="F24" s="26">
        <v>400</v>
      </c>
      <c r="G24" s="26"/>
      <c r="H24" s="26"/>
      <c r="I24" s="26">
        <v>2320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2</v>
      </c>
      <c r="D25" s="26"/>
      <c r="E25" s="26"/>
      <c r="F25" s="26">
        <v>2</v>
      </c>
      <c r="G25" s="26"/>
      <c r="H25" s="26"/>
      <c r="I25" s="26">
        <v>2</v>
      </c>
      <c r="J25" s="26"/>
      <c r="K25" s="26"/>
    </row>
    <row r="26" ht="21.95" customHeight="1" spans="1:11">
      <c r="A26" s="27"/>
      <c r="B26" s="28" t="s">
        <v>34</v>
      </c>
      <c r="C26" s="26">
        <v>755</v>
      </c>
      <c r="D26" s="26"/>
      <c r="E26" s="26"/>
      <c r="F26" s="26">
        <v>753</v>
      </c>
      <c r="G26" s="26"/>
      <c r="H26" s="26"/>
      <c r="I26" s="26">
        <v>753</v>
      </c>
      <c r="J26" s="26"/>
      <c r="K26" s="26"/>
    </row>
    <row r="27" ht="21.95" customHeight="1" spans="1:11">
      <c r="A27" s="27"/>
      <c r="B27" s="28" t="s">
        <v>35</v>
      </c>
      <c r="C27" s="26">
        <v>2</v>
      </c>
      <c r="D27" s="26"/>
      <c r="E27" s="26"/>
      <c r="F27" s="26">
        <v>2</v>
      </c>
      <c r="G27" s="26"/>
      <c r="H27" s="26"/>
      <c r="I27" s="26">
        <v>2</v>
      </c>
      <c r="J27" s="26"/>
      <c r="K27" s="26"/>
    </row>
    <row r="28" ht="76.5" customHeight="1" spans="1:11">
      <c r="A28" s="36" t="s">
        <v>36</v>
      </c>
      <c r="B28" s="37"/>
      <c r="C28" s="38" t="s">
        <v>226</v>
      </c>
      <c r="D28" s="39"/>
      <c r="E28" s="40"/>
      <c r="F28" s="38" t="s">
        <v>227</v>
      </c>
      <c r="G28" s="39"/>
      <c r="H28" s="40"/>
      <c r="I28" s="38" t="s">
        <v>228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120</v>
      </c>
      <c r="D31" s="54"/>
      <c r="E31" s="55"/>
      <c r="F31" s="53" t="s">
        <v>40</v>
      </c>
      <c r="G31" s="54"/>
      <c r="H31" s="55"/>
      <c r="I31" s="53" t="s">
        <v>229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9.19</v>
      </c>
      <c r="F35" s="26">
        <v>9.17</v>
      </c>
      <c r="G35" s="26">
        <v>9.18</v>
      </c>
      <c r="H35" s="26">
        <v>9.15</v>
      </c>
      <c r="I35" s="26">
        <v>9.04</v>
      </c>
      <c r="J35" s="99">
        <v>9.09</v>
      </c>
    </row>
    <row r="36" ht="15.75" spans="1:10">
      <c r="A36" s="64"/>
      <c r="B36" s="58"/>
      <c r="C36" s="65" t="s">
        <v>54</v>
      </c>
      <c r="D36" s="65" t="s">
        <v>55</v>
      </c>
      <c r="E36" s="26">
        <v>6.32</v>
      </c>
      <c r="F36" s="26">
        <v>6.58</v>
      </c>
      <c r="G36" s="26">
        <v>6.62</v>
      </c>
      <c r="H36" s="26">
        <v>6.74</v>
      </c>
      <c r="I36" s="26">
        <v>5.69</v>
      </c>
      <c r="J36" s="99">
        <v>5.77</v>
      </c>
    </row>
    <row r="37" ht="19.5" spans="1:10">
      <c r="A37" s="64"/>
      <c r="B37" s="58"/>
      <c r="C37" s="66" t="s">
        <v>56</v>
      </c>
      <c r="D37" s="65" t="s">
        <v>57</v>
      </c>
      <c r="E37" s="26">
        <v>18.7</v>
      </c>
      <c r="F37" s="26">
        <v>18.8</v>
      </c>
      <c r="G37" s="68">
        <v>18.7</v>
      </c>
      <c r="H37" s="26">
        <v>17.2</v>
      </c>
      <c r="I37" s="26">
        <v>18.9</v>
      </c>
      <c r="J37" s="99">
        <v>18.4</v>
      </c>
    </row>
    <row r="38" ht="16.5" spans="1:10">
      <c r="A38" s="64"/>
      <c r="B38" s="58"/>
      <c r="C38" s="67" t="s">
        <v>58</v>
      </c>
      <c r="D38" s="65" t="s">
        <v>59</v>
      </c>
      <c r="E38" s="68">
        <v>5.36</v>
      </c>
      <c r="F38" s="68">
        <v>4.98</v>
      </c>
      <c r="G38" s="68">
        <v>4.71</v>
      </c>
      <c r="H38" s="68">
        <v>4.23</v>
      </c>
      <c r="I38" s="26">
        <v>4.13</v>
      </c>
      <c r="J38" s="99">
        <v>4.21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0.6</v>
      </c>
      <c r="H39" s="26">
        <v>0.6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10.09</v>
      </c>
      <c r="F40" s="26">
        <v>10.12</v>
      </c>
      <c r="G40" s="26">
        <v>10.13</v>
      </c>
      <c r="H40" s="26">
        <v>10.1</v>
      </c>
      <c r="I40" s="26">
        <v>10.04</v>
      </c>
      <c r="J40" s="99">
        <v>10.12</v>
      </c>
    </row>
    <row r="41" ht="15.75" spans="1:10">
      <c r="A41" s="64"/>
      <c r="B41" s="58"/>
      <c r="C41" s="65" t="s">
        <v>54</v>
      </c>
      <c r="D41" s="65" t="s">
        <v>62</v>
      </c>
      <c r="E41" s="26">
        <v>25.67</v>
      </c>
      <c r="F41" s="26">
        <v>26.03</v>
      </c>
      <c r="G41" s="26">
        <v>25.8</v>
      </c>
      <c r="H41" s="26">
        <v>25.4</v>
      </c>
      <c r="I41" s="26">
        <v>23.37</v>
      </c>
      <c r="J41" s="99">
        <v>24.62</v>
      </c>
    </row>
    <row r="42" ht="15.75" spans="1:10">
      <c r="A42" s="64"/>
      <c r="B42" s="58"/>
      <c r="C42" s="69" t="s">
        <v>63</v>
      </c>
      <c r="D42" s="70" t="s">
        <v>64</v>
      </c>
      <c r="E42" s="26">
        <v>5.14</v>
      </c>
      <c r="F42" s="26">
        <v>5.48</v>
      </c>
      <c r="G42" s="26">
        <v>5.83</v>
      </c>
      <c r="H42" s="26">
        <v>5.74</v>
      </c>
      <c r="I42" s="26">
        <v>5.78</v>
      </c>
      <c r="J42" s="99">
        <v>5.53</v>
      </c>
    </row>
    <row r="43" ht="16.5" spans="1:10">
      <c r="A43" s="64"/>
      <c r="B43" s="58"/>
      <c r="C43" s="69" t="s">
        <v>65</v>
      </c>
      <c r="D43" s="71" t="s">
        <v>66</v>
      </c>
      <c r="E43" s="26">
        <v>4.32</v>
      </c>
      <c r="F43" s="26">
        <v>4.88</v>
      </c>
      <c r="G43" s="26">
        <v>5.01</v>
      </c>
      <c r="H43" s="26">
        <v>5.12</v>
      </c>
      <c r="I43" s="26">
        <v>4.96</v>
      </c>
      <c r="J43" s="99">
        <v>5.23</v>
      </c>
    </row>
    <row r="44" ht="19.5" spans="1:10">
      <c r="A44" s="64"/>
      <c r="B44" s="58"/>
      <c r="C44" s="66" t="s">
        <v>56</v>
      </c>
      <c r="D44" s="65" t="s">
        <v>67</v>
      </c>
      <c r="E44" s="26">
        <v>1022</v>
      </c>
      <c r="F44" s="26">
        <v>981</v>
      </c>
      <c r="G44" s="26">
        <v>906</v>
      </c>
      <c r="H44" s="26">
        <v>895</v>
      </c>
      <c r="I44" s="26">
        <v>840</v>
      </c>
      <c r="J44" s="99">
        <v>861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5.88</v>
      </c>
      <c r="F45" s="26">
        <v>6.03</v>
      </c>
      <c r="G45" s="26">
        <v>6.05</v>
      </c>
      <c r="H45" s="26">
        <v>5.88</v>
      </c>
      <c r="I45" s="26">
        <v>5.72</v>
      </c>
      <c r="J45" s="99">
        <v>5.93</v>
      </c>
    </row>
    <row r="46" ht="19.5" spans="1:10">
      <c r="A46" s="64"/>
      <c r="B46" s="58"/>
      <c r="C46" s="66" t="s">
        <v>56</v>
      </c>
      <c r="D46" s="65" t="s">
        <v>57</v>
      </c>
      <c r="E46" s="26">
        <v>18.6</v>
      </c>
      <c r="F46" s="26">
        <v>17.1</v>
      </c>
      <c r="G46" s="26">
        <v>18.9</v>
      </c>
      <c r="H46" s="26">
        <v>18.6</v>
      </c>
      <c r="I46" s="26">
        <v>18.3</v>
      </c>
      <c r="J46" s="99">
        <v>17.7</v>
      </c>
    </row>
    <row r="47" ht="16.5" spans="1:10">
      <c r="A47" s="64"/>
      <c r="B47" s="58"/>
      <c r="C47" s="67" t="s">
        <v>58</v>
      </c>
      <c r="D47" s="65" t="s">
        <v>71</v>
      </c>
      <c r="E47" s="26">
        <v>1.26</v>
      </c>
      <c r="F47" s="26">
        <v>1.23</v>
      </c>
      <c r="G47" s="26">
        <v>1.36</v>
      </c>
      <c r="H47" s="26">
        <v>1.47</v>
      </c>
      <c r="I47" s="26">
        <v>1.35</v>
      </c>
      <c r="J47" s="99">
        <v>1.47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6.03</v>
      </c>
      <c r="F48" s="26">
        <v>5.87</v>
      </c>
      <c r="G48" s="26">
        <v>5.72</v>
      </c>
      <c r="H48" s="26">
        <v>5.53</v>
      </c>
      <c r="I48" s="26">
        <v>5.98</v>
      </c>
      <c r="J48" s="99">
        <v>6.09</v>
      </c>
    </row>
    <row r="49" ht="19.5" spans="1:10">
      <c r="A49" s="64"/>
      <c r="B49" s="58"/>
      <c r="C49" s="66" t="s">
        <v>56</v>
      </c>
      <c r="D49" s="65" t="s">
        <v>57</v>
      </c>
      <c r="E49" s="26">
        <v>15.8</v>
      </c>
      <c r="F49" s="26">
        <v>17.3</v>
      </c>
      <c r="G49" s="26">
        <v>16.8</v>
      </c>
      <c r="H49" s="26">
        <v>16.6</v>
      </c>
      <c r="I49" s="26">
        <v>17.4</v>
      </c>
      <c r="J49" s="99">
        <v>16.5</v>
      </c>
    </row>
    <row r="50" ht="16.5" spans="1:10">
      <c r="A50" s="64"/>
      <c r="B50" s="58"/>
      <c r="C50" s="67" t="s">
        <v>58</v>
      </c>
      <c r="D50" s="65" t="s">
        <v>71</v>
      </c>
      <c r="E50" s="26">
        <v>3.38</v>
      </c>
      <c r="F50" s="26">
        <v>3.89</v>
      </c>
      <c r="G50" s="26">
        <v>3.65</v>
      </c>
      <c r="H50" s="26">
        <v>3.21</v>
      </c>
      <c r="I50" s="26">
        <v>2.88</v>
      </c>
      <c r="J50" s="99">
        <v>3.09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9.16</v>
      </c>
      <c r="F52" s="26">
        <v>9.15</v>
      </c>
      <c r="G52" s="26">
        <v>9.17</v>
      </c>
      <c r="H52" s="26">
        <v>9.2</v>
      </c>
      <c r="I52" s="26">
        <v>9.23</v>
      </c>
      <c r="J52" s="99">
        <v>9.21</v>
      </c>
    </row>
    <row r="53" ht="15.75" spans="1:10">
      <c r="A53" s="64"/>
      <c r="B53" s="58"/>
      <c r="C53" s="65" t="s">
        <v>54</v>
      </c>
      <c r="D53" s="65" t="s">
        <v>55</v>
      </c>
      <c r="E53" s="26">
        <v>5.97</v>
      </c>
      <c r="F53" s="26">
        <v>6.03</v>
      </c>
      <c r="G53" s="26">
        <v>5.98</v>
      </c>
      <c r="H53" s="26">
        <v>6.05</v>
      </c>
      <c r="I53" s="26">
        <v>6.11</v>
      </c>
      <c r="J53" s="99">
        <v>6.04</v>
      </c>
    </row>
    <row r="54" ht="19.5" spans="1:10">
      <c r="A54" s="64"/>
      <c r="B54" s="58"/>
      <c r="C54" s="66" t="s">
        <v>56</v>
      </c>
      <c r="D54" s="65" t="s">
        <v>57</v>
      </c>
      <c r="E54" s="26">
        <v>13.4</v>
      </c>
      <c r="F54" s="26">
        <v>15.4</v>
      </c>
      <c r="G54" s="26">
        <v>14.4</v>
      </c>
      <c r="H54" s="26">
        <v>14.1</v>
      </c>
      <c r="I54" s="26">
        <v>12.5</v>
      </c>
      <c r="J54" s="99">
        <v>11.6</v>
      </c>
    </row>
    <row r="55" ht="16.5" spans="1:10">
      <c r="A55" s="64"/>
      <c r="B55" s="72"/>
      <c r="C55" s="73" t="s">
        <v>58</v>
      </c>
      <c r="D55" s="65" t="s">
        <v>76</v>
      </c>
      <c r="E55" s="107">
        <v>2.42</v>
      </c>
      <c r="F55" s="107">
        <v>3.02</v>
      </c>
      <c r="G55" s="107">
        <v>2.86</v>
      </c>
      <c r="H55" s="26">
        <v>2.34</v>
      </c>
      <c r="I55" s="26">
        <v>2.17</v>
      </c>
      <c r="J55" s="99">
        <v>2.34</v>
      </c>
    </row>
    <row r="56" ht="14.25" spans="1:10">
      <c r="A56" s="74" t="s">
        <v>77</v>
      </c>
      <c r="B56" s="74" t="s">
        <v>78</v>
      </c>
      <c r="C56" s="75">
        <v>7.6</v>
      </c>
      <c r="D56" s="74" t="s">
        <v>50</v>
      </c>
      <c r="E56" s="75">
        <v>77</v>
      </c>
      <c r="F56" s="74" t="s">
        <v>79</v>
      </c>
      <c r="G56" s="75">
        <v>81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12.43</v>
      </c>
      <c r="C59" s="83"/>
      <c r="D59" s="108">
        <v>13.23</v>
      </c>
      <c r="E59" s="83"/>
      <c r="F59" s="83">
        <v>20.2</v>
      </c>
      <c r="G59" s="84"/>
      <c r="H59" s="83"/>
      <c r="I59" s="83"/>
      <c r="J59" s="99">
        <v>9.36</v>
      </c>
      <c r="K59" s="99"/>
      <c r="L59" s="99">
        <v>11.1</v>
      </c>
      <c r="M59" s="99"/>
    </row>
    <row r="60" ht="18.75" spans="1:13">
      <c r="A60" s="81" t="s">
        <v>84</v>
      </c>
      <c r="B60" s="82">
        <v>42.43</v>
      </c>
      <c r="C60" s="83"/>
      <c r="D60" s="108"/>
      <c r="E60" s="83"/>
      <c r="F60" s="83"/>
      <c r="G60" s="84"/>
      <c r="H60" s="83"/>
      <c r="I60" s="83"/>
      <c r="J60" s="99">
        <v>25.08</v>
      </c>
      <c r="K60" s="99"/>
      <c r="L60" s="99">
        <v>25.4</v>
      </c>
      <c r="M60" s="99"/>
    </row>
    <row r="61" ht="18.75" spans="1:13">
      <c r="A61" s="81" t="s">
        <v>85</v>
      </c>
      <c r="B61" s="82"/>
      <c r="C61" s="83"/>
      <c r="D61" s="108">
        <v>26.53</v>
      </c>
      <c r="E61" s="83"/>
      <c r="F61" s="83">
        <v>29.8</v>
      </c>
      <c r="G61" s="84"/>
      <c r="H61" s="83">
        <v>39.1</v>
      </c>
      <c r="I61" s="83"/>
      <c r="J61" s="99"/>
      <c r="K61" s="99"/>
      <c r="L61" s="99">
        <v>12.57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17.37</v>
      </c>
      <c r="D63" s="108"/>
      <c r="E63" s="83">
        <v>17.95</v>
      </c>
      <c r="F63" s="83"/>
      <c r="G63" s="84">
        <v>17.9</v>
      </c>
      <c r="H63" s="83"/>
      <c r="I63" s="83">
        <v>17.8</v>
      </c>
      <c r="J63" s="99"/>
      <c r="K63" s="99">
        <v>17.13</v>
      </c>
      <c r="M63" s="99">
        <v>18.45</v>
      </c>
    </row>
    <row r="64" ht="18.75" spans="1:13">
      <c r="A64" s="87" t="s">
        <v>87</v>
      </c>
      <c r="B64" s="83"/>
      <c r="C64" s="83">
        <v>66.05</v>
      </c>
      <c r="D64" s="108"/>
      <c r="E64" s="83">
        <v>67.35</v>
      </c>
      <c r="F64" s="83"/>
      <c r="G64" s="88">
        <v>70.5</v>
      </c>
      <c r="H64" s="83"/>
      <c r="I64" s="83">
        <v>83.2</v>
      </c>
      <c r="J64" s="99"/>
      <c r="K64" s="99"/>
      <c r="L64" s="99"/>
      <c r="M64" s="99">
        <v>56.91</v>
      </c>
    </row>
    <row r="65" ht="18.75" spans="1:13">
      <c r="A65" s="87" t="s">
        <v>88</v>
      </c>
      <c r="B65" s="83"/>
      <c r="C65" s="83">
        <v>61.42</v>
      </c>
      <c r="D65" s="108"/>
      <c r="E65" s="83"/>
      <c r="F65" s="83"/>
      <c r="G65" s="84">
        <v>67.8</v>
      </c>
      <c r="H65" s="83"/>
      <c r="I65" s="83">
        <v>68.4</v>
      </c>
      <c r="J65" s="99"/>
      <c r="K65" s="99">
        <v>69.97</v>
      </c>
      <c r="M65" s="99">
        <v>76.83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4.37</v>
      </c>
      <c r="C67" s="83">
        <v>11.05</v>
      </c>
      <c r="D67" s="108">
        <v>5.67</v>
      </c>
      <c r="E67" s="83">
        <v>11.22</v>
      </c>
      <c r="F67" s="83">
        <v>5.12</v>
      </c>
      <c r="G67" s="84">
        <v>11.3</v>
      </c>
      <c r="H67" s="83">
        <v>4.75</v>
      </c>
      <c r="I67" s="83">
        <v>10.9</v>
      </c>
      <c r="J67" s="99">
        <v>1.43</v>
      </c>
      <c r="K67" s="99">
        <v>11.2</v>
      </c>
      <c r="L67" s="99">
        <v>1.67</v>
      </c>
      <c r="M67" s="99">
        <v>11.46</v>
      </c>
    </row>
    <row r="68" ht="18.75" spans="1:13">
      <c r="A68" s="105" t="s">
        <v>90</v>
      </c>
      <c r="B68" s="109">
        <v>4.62</v>
      </c>
      <c r="C68" s="83">
        <v>8.23</v>
      </c>
      <c r="D68" s="108">
        <v>5.82</v>
      </c>
      <c r="E68" s="83">
        <v>8.19</v>
      </c>
      <c r="F68" s="83">
        <v>4.89</v>
      </c>
      <c r="G68" s="84">
        <v>8.1</v>
      </c>
      <c r="H68" s="83">
        <v>4.92</v>
      </c>
      <c r="I68" s="83">
        <v>7.7</v>
      </c>
      <c r="J68" s="99">
        <v>2.54</v>
      </c>
      <c r="K68" s="99">
        <v>8.3</v>
      </c>
      <c r="L68" s="99">
        <v>2.42</v>
      </c>
      <c r="M68" s="99">
        <v>8.11</v>
      </c>
    </row>
    <row r="69" ht="18.75" spans="1:13">
      <c r="A69" s="105" t="s">
        <v>91</v>
      </c>
      <c r="B69" s="109">
        <v>4.58</v>
      </c>
      <c r="C69" s="83">
        <v>12.04</v>
      </c>
      <c r="D69" s="108"/>
      <c r="E69" s="83"/>
      <c r="F69" s="83">
        <v>4.77</v>
      </c>
      <c r="G69" s="84">
        <v>11.8</v>
      </c>
      <c r="H69" s="83">
        <v>4.51</v>
      </c>
      <c r="I69" s="83">
        <v>11.9</v>
      </c>
      <c r="J69" s="99">
        <v>2.63</v>
      </c>
      <c r="K69" s="99">
        <v>11.58</v>
      </c>
      <c r="L69" s="99">
        <v>2.9</v>
      </c>
      <c r="M69" s="99">
        <v>11.84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topLeftCell="A22" workbookViewId="0">
      <selection activeCell="K45" sqref="K4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" t="s">
        <v>106</v>
      </c>
      <c r="G2" s="7"/>
      <c r="H2" s="7"/>
      <c r="I2" s="90" t="s">
        <v>107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68150</v>
      </c>
      <c r="D4" s="13"/>
      <c r="E4" s="13"/>
      <c r="F4" s="13">
        <v>69700</v>
      </c>
      <c r="G4" s="13"/>
      <c r="H4" s="13"/>
      <c r="I4" s="13">
        <v>71200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88430</v>
      </c>
      <c r="D5" s="13"/>
      <c r="E5" s="13"/>
      <c r="F5" s="13">
        <v>90570</v>
      </c>
      <c r="G5" s="13"/>
      <c r="H5" s="13"/>
      <c r="I5" s="13">
        <v>92230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C4-'19日'!I4</f>
        <v>1550</v>
      </c>
      <c r="D6" s="18"/>
      <c r="E6" s="18"/>
      <c r="F6" s="19">
        <f>F4-C4</f>
        <v>1550</v>
      </c>
      <c r="G6" s="20"/>
      <c r="H6" s="21"/>
      <c r="I6" s="19">
        <f>I4-F4</f>
        <v>1500</v>
      </c>
      <c r="J6" s="20"/>
      <c r="K6" s="21"/>
      <c r="L6" s="94">
        <f>C6+F6+I6</f>
        <v>4600</v>
      </c>
      <c r="M6" s="94">
        <f>C7+F7+I7</f>
        <v>5970</v>
      </c>
    </row>
    <row r="7" ht="21.95" customHeight="1" spans="1:13">
      <c r="A7" s="11"/>
      <c r="B7" s="17" t="s">
        <v>8</v>
      </c>
      <c r="C7" s="18">
        <f>C5-'19日'!I5</f>
        <v>2170</v>
      </c>
      <c r="D7" s="18"/>
      <c r="E7" s="18"/>
      <c r="F7" s="19">
        <f>F5-C5</f>
        <v>2140</v>
      </c>
      <c r="G7" s="20"/>
      <c r="H7" s="21"/>
      <c r="I7" s="19">
        <f>I5-F5</f>
        <v>1660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41</v>
      </c>
      <c r="D9" s="13"/>
      <c r="E9" s="13"/>
      <c r="F9" s="13">
        <v>50</v>
      </c>
      <c r="G9" s="13"/>
      <c r="H9" s="13"/>
      <c r="I9" s="13">
        <v>48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41</v>
      </c>
      <c r="D10" s="13"/>
      <c r="E10" s="13"/>
      <c r="F10" s="13">
        <v>50</v>
      </c>
      <c r="G10" s="13"/>
      <c r="H10" s="13"/>
      <c r="I10" s="13">
        <v>48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480</v>
      </c>
      <c r="D15" s="26">
        <v>430</v>
      </c>
      <c r="E15" s="26">
        <v>390</v>
      </c>
      <c r="F15" s="26">
        <v>390</v>
      </c>
      <c r="G15" s="26">
        <v>340</v>
      </c>
      <c r="H15" s="26">
        <v>290</v>
      </c>
      <c r="I15" s="26">
        <v>290</v>
      </c>
      <c r="J15" s="26">
        <v>250</v>
      </c>
      <c r="K15" s="26">
        <v>510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230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110" t="s">
        <v>18</v>
      </c>
      <c r="D19" s="111"/>
      <c r="E19" s="112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360</v>
      </c>
      <c r="D21" s="26">
        <v>280</v>
      </c>
      <c r="E21" s="26">
        <v>490</v>
      </c>
      <c r="F21" s="26">
        <v>480</v>
      </c>
      <c r="G21" s="26">
        <v>410</v>
      </c>
      <c r="H21" s="26">
        <v>320</v>
      </c>
      <c r="I21" s="26">
        <v>320</v>
      </c>
      <c r="J21" s="26">
        <v>260</v>
      </c>
      <c r="K21" s="26">
        <v>530</v>
      </c>
    </row>
    <row r="22" ht="21.95" customHeight="1" spans="1:11">
      <c r="A22" s="33"/>
      <c r="B22" s="29" t="s">
        <v>26</v>
      </c>
      <c r="C22" s="30" t="s">
        <v>231</v>
      </c>
      <c r="D22" s="30"/>
      <c r="E22" s="30"/>
      <c r="F22" s="30" t="s">
        <v>28</v>
      </c>
      <c r="G22" s="30"/>
      <c r="H22" s="30"/>
      <c r="I22" s="30" t="s">
        <v>232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3000</v>
      </c>
      <c r="D23" s="26"/>
      <c r="E23" s="26"/>
      <c r="F23" s="26">
        <v>2880</v>
      </c>
      <c r="G23" s="26"/>
      <c r="H23" s="26"/>
      <c r="I23" s="26">
        <v>2630</v>
      </c>
      <c r="J23" s="26"/>
      <c r="K23" s="26"/>
    </row>
    <row r="24" ht="21.95" customHeight="1" spans="1:11">
      <c r="A24" s="34"/>
      <c r="B24" s="35" t="s">
        <v>31</v>
      </c>
      <c r="C24" s="26">
        <v>2320</v>
      </c>
      <c r="D24" s="26"/>
      <c r="E24" s="26"/>
      <c r="F24" s="26">
        <v>2320</v>
      </c>
      <c r="G24" s="26"/>
      <c r="H24" s="26"/>
      <c r="I24" s="26">
        <v>2200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2</v>
      </c>
      <c r="D25" s="26"/>
      <c r="E25" s="26"/>
      <c r="F25" s="26">
        <v>2</v>
      </c>
      <c r="G25" s="26"/>
      <c r="H25" s="26"/>
      <c r="I25" s="26">
        <v>1</v>
      </c>
      <c r="J25" s="26"/>
      <c r="K25" s="26"/>
    </row>
    <row r="26" ht="21.95" customHeight="1" spans="1:11">
      <c r="A26" s="27"/>
      <c r="B26" s="28" t="s">
        <v>34</v>
      </c>
      <c r="C26" s="26">
        <v>751</v>
      </c>
      <c r="D26" s="26"/>
      <c r="E26" s="26"/>
      <c r="F26" s="26">
        <v>751</v>
      </c>
      <c r="G26" s="26"/>
      <c r="H26" s="26"/>
      <c r="I26" s="26">
        <v>749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/>
      <c r="D28" s="39"/>
      <c r="E28" s="40"/>
      <c r="F28" s="38" t="s">
        <v>233</v>
      </c>
      <c r="G28" s="39"/>
      <c r="H28" s="40"/>
      <c r="I28" s="38" t="s">
        <v>234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235</v>
      </c>
      <c r="D31" s="54"/>
      <c r="E31" s="55"/>
      <c r="F31" s="53" t="s">
        <v>40</v>
      </c>
      <c r="G31" s="54"/>
      <c r="H31" s="55"/>
      <c r="I31" s="53" t="s">
        <v>229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</v>
      </c>
      <c r="F35" s="26">
        <v>9.12</v>
      </c>
      <c r="G35" s="26">
        <v>9.13</v>
      </c>
      <c r="H35" s="26">
        <v>9.12</v>
      </c>
      <c r="I35" s="26">
        <v>9.13</v>
      </c>
      <c r="J35" s="99">
        <v>9.12</v>
      </c>
    </row>
    <row r="36" ht="15.75" spans="1:10">
      <c r="A36" s="64"/>
      <c r="B36" s="58"/>
      <c r="C36" s="65" t="s">
        <v>54</v>
      </c>
      <c r="D36" s="65" t="s">
        <v>55</v>
      </c>
      <c r="E36" s="26">
        <v>5.98</v>
      </c>
      <c r="F36" s="26">
        <v>6.03</v>
      </c>
      <c r="G36" s="26">
        <v>6.06</v>
      </c>
      <c r="H36" s="26">
        <v>5.87</v>
      </c>
      <c r="I36" s="26">
        <v>5.97</v>
      </c>
      <c r="J36" s="99">
        <v>6.07</v>
      </c>
    </row>
    <row r="37" ht="19.5" spans="1:10">
      <c r="A37" s="64"/>
      <c r="B37" s="58"/>
      <c r="C37" s="66" t="s">
        <v>56</v>
      </c>
      <c r="D37" s="65" t="s">
        <v>57</v>
      </c>
      <c r="E37" s="26">
        <v>22.3</v>
      </c>
      <c r="F37" s="26">
        <v>18.9</v>
      </c>
      <c r="G37" s="68">
        <v>17.3</v>
      </c>
      <c r="H37" s="26">
        <v>17.6</v>
      </c>
      <c r="I37" s="26">
        <v>17.6</v>
      </c>
      <c r="J37" s="99">
        <v>18.8</v>
      </c>
    </row>
    <row r="38" ht="16.5" spans="1:10">
      <c r="A38" s="64"/>
      <c r="B38" s="58"/>
      <c r="C38" s="67" t="s">
        <v>58</v>
      </c>
      <c r="D38" s="65" t="s">
        <v>59</v>
      </c>
      <c r="E38" s="68">
        <v>4.32</v>
      </c>
      <c r="F38" s="68">
        <v>4.82</v>
      </c>
      <c r="G38" s="68">
        <v>4.53</v>
      </c>
      <c r="H38" s="68">
        <v>4.82</v>
      </c>
      <c r="I38" s="26">
        <v>6.56</v>
      </c>
      <c r="J38" s="99">
        <v>5.29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0.6</v>
      </c>
      <c r="H39" s="26">
        <v>0.6</v>
      </c>
      <c r="I39" s="26">
        <v>0.5</v>
      </c>
      <c r="J39" s="99">
        <v>0.5</v>
      </c>
    </row>
    <row r="40" ht="15.75" spans="1:10">
      <c r="A40" s="64"/>
      <c r="B40" s="58"/>
      <c r="C40" s="66" t="s">
        <v>52</v>
      </c>
      <c r="D40" s="66" t="s">
        <v>61</v>
      </c>
      <c r="E40" s="26">
        <v>10.06</v>
      </c>
      <c r="F40" s="26">
        <v>10.08</v>
      </c>
      <c r="G40" s="26">
        <v>10.1</v>
      </c>
      <c r="H40" s="26">
        <v>10.1</v>
      </c>
      <c r="I40" s="26">
        <v>10.08</v>
      </c>
      <c r="J40" s="99">
        <v>10.1</v>
      </c>
    </row>
    <row r="41" ht="15.75" spans="1:10">
      <c r="A41" s="64"/>
      <c r="B41" s="58"/>
      <c r="C41" s="65" t="s">
        <v>54</v>
      </c>
      <c r="D41" s="65" t="s">
        <v>62</v>
      </c>
      <c r="E41" s="26">
        <v>26.32</v>
      </c>
      <c r="F41" s="26">
        <v>25.87</v>
      </c>
      <c r="G41" s="26">
        <v>25.6</v>
      </c>
      <c r="H41" s="26">
        <v>25.3</v>
      </c>
      <c r="I41" s="26">
        <v>24.13</v>
      </c>
      <c r="J41" s="99">
        <v>25.2</v>
      </c>
    </row>
    <row r="42" ht="15.75" spans="1:10">
      <c r="A42" s="64"/>
      <c r="B42" s="58"/>
      <c r="C42" s="69" t="s">
        <v>63</v>
      </c>
      <c r="D42" s="70" t="s">
        <v>64</v>
      </c>
      <c r="E42" s="26">
        <v>5.53</v>
      </c>
      <c r="F42" s="26">
        <v>5.32</v>
      </c>
      <c r="G42" s="26">
        <v>5.09</v>
      </c>
      <c r="H42" s="26">
        <v>5.19</v>
      </c>
      <c r="I42" s="26">
        <v>5.23</v>
      </c>
      <c r="J42" s="99">
        <v>5.11</v>
      </c>
    </row>
    <row r="43" ht="16.5" spans="1:10">
      <c r="A43" s="64"/>
      <c r="B43" s="58"/>
      <c r="C43" s="69" t="s">
        <v>65</v>
      </c>
      <c r="D43" s="71" t="s">
        <v>66</v>
      </c>
      <c r="E43" s="26">
        <v>4.83</v>
      </c>
      <c r="F43" s="26">
        <v>4.67</v>
      </c>
      <c r="G43" s="26">
        <v>4.71</v>
      </c>
      <c r="H43" s="26">
        <v>4.65</v>
      </c>
      <c r="I43" s="26">
        <v>5.08</v>
      </c>
      <c r="J43" s="99">
        <v>4.83</v>
      </c>
    </row>
    <row r="44" ht="19.5" spans="1:10">
      <c r="A44" s="64"/>
      <c r="B44" s="58"/>
      <c r="C44" s="66" t="s">
        <v>56</v>
      </c>
      <c r="D44" s="65" t="s">
        <v>67</v>
      </c>
      <c r="E44" s="26">
        <v>858</v>
      </c>
      <c r="F44" s="26">
        <v>938</v>
      </c>
      <c r="G44" s="26">
        <v>773</v>
      </c>
      <c r="H44" s="26">
        <v>779</v>
      </c>
      <c r="I44" s="26">
        <v>768</v>
      </c>
      <c r="J44" s="99">
        <v>745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5.37</v>
      </c>
      <c r="F45" s="26">
        <v>5.66</v>
      </c>
      <c r="G45" s="26">
        <v>5.83</v>
      </c>
      <c r="H45" s="26">
        <v>5.74</v>
      </c>
      <c r="I45" s="26">
        <v>5.98</v>
      </c>
      <c r="J45" s="99">
        <v>5.92</v>
      </c>
    </row>
    <row r="46" ht="19.5" spans="1:10">
      <c r="A46" s="64"/>
      <c r="B46" s="58"/>
      <c r="C46" s="66" t="s">
        <v>56</v>
      </c>
      <c r="D46" s="65" t="s">
        <v>57</v>
      </c>
      <c r="E46" s="26">
        <v>17.6</v>
      </c>
      <c r="F46" s="26">
        <v>17.54</v>
      </c>
      <c r="G46" s="26">
        <v>18.2</v>
      </c>
      <c r="H46" s="26">
        <v>19</v>
      </c>
      <c r="I46" s="26">
        <v>19.6</v>
      </c>
      <c r="J46" s="99">
        <v>18.3</v>
      </c>
    </row>
    <row r="47" ht="16.5" spans="1:10">
      <c r="A47" s="64"/>
      <c r="B47" s="58"/>
      <c r="C47" s="67" t="s">
        <v>58</v>
      </c>
      <c r="D47" s="65" t="s">
        <v>71</v>
      </c>
      <c r="E47" s="26">
        <v>1.48</v>
      </c>
      <c r="F47" s="26">
        <v>1.53</v>
      </c>
      <c r="G47" s="26">
        <v>1.76</v>
      </c>
      <c r="H47" s="26">
        <v>1.28</v>
      </c>
      <c r="I47" s="26">
        <v>1.72</v>
      </c>
      <c r="J47" s="99">
        <v>1.34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5.88</v>
      </c>
      <c r="F48" s="26">
        <v>5.97</v>
      </c>
      <c r="G48" s="26">
        <v>6.05</v>
      </c>
      <c r="H48" s="26">
        <v>6.01</v>
      </c>
      <c r="I48" s="26">
        <v>6.13</v>
      </c>
      <c r="J48" s="99">
        <v>5.83</v>
      </c>
    </row>
    <row r="49" ht="19.5" spans="1:10">
      <c r="A49" s="64"/>
      <c r="B49" s="58"/>
      <c r="C49" s="66" t="s">
        <v>56</v>
      </c>
      <c r="D49" s="65" t="s">
        <v>57</v>
      </c>
      <c r="E49" s="26">
        <v>18.2</v>
      </c>
      <c r="F49" s="26">
        <v>19.2</v>
      </c>
      <c r="G49" s="26">
        <v>19.1</v>
      </c>
      <c r="H49" s="26">
        <v>18.2</v>
      </c>
      <c r="I49" s="26">
        <v>17.5</v>
      </c>
      <c r="J49" s="99">
        <v>16.8</v>
      </c>
    </row>
    <row r="50" ht="16.5" spans="1:10">
      <c r="A50" s="64"/>
      <c r="B50" s="58"/>
      <c r="C50" s="67" t="s">
        <v>58</v>
      </c>
      <c r="D50" s="65" t="s">
        <v>71</v>
      </c>
      <c r="E50" s="26">
        <v>2.35</v>
      </c>
      <c r="F50" s="26">
        <v>3.42</v>
      </c>
      <c r="G50" s="26">
        <v>3.13</v>
      </c>
      <c r="H50" s="26">
        <v>2.98</v>
      </c>
      <c r="I50" s="26">
        <v>2.73</v>
      </c>
      <c r="J50" s="99">
        <v>2.46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9.19</v>
      </c>
      <c r="F52" s="26">
        <v>9.18</v>
      </c>
      <c r="G52" s="26">
        <v>9.2</v>
      </c>
      <c r="H52" s="26">
        <v>9.23</v>
      </c>
      <c r="I52" s="26">
        <v>9.11</v>
      </c>
      <c r="J52" s="99">
        <v>9.13</v>
      </c>
    </row>
    <row r="53" ht="15.75" spans="1:10">
      <c r="A53" s="64"/>
      <c r="B53" s="58"/>
      <c r="C53" s="65" t="s">
        <v>54</v>
      </c>
      <c r="D53" s="65" t="s">
        <v>55</v>
      </c>
      <c r="E53" s="26">
        <v>6.02</v>
      </c>
      <c r="F53" s="26">
        <v>6.03</v>
      </c>
      <c r="G53" s="26">
        <v>6.09</v>
      </c>
      <c r="H53" s="26">
        <v>5.96</v>
      </c>
      <c r="I53" s="26">
        <v>5.64</v>
      </c>
      <c r="J53" s="99">
        <v>6.11</v>
      </c>
    </row>
    <row r="54" ht="19.5" spans="1:10">
      <c r="A54" s="64"/>
      <c r="B54" s="58"/>
      <c r="C54" s="66" t="s">
        <v>56</v>
      </c>
      <c r="D54" s="65" t="s">
        <v>57</v>
      </c>
      <c r="E54" s="26">
        <v>13.5</v>
      </c>
      <c r="F54" s="26">
        <v>15.9</v>
      </c>
      <c r="G54" s="26">
        <v>14.6</v>
      </c>
      <c r="H54" s="26">
        <v>15.2</v>
      </c>
      <c r="I54" s="26">
        <v>13.4</v>
      </c>
      <c r="J54" s="99">
        <v>12.6</v>
      </c>
    </row>
    <row r="55" ht="16.5" spans="1:10">
      <c r="A55" s="64"/>
      <c r="B55" s="72"/>
      <c r="C55" s="73" t="s">
        <v>58</v>
      </c>
      <c r="D55" s="65" t="s">
        <v>76</v>
      </c>
      <c r="E55" s="107">
        <v>3.5</v>
      </c>
      <c r="F55" s="107">
        <v>4.82</v>
      </c>
      <c r="G55" s="107">
        <v>4.13</v>
      </c>
      <c r="H55" s="26">
        <v>4.51</v>
      </c>
      <c r="I55" s="26">
        <v>2.95</v>
      </c>
      <c r="J55" s="99">
        <v>2.25</v>
      </c>
    </row>
    <row r="56" ht="14.25" spans="1:10">
      <c r="A56" s="74" t="s">
        <v>77</v>
      </c>
      <c r="B56" s="74" t="s">
        <v>78</v>
      </c>
      <c r="C56" s="75">
        <v>7.82</v>
      </c>
      <c r="D56" s="74" t="s">
        <v>50</v>
      </c>
      <c r="E56" s="75">
        <v>79</v>
      </c>
      <c r="F56" s="74" t="s">
        <v>79</v>
      </c>
      <c r="G56" s="75">
        <v>85</v>
      </c>
      <c r="H56" s="74" t="s">
        <v>80</v>
      </c>
      <c r="I56" s="75">
        <v>0.02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12.05</v>
      </c>
      <c r="C59" s="83"/>
      <c r="D59" s="108">
        <v>13.12</v>
      </c>
      <c r="E59" s="83"/>
      <c r="F59" s="83">
        <v>13.4</v>
      </c>
      <c r="G59" s="84"/>
      <c r="H59" s="83">
        <v>13.5</v>
      </c>
      <c r="I59" s="83"/>
      <c r="J59" s="99"/>
      <c r="K59" s="99"/>
      <c r="L59" s="99">
        <v>9.18</v>
      </c>
      <c r="M59" s="99"/>
    </row>
    <row r="60" ht="18.75" spans="1:13">
      <c r="A60" s="81" t="s">
        <v>84</v>
      </c>
      <c r="B60" s="82">
        <v>30.53</v>
      </c>
      <c r="C60" s="83"/>
      <c r="D60" s="108">
        <v>28.46</v>
      </c>
      <c r="E60" s="83"/>
      <c r="F60" s="83">
        <v>32.4</v>
      </c>
      <c r="G60" s="84"/>
      <c r="H60" s="83">
        <v>46.7</v>
      </c>
      <c r="I60" s="83"/>
      <c r="J60" s="99">
        <v>54.62</v>
      </c>
      <c r="K60" s="99"/>
      <c r="L60" s="99">
        <v>25</v>
      </c>
      <c r="M60" s="99"/>
    </row>
    <row r="61" ht="18.75" spans="1:13">
      <c r="A61" s="81" t="s">
        <v>85</v>
      </c>
      <c r="B61" s="82">
        <v>14.13</v>
      </c>
      <c r="C61" s="83"/>
      <c r="D61" s="108">
        <v>14.65</v>
      </c>
      <c r="E61" s="83"/>
      <c r="F61" s="83">
        <v>18.2</v>
      </c>
      <c r="G61" s="84"/>
      <c r="H61" s="83">
        <v>17.6</v>
      </c>
      <c r="I61" s="83"/>
      <c r="J61" s="99">
        <v>67.94</v>
      </c>
      <c r="K61" s="99"/>
      <c r="L61" s="99"/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18.25</v>
      </c>
      <c r="D63" s="108"/>
      <c r="E63" s="83">
        <v>18.24</v>
      </c>
      <c r="F63" s="83"/>
      <c r="G63" s="84">
        <v>17.7</v>
      </c>
      <c r="H63" s="83"/>
      <c r="I63" s="83">
        <v>17.6</v>
      </c>
      <c r="J63" s="99"/>
      <c r="K63" s="99">
        <v>19.39</v>
      </c>
      <c r="M63" s="99">
        <v>18.25</v>
      </c>
    </row>
    <row r="64" ht="18.75" spans="1:13">
      <c r="A64" s="87" t="s">
        <v>87</v>
      </c>
      <c r="B64" s="83"/>
      <c r="C64" s="83">
        <v>57.86</v>
      </c>
      <c r="D64" s="108"/>
      <c r="E64" s="83">
        <v>60.1</v>
      </c>
      <c r="F64" s="83"/>
      <c r="G64" s="88">
        <v>60.1</v>
      </c>
      <c r="H64" s="83"/>
      <c r="I64" s="83">
        <v>59.3</v>
      </c>
      <c r="J64" s="99"/>
      <c r="K64" s="99">
        <v>63.37</v>
      </c>
      <c r="L64" s="99"/>
      <c r="M64" s="99">
        <v>63.33</v>
      </c>
    </row>
    <row r="65" ht="18.75" spans="1:13">
      <c r="A65" s="87" t="s">
        <v>88</v>
      </c>
      <c r="B65" s="83"/>
      <c r="C65" s="83">
        <v>77.85</v>
      </c>
      <c r="D65" s="108"/>
      <c r="E65" s="83">
        <v>79.94</v>
      </c>
      <c r="F65" s="83"/>
      <c r="G65" s="84">
        <v>83.3</v>
      </c>
      <c r="H65" s="83"/>
      <c r="I65" s="83">
        <v>85.3</v>
      </c>
      <c r="J65" s="99"/>
      <c r="K65" s="99">
        <v>87.96</v>
      </c>
      <c r="M65" s="99">
        <v>89.53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2.32</v>
      </c>
      <c r="C67" s="83">
        <v>11.69</v>
      </c>
      <c r="D67" s="108">
        <v>2.43</v>
      </c>
      <c r="E67" s="83">
        <v>11.31</v>
      </c>
      <c r="F67" s="83">
        <v>2.86</v>
      </c>
      <c r="G67" s="84">
        <v>11.4</v>
      </c>
      <c r="H67" s="83">
        <v>2.52</v>
      </c>
      <c r="I67" s="83">
        <v>11.7</v>
      </c>
      <c r="J67" s="99">
        <v>2.12</v>
      </c>
      <c r="K67" s="99">
        <v>11.46</v>
      </c>
      <c r="L67" s="99">
        <v>2.24</v>
      </c>
      <c r="M67" s="99">
        <v>11.85</v>
      </c>
    </row>
    <row r="68" ht="18.75" spans="1:13">
      <c r="A68" s="105" t="s">
        <v>90</v>
      </c>
      <c r="B68" s="109">
        <v>3.23</v>
      </c>
      <c r="C68" s="83">
        <v>8.26</v>
      </c>
      <c r="D68" s="108">
        <v>3.44</v>
      </c>
      <c r="E68" s="83">
        <v>7.98</v>
      </c>
      <c r="F68" s="83">
        <v>3.19</v>
      </c>
      <c r="G68" s="84">
        <v>7.9</v>
      </c>
      <c r="H68" s="83">
        <v>3.06</v>
      </c>
      <c r="I68" s="83">
        <v>8.2</v>
      </c>
      <c r="J68" s="99">
        <v>3.3</v>
      </c>
      <c r="K68" s="99">
        <v>8.28</v>
      </c>
      <c r="L68" s="99">
        <v>3.06</v>
      </c>
      <c r="M68" s="99">
        <v>8.11</v>
      </c>
    </row>
    <row r="69" ht="18.75" spans="1:13">
      <c r="A69" s="105" t="s">
        <v>91</v>
      </c>
      <c r="B69" s="109">
        <v>3.45</v>
      </c>
      <c r="C69" s="83">
        <v>12.04</v>
      </c>
      <c r="D69" s="108">
        <v>3.79</v>
      </c>
      <c r="E69" s="83">
        <v>11.61</v>
      </c>
      <c r="F69" s="83">
        <v>3.65</v>
      </c>
      <c r="G69" s="84">
        <v>11.7</v>
      </c>
      <c r="H69" s="83">
        <v>3.33</v>
      </c>
      <c r="I69" s="83">
        <v>11.5</v>
      </c>
      <c r="J69" s="99">
        <v>3.12</v>
      </c>
      <c r="K69" s="99">
        <v>12.21</v>
      </c>
      <c r="L69" s="99">
        <v>3.22</v>
      </c>
      <c r="M69" s="99">
        <v>11.57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8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M20:N27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N28" sqref="N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" t="s">
        <v>123</v>
      </c>
      <c r="G2" s="7"/>
      <c r="H2" s="7"/>
      <c r="I2" s="90" t="s">
        <v>124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72540</v>
      </c>
      <c r="D4" s="13"/>
      <c r="E4" s="13"/>
      <c r="F4" s="13">
        <v>73680</v>
      </c>
      <c r="G4" s="13"/>
      <c r="H4" s="13"/>
      <c r="I4" s="13">
        <v>75050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94150</v>
      </c>
      <c r="D5" s="13"/>
      <c r="E5" s="13"/>
      <c r="F5" s="13">
        <v>95580</v>
      </c>
      <c r="G5" s="13"/>
      <c r="H5" s="13"/>
      <c r="I5" s="13">
        <v>97200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C4-'20日'!I4</f>
        <v>1340</v>
      </c>
      <c r="D6" s="18"/>
      <c r="E6" s="18"/>
      <c r="F6" s="19">
        <f>F4-C4</f>
        <v>1140</v>
      </c>
      <c r="G6" s="20"/>
      <c r="H6" s="21"/>
      <c r="I6" s="19">
        <f>I4-F4</f>
        <v>1370</v>
      </c>
      <c r="J6" s="20"/>
      <c r="K6" s="21"/>
      <c r="L6" s="94">
        <f>C6+F6+I6</f>
        <v>3850</v>
      </c>
      <c r="M6" s="94">
        <f>C7+F7+I7</f>
        <v>4970</v>
      </c>
    </row>
    <row r="7" ht="21.95" customHeight="1" spans="1:13">
      <c r="A7" s="11"/>
      <c r="B7" s="17" t="s">
        <v>8</v>
      </c>
      <c r="C7" s="18">
        <f>C5-'20日'!I5</f>
        <v>1920</v>
      </c>
      <c r="D7" s="18"/>
      <c r="E7" s="18"/>
      <c r="F7" s="19">
        <f>F5-C5</f>
        <v>1430</v>
      </c>
      <c r="G7" s="20"/>
      <c r="H7" s="21"/>
      <c r="I7" s="19">
        <f>I5-F5</f>
        <v>1620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45</v>
      </c>
      <c r="D9" s="13"/>
      <c r="E9" s="13"/>
      <c r="F9" s="13">
        <v>48</v>
      </c>
      <c r="G9" s="13"/>
      <c r="H9" s="13"/>
      <c r="I9" s="13">
        <v>46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45</v>
      </c>
      <c r="D10" s="13"/>
      <c r="E10" s="13"/>
      <c r="F10" s="13">
        <v>48</v>
      </c>
      <c r="G10" s="13"/>
      <c r="H10" s="13"/>
      <c r="I10" s="13">
        <v>46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110" t="s">
        <v>18</v>
      </c>
      <c r="J13" s="111"/>
      <c r="K13" s="112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110" t="s">
        <v>18</v>
      </c>
      <c r="J14" s="111"/>
      <c r="K14" s="112"/>
    </row>
    <row r="15" ht="21.95" customHeight="1" spans="1:11">
      <c r="A15" s="27" t="s">
        <v>19</v>
      </c>
      <c r="B15" s="28" t="s">
        <v>20</v>
      </c>
      <c r="C15" s="26">
        <v>510</v>
      </c>
      <c r="D15" s="26">
        <v>470</v>
      </c>
      <c r="E15" s="26">
        <v>430</v>
      </c>
      <c r="F15" s="26">
        <v>430</v>
      </c>
      <c r="G15" s="26">
        <v>370</v>
      </c>
      <c r="H15" s="26">
        <v>310</v>
      </c>
      <c r="I15" s="26">
        <v>300</v>
      </c>
      <c r="J15" s="26">
        <v>250</v>
      </c>
      <c r="K15" s="26">
        <v>530</v>
      </c>
    </row>
    <row r="16" ht="21.95" customHeight="1" spans="1:11">
      <c r="A16" s="27"/>
      <c r="B16" s="29" t="s">
        <v>21</v>
      </c>
      <c r="C16" s="30" t="s">
        <v>236</v>
      </c>
      <c r="D16" s="30"/>
      <c r="E16" s="30"/>
      <c r="F16" s="30" t="s">
        <v>22</v>
      </c>
      <c r="G16" s="30"/>
      <c r="H16" s="30"/>
      <c r="I16" s="113" t="s">
        <v>237</v>
      </c>
      <c r="J16" s="114"/>
      <c r="K16" s="115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110" t="s">
        <v>18</v>
      </c>
      <c r="J19" s="111"/>
      <c r="K19" s="112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110" t="s">
        <v>18</v>
      </c>
      <c r="J20" s="111"/>
      <c r="K20" s="112"/>
    </row>
    <row r="21" ht="21.95" customHeight="1" spans="1:11">
      <c r="A21" s="33" t="s">
        <v>24</v>
      </c>
      <c r="B21" s="28" t="s">
        <v>25</v>
      </c>
      <c r="C21" s="26">
        <v>530</v>
      </c>
      <c r="D21" s="26">
        <v>440</v>
      </c>
      <c r="E21" s="26">
        <v>360</v>
      </c>
      <c r="F21" s="26">
        <v>360</v>
      </c>
      <c r="G21" s="26">
        <v>380</v>
      </c>
      <c r="H21" s="26">
        <v>510</v>
      </c>
      <c r="I21" s="26">
        <v>500</v>
      </c>
      <c r="J21" s="26">
        <v>420</v>
      </c>
      <c r="K21" s="26">
        <v>350</v>
      </c>
    </row>
    <row r="22" ht="32.25" customHeight="1" spans="1:11">
      <c r="A22" s="33"/>
      <c r="B22" s="29" t="s">
        <v>26</v>
      </c>
      <c r="C22" s="30" t="s">
        <v>28</v>
      </c>
      <c r="D22" s="30"/>
      <c r="E22" s="30"/>
      <c r="F22" s="30" t="s">
        <v>238</v>
      </c>
      <c r="G22" s="30"/>
      <c r="H22" s="30"/>
      <c r="I22" s="113" t="s">
        <v>28</v>
      </c>
      <c r="J22" s="114"/>
      <c r="K22" s="115"/>
    </row>
    <row r="23" ht="21.95" customHeight="1" spans="1:11">
      <c r="A23" s="34" t="s">
        <v>29</v>
      </c>
      <c r="B23" s="35" t="s">
        <v>30</v>
      </c>
      <c r="C23" s="26">
        <v>2630</v>
      </c>
      <c r="D23" s="26"/>
      <c r="E23" s="26"/>
      <c r="F23" s="26">
        <f>1150+1290</f>
        <v>2440</v>
      </c>
      <c r="G23" s="26"/>
      <c r="H23" s="26"/>
      <c r="I23" s="110">
        <v>2300</v>
      </c>
      <c r="J23" s="111"/>
      <c r="K23" s="112"/>
    </row>
    <row r="24" ht="21.95" customHeight="1" spans="1:11">
      <c r="A24" s="34"/>
      <c r="B24" s="35" t="s">
        <v>31</v>
      </c>
      <c r="C24" s="26">
        <v>2200</v>
      </c>
      <c r="D24" s="26"/>
      <c r="E24" s="26"/>
      <c r="F24" s="26">
        <f>1000+1120</f>
        <v>2120</v>
      </c>
      <c r="G24" s="26"/>
      <c r="H24" s="26"/>
      <c r="I24" s="110">
        <v>1900</v>
      </c>
      <c r="J24" s="111"/>
      <c r="K24" s="112"/>
    </row>
    <row r="25" ht="21.95" customHeight="1" spans="1:11">
      <c r="A25" s="27" t="s">
        <v>32</v>
      </c>
      <c r="B25" s="28" t="s">
        <v>33</v>
      </c>
      <c r="C25" s="26">
        <v>1</v>
      </c>
      <c r="D25" s="26"/>
      <c r="E25" s="26"/>
      <c r="F25" s="26">
        <v>1</v>
      </c>
      <c r="G25" s="26"/>
      <c r="H25" s="26"/>
      <c r="I25" s="110">
        <v>1</v>
      </c>
      <c r="J25" s="111"/>
      <c r="K25" s="112"/>
    </row>
    <row r="26" ht="21.95" customHeight="1" spans="1:11">
      <c r="A26" s="27"/>
      <c r="B26" s="28" t="s">
        <v>34</v>
      </c>
      <c r="C26" s="26">
        <v>749</v>
      </c>
      <c r="D26" s="26"/>
      <c r="E26" s="26"/>
      <c r="F26" s="26">
        <v>749</v>
      </c>
      <c r="G26" s="26"/>
      <c r="H26" s="26"/>
      <c r="I26" s="110">
        <v>749</v>
      </c>
      <c r="J26" s="111"/>
      <c r="K26" s="112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110">
        <v>1</v>
      </c>
      <c r="J27" s="111"/>
      <c r="K27" s="112"/>
    </row>
    <row r="28" ht="76.5" customHeight="1" spans="1:11">
      <c r="A28" s="36" t="s">
        <v>36</v>
      </c>
      <c r="B28" s="37"/>
      <c r="C28" s="38"/>
      <c r="D28" s="39"/>
      <c r="E28" s="40"/>
      <c r="F28" s="38" t="s">
        <v>239</v>
      </c>
      <c r="G28" s="39"/>
      <c r="H28" s="40"/>
      <c r="I28" s="38" t="s">
        <v>240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100</v>
      </c>
      <c r="D31" s="54"/>
      <c r="E31" s="55"/>
      <c r="F31" s="53" t="s">
        <v>104</v>
      </c>
      <c r="G31" s="54"/>
      <c r="H31" s="55"/>
      <c r="I31" s="53" t="s">
        <v>241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9.17</v>
      </c>
      <c r="F35" s="26">
        <v>9.17</v>
      </c>
      <c r="G35" s="26">
        <v>9.18</v>
      </c>
      <c r="H35" s="26">
        <v>9.15</v>
      </c>
      <c r="I35" s="26">
        <v>9.16</v>
      </c>
      <c r="J35" s="99">
        <v>9.15</v>
      </c>
    </row>
    <row r="36" ht="15.75" spans="1:10">
      <c r="A36" s="64"/>
      <c r="B36" s="58"/>
      <c r="C36" s="65" t="s">
        <v>54</v>
      </c>
      <c r="D36" s="65" t="s">
        <v>55</v>
      </c>
      <c r="E36" s="26">
        <v>6.51</v>
      </c>
      <c r="F36" s="26">
        <v>6.37</v>
      </c>
      <c r="G36" s="26">
        <v>5.8</v>
      </c>
      <c r="H36" s="26">
        <v>6.4</v>
      </c>
      <c r="I36" s="26">
        <v>6.12</v>
      </c>
      <c r="J36" s="99">
        <v>6.1</v>
      </c>
    </row>
    <row r="37" ht="19.5" spans="1:10">
      <c r="A37" s="64"/>
      <c r="B37" s="58"/>
      <c r="C37" s="66" t="s">
        <v>56</v>
      </c>
      <c r="D37" s="65" t="s">
        <v>57</v>
      </c>
      <c r="E37" s="26">
        <v>18.1</v>
      </c>
      <c r="F37" s="26">
        <v>17.8</v>
      </c>
      <c r="G37" s="68">
        <v>16.6</v>
      </c>
      <c r="H37" s="26">
        <v>15.4</v>
      </c>
      <c r="I37" s="26">
        <v>18.8</v>
      </c>
      <c r="J37" s="99">
        <v>19.1</v>
      </c>
    </row>
    <row r="38" ht="16.5" spans="1:10">
      <c r="A38" s="64"/>
      <c r="B38" s="58"/>
      <c r="C38" s="67" t="s">
        <v>58</v>
      </c>
      <c r="D38" s="65" t="s">
        <v>59</v>
      </c>
      <c r="E38" s="68">
        <v>1.63</v>
      </c>
      <c r="F38" s="68">
        <v>1.93</v>
      </c>
      <c r="G38" s="68">
        <v>6.9</v>
      </c>
      <c r="H38" s="68">
        <v>4.9</v>
      </c>
      <c r="I38" s="26">
        <v>4.5</v>
      </c>
      <c r="J38" s="99">
        <v>4.35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0.7</v>
      </c>
      <c r="G39" s="26">
        <v>0.7</v>
      </c>
      <c r="H39" s="26">
        <v>0.7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10.21</v>
      </c>
      <c r="F40" s="26">
        <v>10.21</v>
      </c>
      <c r="G40" s="26">
        <v>10.22</v>
      </c>
      <c r="H40" s="26">
        <v>10.22</v>
      </c>
      <c r="I40" s="26">
        <v>10.2</v>
      </c>
      <c r="J40" s="99">
        <v>10.18</v>
      </c>
    </row>
    <row r="41" ht="15.75" spans="1:10">
      <c r="A41" s="64"/>
      <c r="B41" s="58"/>
      <c r="C41" s="65" t="s">
        <v>54</v>
      </c>
      <c r="D41" s="65" t="s">
        <v>62</v>
      </c>
      <c r="E41" s="26">
        <v>24.9</v>
      </c>
      <c r="F41" s="26">
        <v>24.6</v>
      </c>
      <c r="G41" s="26">
        <v>27.3</v>
      </c>
      <c r="H41" s="26">
        <v>26.1</v>
      </c>
      <c r="I41" s="26">
        <v>25.8</v>
      </c>
      <c r="J41" s="99">
        <v>26.2</v>
      </c>
    </row>
    <row r="42" ht="15.75" spans="1:10">
      <c r="A42" s="64"/>
      <c r="B42" s="58"/>
      <c r="C42" s="69" t="s">
        <v>63</v>
      </c>
      <c r="D42" s="70" t="s">
        <v>64</v>
      </c>
      <c r="E42" s="26">
        <v>5.01</v>
      </c>
      <c r="F42" s="26">
        <v>4.99</v>
      </c>
      <c r="G42" s="26">
        <v>66.6</v>
      </c>
      <c r="H42" s="26">
        <v>6.48</v>
      </c>
      <c r="I42" s="26">
        <v>6.77</v>
      </c>
      <c r="J42" s="99">
        <v>6.46</v>
      </c>
    </row>
    <row r="43" ht="16.5" spans="1:10">
      <c r="A43" s="64"/>
      <c r="B43" s="58"/>
      <c r="C43" s="69" t="s">
        <v>65</v>
      </c>
      <c r="D43" s="71" t="s">
        <v>66</v>
      </c>
      <c r="E43" s="26">
        <v>6.24</v>
      </c>
      <c r="F43" s="26">
        <v>6.22</v>
      </c>
      <c r="G43" s="26">
        <v>6.2</v>
      </c>
      <c r="H43" s="26">
        <v>7.1</v>
      </c>
      <c r="I43" s="26">
        <v>6.9</v>
      </c>
      <c r="J43" s="99">
        <v>6.72</v>
      </c>
    </row>
    <row r="44" ht="19.5" spans="1:10">
      <c r="A44" s="64"/>
      <c r="B44" s="58"/>
      <c r="C44" s="66" t="s">
        <v>56</v>
      </c>
      <c r="D44" s="65" t="s">
        <v>67</v>
      </c>
      <c r="E44" s="26">
        <v>740</v>
      </c>
      <c r="F44" s="26">
        <v>780</v>
      </c>
      <c r="G44" s="26">
        <v>832</v>
      </c>
      <c r="H44" s="26">
        <v>850</v>
      </c>
      <c r="I44" s="26">
        <v>765</v>
      </c>
      <c r="J44" s="99">
        <v>746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6.93</v>
      </c>
      <c r="F45" s="26">
        <v>6.5</v>
      </c>
      <c r="G45" s="26">
        <v>5.7</v>
      </c>
      <c r="H45" s="26">
        <v>5.9</v>
      </c>
      <c r="I45" s="26">
        <v>5.86</v>
      </c>
      <c r="J45" s="99">
        <v>5.98</v>
      </c>
    </row>
    <row r="46" ht="19.5" spans="1:10">
      <c r="A46" s="64"/>
      <c r="B46" s="58"/>
      <c r="C46" s="66" t="s">
        <v>56</v>
      </c>
      <c r="D46" s="65" t="s">
        <v>57</v>
      </c>
      <c r="E46" s="26">
        <v>18.1</v>
      </c>
      <c r="F46" s="26">
        <v>18.6</v>
      </c>
      <c r="G46" s="26">
        <v>18.5</v>
      </c>
      <c r="H46" s="26">
        <v>17.7</v>
      </c>
      <c r="I46" s="26">
        <v>17.9</v>
      </c>
      <c r="J46" s="99">
        <v>19.6</v>
      </c>
    </row>
    <row r="47" ht="16.5" spans="1:10">
      <c r="A47" s="64"/>
      <c r="B47" s="58"/>
      <c r="C47" s="67" t="s">
        <v>58</v>
      </c>
      <c r="D47" s="65" t="s">
        <v>71</v>
      </c>
      <c r="E47" s="26">
        <v>3.92</v>
      </c>
      <c r="F47" s="26">
        <v>0.96</v>
      </c>
      <c r="G47" s="26">
        <v>1.3</v>
      </c>
      <c r="H47" s="26">
        <v>2.2</v>
      </c>
      <c r="I47" s="26">
        <v>2.6</v>
      </c>
      <c r="J47" s="99">
        <v>2.35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6.29</v>
      </c>
      <c r="F48" s="26">
        <v>6.13</v>
      </c>
      <c r="G48" s="26">
        <v>6.1</v>
      </c>
      <c r="H48" s="26">
        <v>5.5</v>
      </c>
      <c r="I48" s="26">
        <v>5.8</v>
      </c>
      <c r="J48" s="99">
        <v>5.75</v>
      </c>
    </row>
    <row r="49" ht="19.5" spans="1:10">
      <c r="A49" s="64"/>
      <c r="B49" s="58"/>
      <c r="C49" s="66" t="s">
        <v>56</v>
      </c>
      <c r="D49" s="65" t="s">
        <v>57</v>
      </c>
      <c r="E49" s="26">
        <v>17.9</v>
      </c>
      <c r="F49" s="26">
        <v>17.3</v>
      </c>
      <c r="G49" s="26">
        <v>17.3</v>
      </c>
      <c r="H49" s="26">
        <v>17.9</v>
      </c>
      <c r="I49" s="26">
        <v>18.2</v>
      </c>
      <c r="J49" s="99">
        <v>18.3</v>
      </c>
    </row>
    <row r="50" ht="16.5" spans="1:10">
      <c r="A50" s="64"/>
      <c r="B50" s="58"/>
      <c r="C50" s="67" t="s">
        <v>58</v>
      </c>
      <c r="D50" s="65" t="s">
        <v>71</v>
      </c>
      <c r="E50" s="26">
        <v>0.69</v>
      </c>
      <c r="F50" s="26">
        <v>1.63</v>
      </c>
      <c r="G50" s="26">
        <v>0.95</v>
      </c>
      <c r="H50" s="26">
        <v>1.3</v>
      </c>
      <c r="I50" s="26">
        <v>1.6</v>
      </c>
      <c r="J50" s="99">
        <v>2.1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9.27</v>
      </c>
      <c r="F52" s="26">
        <v>9.2</v>
      </c>
      <c r="G52" s="26">
        <v>9.24</v>
      </c>
      <c r="H52" s="26">
        <v>9.24</v>
      </c>
      <c r="I52" s="26">
        <v>9.25</v>
      </c>
      <c r="J52" s="99">
        <v>9.23</v>
      </c>
    </row>
    <row r="53" ht="15.75" spans="1:10">
      <c r="A53" s="64"/>
      <c r="B53" s="58"/>
      <c r="C53" s="65" t="s">
        <v>54</v>
      </c>
      <c r="D53" s="65" t="s">
        <v>55</v>
      </c>
      <c r="E53" s="26">
        <v>6.33</v>
      </c>
      <c r="F53" s="26">
        <v>6.2</v>
      </c>
      <c r="G53" s="26">
        <v>5.1</v>
      </c>
      <c r="H53" s="26">
        <v>6.1</v>
      </c>
      <c r="I53" s="26">
        <v>5.9</v>
      </c>
      <c r="J53" s="99">
        <v>6.05</v>
      </c>
    </row>
    <row r="54" ht="19.5" spans="1:10">
      <c r="A54" s="64"/>
      <c r="B54" s="58"/>
      <c r="C54" s="66" t="s">
        <v>56</v>
      </c>
      <c r="D54" s="65" t="s">
        <v>57</v>
      </c>
      <c r="E54" s="26">
        <v>15.6</v>
      </c>
      <c r="F54" s="26">
        <v>10.7</v>
      </c>
      <c r="G54" s="26">
        <v>14.7</v>
      </c>
      <c r="H54" s="26">
        <v>13.6</v>
      </c>
      <c r="I54" s="26">
        <v>12.9</v>
      </c>
      <c r="J54" s="99">
        <v>13.5</v>
      </c>
    </row>
    <row r="55" ht="16.5" spans="1:10">
      <c r="A55" s="64"/>
      <c r="B55" s="72"/>
      <c r="C55" s="73" t="s">
        <v>58</v>
      </c>
      <c r="D55" s="65" t="s">
        <v>76</v>
      </c>
      <c r="E55" s="107">
        <v>1.92</v>
      </c>
      <c r="F55" s="107">
        <v>3.2</v>
      </c>
      <c r="G55" s="107">
        <v>1.1</v>
      </c>
      <c r="H55" s="26">
        <v>1.8</v>
      </c>
      <c r="I55" s="26">
        <v>2.1</v>
      </c>
      <c r="J55" s="99">
        <v>2.7</v>
      </c>
    </row>
    <row r="56" ht="14.25" spans="1:10">
      <c r="A56" s="74" t="s">
        <v>77</v>
      </c>
      <c r="B56" s="74" t="s">
        <v>78</v>
      </c>
      <c r="C56" s="75">
        <v>7.5</v>
      </c>
      <c r="D56" s="74" t="s">
        <v>50</v>
      </c>
      <c r="E56" s="75">
        <v>79</v>
      </c>
      <c r="F56" s="74" t="s">
        <v>79</v>
      </c>
      <c r="G56" s="75">
        <v>82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9.62</v>
      </c>
      <c r="C59" s="83"/>
      <c r="D59" s="108">
        <v>10.61</v>
      </c>
      <c r="E59" s="83"/>
      <c r="F59" s="83">
        <v>10.5</v>
      </c>
      <c r="G59" s="84"/>
      <c r="H59" s="83">
        <v>14.53</v>
      </c>
      <c r="I59" s="83"/>
      <c r="J59" s="99"/>
      <c r="K59" s="99"/>
      <c r="L59" s="99"/>
      <c r="M59" s="99"/>
    </row>
    <row r="60" ht="18.75" spans="1:13">
      <c r="A60" s="81" t="s">
        <v>84</v>
      </c>
      <c r="B60" s="82">
        <v>26.7</v>
      </c>
      <c r="C60" s="83"/>
      <c r="D60" s="108">
        <v>29.3</v>
      </c>
      <c r="E60" s="83"/>
      <c r="F60" s="83">
        <v>32.6</v>
      </c>
      <c r="G60" s="84"/>
      <c r="H60" s="83"/>
      <c r="I60" s="83"/>
      <c r="J60" s="99">
        <v>75.5</v>
      </c>
      <c r="K60" s="99"/>
      <c r="L60" s="99">
        <v>21.8</v>
      </c>
      <c r="M60" s="99"/>
    </row>
    <row r="61" ht="18.75" spans="1:13">
      <c r="A61" s="81" t="s">
        <v>85</v>
      </c>
      <c r="B61" s="82"/>
      <c r="C61" s="83"/>
      <c r="D61" s="108"/>
      <c r="E61" s="83"/>
      <c r="F61" s="83"/>
      <c r="G61" s="84"/>
      <c r="H61" s="83">
        <v>15.5</v>
      </c>
      <c r="I61" s="83"/>
      <c r="J61" s="99">
        <v>16.5</v>
      </c>
      <c r="K61" s="99"/>
      <c r="L61" s="99">
        <v>18.4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22.1</v>
      </c>
      <c r="D63" s="108"/>
      <c r="E63" s="83">
        <v>20.3</v>
      </c>
      <c r="F63" s="83"/>
      <c r="G63" s="84"/>
      <c r="H63" s="83"/>
      <c r="I63" s="83">
        <v>17.06</v>
      </c>
      <c r="J63" s="99"/>
      <c r="K63" s="99">
        <v>95.6</v>
      </c>
      <c r="M63" s="99">
        <v>93.8</v>
      </c>
    </row>
    <row r="64" ht="18.75" spans="1:13">
      <c r="A64" s="87" t="s">
        <v>87</v>
      </c>
      <c r="B64" s="83"/>
      <c r="C64" s="83">
        <v>60.2</v>
      </c>
      <c r="D64" s="108"/>
      <c r="E64" s="83">
        <v>62.3</v>
      </c>
      <c r="F64" s="83"/>
      <c r="G64" s="84">
        <v>68.3</v>
      </c>
      <c r="H64" s="83"/>
      <c r="I64" s="83">
        <v>70.02</v>
      </c>
      <c r="J64" s="99"/>
      <c r="K64" s="99">
        <v>70</v>
      </c>
      <c r="L64" s="99"/>
      <c r="M64" s="99"/>
    </row>
    <row r="65" ht="18.75" spans="1:13">
      <c r="A65" s="87" t="s">
        <v>88</v>
      </c>
      <c r="B65" s="83"/>
      <c r="C65" s="83">
        <v>42.7</v>
      </c>
      <c r="D65" s="108"/>
      <c r="E65" s="83">
        <v>45.1</v>
      </c>
      <c r="F65" s="83"/>
      <c r="G65" s="88">
        <v>96.4</v>
      </c>
      <c r="H65" s="83"/>
      <c r="I65" s="83"/>
      <c r="J65" s="99"/>
      <c r="K65" s="99">
        <v>88.3</v>
      </c>
      <c r="M65" s="99">
        <v>75.4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5.23</v>
      </c>
      <c r="C67" s="83">
        <v>10.1</v>
      </c>
      <c r="D67" s="108">
        <v>5.03</v>
      </c>
      <c r="E67" s="83">
        <v>10.3</v>
      </c>
      <c r="F67" s="83">
        <v>0.8</v>
      </c>
      <c r="G67" s="84">
        <v>11.6</v>
      </c>
      <c r="H67" s="83">
        <v>1.5</v>
      </c>
      <c r="I67" s="83">
        <v>11.5</v>
      </c>
      <c r="J67" s="99">
        <v>1.8</v>
      </c>
      <c r="K67" s="99">
        <v>12.2</v>
      </c>
      <c r="L67" s="99">
        <v>2.2</v>
      </c>
      <c r="M67" s="99">
        <v>12.7</v>
      </c>
    </row>
    <row r="68" ht="18.75" spans="1:13">
      <c r="A68" s="105" t="s">
        <v>90</v>
      </c>
      <c r="B68" s="109">
        <v>3.81</v>
      </c>
      <c r="C68" s="83">
        <v>9.6</v>
      </c>
      <c r="D68" s="108">
        <v>4.61</v>
      </c>
      <c r="E68" s="83">
        <v>9.6</v>
      </c>
      <c r="F68" s="83">
        <v>0.94</v>
      </c>
      <c r="G68" s="84">
        <v>8.04</v>
      </c>
      <c r="H68" s="83">
        <v>0.9</v>
      </c>
      <c r="I68" s="83">
        <v>8.2</v>
      </c>
      <c r="J68" s="99">
        <v>1.1</v>
      </c>
      <c r="K68" s="99">
        <v>8.5</v>
      </c>
      <c r="L68" s="99">
        <v>1.3</v>
      </c>
      <c r="M68" s="99">
        <v>8.7</v>
      </c>
    </row>
    <row r="69" ht="18.75" spans="1:13">
      <c r="A69" s="105" t="s">
        <v>91</v>
      </c>
      <c r="B69" s="109">
        <v>2.47</v>
      </c>
      <c r="C69" s="83">
        <v>11.3</v>
      </c>
      <c r="D69" s="108">
        <v>2.3</v>
      </c>
      <c r="E69" s="83">
        <v>11</v>
      </c>
      <c r="F69" s="83">
        <v>1.1</v>
      </c>
      <c r="G69" s="84">
        <v>11.6</v>
      </c>
      <c r="H69" s="83">
        <v>1.1</v>
      </c>
      <c r="I69" s="83">
        <v>12.2</v>
      </c>
      <c r="J69" s="99">
        <v>1.5</v>
      </c>
      <c r="K69" s="99">
        <v>11.8</v>
      </c>
      <c r="L69" s="99">
        <v>1.8</v>
      </c>
      <c r="M69" s="99">
        <v>11.6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" workbookViewId="0">
      <selection activeCell="F10" sqref="F10:H1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" t="s">
        <v>2</v>
      </c>
      <c r="G2" s="7"/>
      <c r="H2" s="7"/>
      <c r="I2" s="90" t="s">
        <v>124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76500</v>
      </c>
      <c r="D4" s="13"/>
      <c r="E4" s="13"/>
      <c r="F4" s="13">
        <v>77400</v>
      </c>
      <c r="G4" s="13"/>
      <c r="H4" s="13"/>
      <c r="I4" s="13">
        <v>79000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99160</v>
      </c>
      <c r="D5" s="13"/>
      <c r="E5" s="13"/>
      <c r="F5" s="13">
        <v>100800</v>
      </c>
      <c r="G5" s="13"/>
      <c r="H5" s="13"/>
      <c r="I5" s="13">
        <v>103100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C4-'21日'!I4</f>
        <v>1450</v>
      </c>
      <c r="D6" s="18"/>
      <c r="E6" s="18"/>
      <c r="F6" s="19">
        <f>F4-C4</f>
        <v>900</v>
      </c>
      <c r="G6" s="20"/>
      <c r="H6" s="21"/>
      <c r="I6" s="19">
        <f>I4-F4</f>
        <v>1600</v>
      </c>
      <c r="J6" s="20"/>
      <c r="K6" s="21"/>
      <c r="L6" s="94">
        <f>C6+F6+I6</f>
        <v>3950</v>
      </c>
      <c r="M6" s="94">
        <f>C7+F7+I7</f>
        <v>5900</v>
      </c>
    </row>
    <row r="7" ht="21.95" customHeight="1" spans="1:13">
      <c r="A7" s="11"/>
      <c r="B7" s="17" t="s">
        <v>8</v>
      </c>
      <c r="C7" s="18">
        <f>C5-'21日'!I5</f>
        <v>1960</v>
      </c>
      <c r="D7" s="18"/>
      <c r="E7" s="18"/>
      <c r="F7" s="19">
        <f>F5-C5</f>
        <v>1640</v>
      </c>
      <c r="G7" s="20"/>
      <c r="H7" s="21"/>
      <c r="I7" s="19">
        <f>I5-F5</f>
        <v>2300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43</v>
      </c>
      <c r="D9" s="13"/>
      <c r="E9" s="13"/>
      <c r="F9" s="13">
        <v>48</v>
      </c>
      <c r="G9" s="13"/>
      <c r="H9" s="13"/>
      <c r="I9" s="13">
        <v>49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43</v>
      </c>
      <c r="D10" s="13"/>
      <c r="E10" s="13"/>
      <c r="F10" s="13">
        <v>47</v>
      </c>
      <c r="G10" s="13"/>
      <c r="H10" s="13"/>
      <c r="I10" s="13">
        <v>49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90</v>
      </c>
      <c r="H12" s="26">
        <v>90</v>
      </c>
      <c r="I12" s="26">
        <v>90</v>
      </c>
      <c r="J12" s="26">
        <v>90</v>
      </c>
      <c r="K12" s="26">
        <v>90</v>
      </c>
    </row>
    <row r="13" ht="21.95" customHeight="1" spans="1:11">
      <c r="A13" s="24"/>
      <c r="B13" s="25" t="s">
        <v>17</v>
      </c>
      <c r="C13" s="110" t="s">
        <v>18</v>
      </c>
      <c r="D13" s="111"/>
      <c r="E13" s="112"/>
      <c r="F13" s="26" t="s">
        <v>242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110" t="s">
        <v>18</v>
      </c>
      <c r="D14" s="111"/>
      <c r="E14" s="112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530</v>
      </c>
      <c r="D15" s="26">
        <v>490</v>
      </c>
      <c r="E15" s="26">
        <v>450</v>
      </c>
      <c r="F15" s="26">
        <v>450</v>
      </c>
      <c r="G15" s="26">
        <v>400</v>
      </c>
      <c r="H15" s="26">
        <v>350</v>
      </c>
      <c r="I15" s="26">
        <v>340</v>
      </c>
      <c r="J15" s="26">
        <v>280</v>
      </c>
      <c r="K15" s="26">
        <v>500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243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110" t="s">
        <v>18</v>
      </c>
      <c r="D19" s="111"/>
      <c r="E19" s="112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110" t="s">
        <v>18</v>
      </c>
      <c r="D20" s="111"/>
      <c r="E20" s="112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350</v>
      </c>
      <c r="D21" s="26">
        <v>270</v>
      </c>
      <c r="E21" s="26">
        <v>500</v>
      </c>
      <c r="F21" s="26">
        <v>500</v>
      </c>
      <c r="G21" s="26">
        <v>420</v>
      </c>
      <c r="H21" s="26">
        <v>350</v>
      </c>
      <c r="I21" s="26">
        <v>340</v>
      </c>
      <c r="J21" s="26">
        <v>270</v>
      </c>
      <c r="K21" s="26">
        <v>500</v>
      </c>
    </row>
    <row r="22" ht="21.95" customHeight="1" spans="1:11">
      <c r="A22" s="33"/>
      <c r="B22" s="29" t="s">
        <v>26</v>
      </c>
      <c r="C22" s="113" t="s">
        <v>244</v>
      </c>
      <c r="D22" s="114"/>
      <c r="E22" s="115"/>
      <c r="F22" s="30" t="s">
        <v>28</v>
      </c>
      <c r="G22" s="30"/>
      <c r="H22" s="30"/>
      <c r="I22" s="30" t="s">
        <v>245</v>
      </c>
      <c r="J22" s="30"/>
      <c r="K22" s="30"/>
    </row>
    <row r="23" ht="21.95" customHeight="1" spans="1:11">
      <c r="A23" s="34" t="s">
        <v>29</v>
      </c>
      <c r="B23" s="35" t="s">
        <v>30</v>
      </c>
      <c r="C23" s="110">
        <v>2300</v>
      </c>
      <c r="D23" s="111"/>
      <c r="E23" s="112"/>
      <c r="F23" s="26">
        <f>1280+770</f>
        <v>2050</v>
      </c>
      <c r="G23" s="26"/>
      <c r="H23" s="26"/>
      <c r="I23" s="26">
        <v>1950</v>
      </c>
      <c r="J23" s="26"/>
      <c r="K23" s="26"/>
    </row>
    <row r="24" ht="21.95" customHeight="1" spans="1:11">
      <c r="A24" s="34"/>
      <c r="B24" s="35" t="s">
        <v>31</v>
      </c>
      <c r="C24" s="110">
        <v>1900</v>
      </c>
      <c r="D24" s="111"/>
      <c r="E24" s="112"/>
      <c r="F24" s="26">
        <f>1800</f>
        <v>1800</v>
      </c>
      <c r="G24" s="26"/>
      <c r="H24" s="26"/>
      <c r="I24" s="26">
        <v>1800</v>
      </c>
      <c r="J24" s="26"/>
      <c r="K24" s="26"/>
    </row>
    <row r="25" ht="21.95" customHeight="1" spans="1:11">
      <c r="A25" s="27" t="s">
        <v>32</v>
      </c>
      <c r="B25" s="28" t="s">
        <v>33</v>
      </c>
      <c r="C25" s="110">
        <v>1</v>
      </c>
      <c r="D25" s="111"/>
      <c r="E25" s="112"/>
      <c r="F25" s="110">
        <v>1</v>
      </c>
      <c r="G25" s="111"/>
      <c r="H25" s="112"/>
      <c r="I25" s="26">
        <v>1</v>
      </c>
      <c r="J25" s="26"/>
      <c r="K25" s="26"/>
    </row>
    <row r="26" ht="21.95" customHeight="1" spans="1:11">
      <c r="A26" s="27"/>
      <c r="B26" s="28" t="s">
        <v>34</v>
      </c>
      <c r="C26" s="110">
        <v>747</v>
      </c>
      <c r="D26" s="111"/>
      <c r="E26" s="112"/>
      <c r="F26" s="110">
        <v>747</v>
      </c>
      <c r="G26" s="111"/>
      <c r="H26" s="112"/>
      <c r="I26" s="26">
        <v>745</v>
      </c>
      <c r="J26" s="26"/>
      <c r="K26" s="26"/>
    </row>
    <row r="27" ht="21.95" customHeight="1" spans="1:11">
      <c r="A27" s="27"/>
      <c r="B27" s="28" t="s">
        <v>35</v>
      </c>
      <c r="C27" s="110">
        <v>1</v>
      </c>
      <c r="D27" s="111"/>
      <c r="E27" s="112"/>
      <c r="F27" s="110">
        <v>1</v>
      </c>
      <c r="G27" s="111"/>
      <c r="H27" s="112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/>
      <c r="D28" s="39"/>
      <c r="E28" s="40"/>
      <c r="F28" s="38" t="s">
        <v>246</v>
      </c>
      <c r="G28" s="39"/>
      <c r="H28" s="40"/>
      <c r="I28" s="38"/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100</v>
      </c>
      <c r="D31" s="54"/>
      <c r="E31" s="55"/>
      <c r="F31" s="53" t="s">
        <v>247</v>
      </c>
      <c r="G31" s="54"/>
      <c r="H31" s="55"/>
      <c r="I31" s="53" t="s">
        <v>248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9.2</v>
      </c>
      <c r="F35" s="26">
        <v>9.23</v>
      </c>
      <c r="G35" s="26">
        <v>9.16</v>
      </c>
      <c r="H35" s="26">
        <v>9.2</v>
      </c>
      <c r="I35" s="26">
        <v>9.2</v>
      </c>
      <c r="J35" s="99">
        <v>9.15</v>
      </c>
    </row>
    <row r="36" ht="15.75" spans="1:10">
      <c r="A36" s="64"/>
      <c r="B36" s="58"/>
      <c r="C36" s="65" t="s">
        <v>54</v>
      </c>
      <c r="D36" s="65" t="s">
        <v>55</v>
      </c>
      <c r="E36" s="26">
        <v>6.81</v>
      </c>
      <c r="F36" s="26">
        <v>7.17</v>
      </c>
      <c r="G36" s="26">
        <v>8.2</v>
      </c>
      <c r="H36" s="26">
        <v>7.95</v>
      </c>
      <c r="I36" s="26">
        <v>6.85</v>
      </c>
      <c r="J36" s="99">
        <v>6.23</v>
      </c>
    </row>
    <row r="37" ht="19.5" spans="1:10">
      <c r="A37" s="64"/>
      <c r="B37" s="58"/>
      <c r="C37" s="66" t="s">
        <v>56</v>
      </c>
      <c r="D37" s="65" t="s">
        <v>57</v>
      </c>
      <c r="E37" s="26">
        <v>18.9</v>
      </c>
      <c r="F37" s="26">
        <v>17.1</v>
      </c>
      <c r="G37" s="68">
        <v>16.6</v>
      </c>
      <c r="H37" s="26">
        <v>17</v>
      </c>
      <c r="I37" s="26">
        <v>16.8</v>
      </c>
      <c r="J37" s="99">
        <v>18.7</v>
      </c>
    </row>
    <row r="38" ht="16.5" spans="1:10">
      <c r="A38" s="64"/>
      <c r="B38" s="58"/>
      <c r="C38" s="67" t="s">
        <v>58</v>
      </c>
      <c r="D38" s="65" t="s">
        <v>59</v>
      </c>
      <c r="E38" s="68">
        <v>1.86</v>
      </c>
      <c r="F38" s="68">
        <v>2.69</v>
      </c>
      <c r="G38" s="68">
        <v>6.36</v>
      </c>
      <c r="H38" s="68">
        <v>5.5</v>
      </c>
      <c r="I38" s="26">
        <v>5.12</v>
      </c>
      <c r="J38" s="99">
        <v>4.82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0.7</v>
      </c>
      <c r="F39" s="26">
        <v>0.7</v>
      </c>
      <c r="G39" s="26">
        <v>0.8</v>
      </c>
      <c r="H39" s="26">
        <v>0.8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10.25</v>
      </c>
      <c r="F40" s="26">
        <v>10.22</v>
      </c>
      <c r="G40" s="26">
        <v>10.09</v>
      </c>
      <c r="H40" s="26">
        <v>10.11</v>
      </c>
      <c r="I40" s="26">
        <v>10.1</v>
      </c>
      <c r="J40" s="99">
        <v>10.1</v>
      </c>
    </row>
    <row r="41" ht="15.75" spans="1:10">
      <c r="A41" s="64"/>
      <c r="B41" s="58"/>
      <c r="C41" s="65" t="s">
        <v>54</v>
      </c>
      <c r="D41" s="65" t="s">
        <v>62</v>
      </c>
      <c r="E41" s="26">
        <v>25.2</v>
      </c>
      <c r="F41" s="26">
        <v>25.5</v>
      </c>
      <c r="G41" s="26">
        <v>27.4</v>
      </c>
      <c r="H41" s="26">
        <v>27.7</v>
      </c>
      <c r="I41" s="26">
        <v>26.5</v>
      </c>
      <c r="J41" s="99">
        <v>26.2</v>
      </c>
    </row>
    <row r="42" ht="15.75" spans="1:10">
      <c r="A42" s="64"/>
      <c r="B42" s="58"/>
      <c r="C42" s="69" t="s">
        <v>63</v>
      </c>
      <c r="D42" s="70" t="s">
        <v>64</v>
      </c>
      <c r="E42" s="26">
        <v>6.28</v>
      </c>
      <c r="F42" s="26">
        <v>6.17</v>
      </c>
      <c r="G42" s="26">
        <v>6.07</v>
      </c>
      <c r="H42" s="26">
        <v>5.99</v>
      </c>
      <c r="I42" s="26">
        <v>6.18</v>
      </c>
      <c r="J42" s="99">
        <v>6.39</v>
      </c>
    </row>
    <row r="43" ht="16.5" spans="1:10">
      <c r="A43" s="64"/>
      <c r="B43" s="58"/>
      <c r="C43" s="69" t="s">
        <v>65</v>
      </c>
      <c r="D43" s="71" t="s">
        <v>66</v>
      </c>
      <c r="E43" s="26">
        <v>6.03</v>
      </c>
      <c r="F43" s="26">
        <v>5.83</v>
      </c>
      <c r="G43" s="26">
        <v>6.4</v>
      </c>
      <c r="H43" s="26">
        <v>6.2</v>
      </c>
      <c r="I43" s="26">
        <v>6.05</v>
      </c>
      <c r="J43" s="99">
        <v>6</v>
      </c>
    </row>
    <row r="44" ht="19.5" spans="1:10">
      <c r="A44" s="64"/>
      <c r="B44" s="58"/>
      <c r="C44" s="66" t="s">
        <v>56</v>
      </c>
      <c r="D44" s="65" t="s">
        <v>67</v>
      </c>
      <c r="E44" s="26">
        <v>750</v>
      </c>
      <c r="F44" s="26">
        <v>770</v>
      </c>
      <c r="G44" s="26">
        <v>1113</v>
      </c>
      <c r="H44" s="26">
        <v>1201</v>
      </c>
      <c r="I44" s="26">
        <v>1274</v>
      </c>
      <c r="J44" s="99">
        <v>1273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6.8</v>
      </c>
      <c r="F45" s="26">
        <v>6.92</v>
      </c>
      <c r="G45" s="26">
        <v>7.5</v>
      </c>
      <c r="H45" s="26">
        <v>6.2</v>
      </c>
      <c r="I45" s="26">
        <v>5.89</v>
      </c>
      <c r="J45" s="99">
        <v>5.93</v>
      </c>
    </row>
    <row r="46" ht="19.5" spans="1:10">
      <c r="A46" s="64"/>
      <c r="B46" s="58"/>
      <c r="C46" s="66" t="s">
        <v>56</v>
      </c>
      <c r="D46" s="65" t="s">
        <v>57</v>
      </c>
      <c r="E46" s="26">
        <v>19</v>
      </c>
      <c r="F46" s="26">
        <v>18.6</v>
      </c>
      <c r="G46" s="26">
        <v>17.5</v>
      </c>
      <c r="H46" s="26">
        <v>17.4</v>
      </c>
      <c r="I46" s="26">
        <v>17.5</v>
      </c>
      <c r="J46" s="99">
        <v>16.6</v>
      </c>
    </row>
    <row r="47" ht="16.5" spans="1:10">
      <c r="A47" s="64"/>
      <c r="B47" s="58"/>
      <c r="C47" s="67" t="s">
        <v>58</v>
      </c>
      <c r="D47" s="65" t="s">
        <v>71</v>
      </c>
      <c r="E47" s="26">
        <v>2.78</v>
      </c>
      <c r="F47" s="26">
        <v>3.16</v>
      </c>
      <c r="G47" s="26">
        <v>8.2</v>
      </c>
      <c r="H47" s="26">
        <v>6.4</v>
      </c>
      <c r="I47" s="26">
        <v>5.4</v>
      </c>
      <c r="J47" s="99">
        <v>5.21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6.37</v>
      </c>
      <c r="F48" s="26">
        <v>6.54</v>
      </c>
      <c r="G48" s="26">
        <v>7.3</v>
      </c>
      <c r="H48" s="26">
        <v>6.51</v>
      </c>
      <c r="I48" s="26">
        <v>6.35</v>
      </c>
      <c r="J48" s="99">
        <v>6.13</v>
      </c>
    </row>
    <row r="49" ht="19.5" spans="1:10">
      <c r="A49" s="64"/>
      <c r="B49" s="58"/>
      <c r="C49" s="66" t="s">
        <v>56</v>
      </c>
      <c r="D49" s="65" t="s">
        <v>57</v>
      </c>
      <c r="E49" s="26">
        <v>19.3</v>
      </c>
      <c r="F49" s="26">
        <v>19</v>
      </c>
      <c r="G49" s="26">
        <v>16.6</v>
      </c>
      <c r="H49" s="26">
        <v>15.9</v>
      </c>
      <c r="I49" s="26">
        <v>19.5</v>
      </c>
      <c r="J49" s="99">
        <v>18.3</v>
      </c>
    </row>
    <row r="50" ht="16.5" spans="1:10">
      <c r="A50" s="64"/>
      <c r="B50" s="58"/>
      <c r="C50" s="67" t="s">
        <v>58</v>
      </c>
      <c r="D50" s="65" t="s">
        <v>71</v>
      </c>
      <c r="E50" s="26">
        <v>0.93</v>
      </c>
      <c r="F50" s="26">
        <v>1.77</v>
      </c>
      <c r="G50" s="26">
        <v>7.3</v>
      </c>
      <c r="H50" s="26">
        <v>2.9</v>
      </c>
      <c r="I50" s="26">
        <v>2.5</v>
      </c>
      <c r="J50" s="99">
        <v>1.8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9.3</v>
      </c>
      <c r="F52" s="26">
        <v>9.31</v>
      </c>
      <c r="G52" s="26">
        <v>9.16</v>
      </c>
      <c r="H52" s="26">
        <v>9.14</v>
      </c>
      <c r="I52" s="26">
        <v>9.18</v>
      </c>
      <c r="J52" s="99">
        <v>9.2</v>
      </c>
    </row>
    <row r="53" ht="15.75" spans="1:10">
      <c r="A53" s="64"/>
      <c r="B53" s="58"/>
      <c r="C53" s="65" t="s">
        <v>54</v>
      </c>
      <c r="D53" s="65" t="s">
        <v>55</v>
      </c>
      <c r="E53" s="26">
        <v>6.54</v>
      </c>
      <c r="F53" s="26">
        <v>7.21</v>
      </c>
      <c r="G53" s="26">
        <v>6.6</v>
      </c>
      <c r="H53" s="26">
        <v>6.4</v>
      </c>
      <c r="I53" s="26">
        <v>6.8</v>
      </c>
      <c r="J53" s="99">
        <v>6.3</v>
      </c>
    </row>
    <row r="54" ht="19.5" spans="1:10">
      <c r="A54" s="64"/>
      <c r="B54" s="58"/>
      <c r="C54" s="66" t="s">
        <v>56</v>
      </c>
      <c r="D54" s="65" t="s">
        <v>57</v>
      </c>
      <c r="E54" s="26">
        <v>13</v>
      </c>
      <c r="F54" s="26">
        <v>11.6</v>
      </c>
      <c r="G54" s="26">
        <v>14.4</v>
      </c>
      <c r="H54" s="26">
        <v>11.75</v>
      </c>
      <c r="I54" s="26">
        <v>11.3</v>
      </c>
      <c r="J54" s="99">
        <v>12.1</v>
      </c>
    </row>
    <row r="55" ht="16.5" spans="1:10">
      <c r="A55" s="64"/>
      <c r="B55" s="72"/>
      <c r="C55" s="73" t="s">
        <v>58</v>
      </c>
      <c r="D55" s="65" t="s">
        <v>76</v>
      </c>
      <c r="E55" s="107">
        <v>2.65</v>
      </c>
      <c r="F55" s="107">
        <v>3.97</v>
      </c>
      <c r="G55" s="107">
        <v>2.11</v>
      </c>
      <c r="H55" s="26">
        <v>3.6</v>
      </c>
      <c r="I55" s="26">
        <v>3.2</v>
      </c>
      <c r="J55" s="99">
        <v>2.9</v>
      </c>
    </row>
    <row r="56" ht="14.25" spans="1:10">
      <c r="A56" s="74" t="s">
        <v>77</v>
      </c>
      <c r="B56" s="74" t="s">
        <v>78</v>
      </c>
      <c r="C56" s="75">
        <v>7.24</v>
      </c>
      <c r="D56" s="74" t="s">
        <v>50</v>
      </c>
      <c r="E56" s="75">
        <v>77</v>
      </c>
      <c r="F56" s="74" t="s">
        <v>79</v>
      </c>
      <c r="G56" s="75">
        <v>80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/>
      <c r="E59" s="83"/>
      <c r="F59" s="83"/>
      <c r="G59" s="84"/>
      <c r="H59" s="83">
        <v>11</v>
      </c>
      <c r="I59" s="83"/>
      <c r="J59" s="99">
        <v>16.3</v>
      </c>
      <c r="K59" s="99"/>
      <c r="L59" s="99">
        <v>15.7</v>
      </c>
      <c r="M59" s="99"/>
    </row>
    <row r="60" ht="18.75" spans="1:13">
      <c r="A60" s="81" t="s">
        <v>84</v>
      </c>
      <c r="B60" s="82">
        <v>20.7</v>
      </c>
      <c r="C60" s="83"/>
      <c r="D60" s="108">
        <v>22.1</v>
      </c>
      <c r="E60" s="83"/>
      <c r="F60" s="83">
        <v>37.2</v>
      </c>
      <c r="G60" s="84"/>
      <c r="H60" s="83">
        <v>23.5</v>
      </c>
      <c r="I60" s="83"/>
      <c r="J60" s="99">
        <v>29.8</v>
      </c>
      <c r="K60" s="99"/>
      <c r="L60" s="99">
        <v>28.7</v>
      </c>
      <c r="M60" s="99"/>
    </row>
    <row r="61" ht="18.75" spans="1:13">
      <c r="A61" s="81" t="s">
        <v>85</v>
      </c>
      <c r="B61" s="82">
        <v>23.6</v>
      </c>
      <c r="C61" s="83"/>
      <c r="D61" s="108">
        <v>25.6</v>
      </c>
      <c r="E61" s="83"/>
      <c r="F61" s="83">
        <v>39.4</v>
      </c>
      <c r="G61" s="84"/>
      <c r="H61" s="83"/>
      <c r="I61" s="83"/>
      <c r="J61" s="99"/>
      <c r="K61" s="99"/>
      <c r="L61" s="99">
        <v>14.3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80.6</v>
      </c>
      <c r="D63" s="108"/>
      <c r="E63" s="83">
        <v>50.3</v>
      </c>
      <c r="F63" s="83"/>
      <c r="G63" s="84">
        <v>19.5</v>
      </c>
      <c r="H63" s="83"/>
      <c r="I63" s="83"/>
      <c r="J63" s="99"/>
      <c r="K63" s="99">
        <v>30.4</v>
      </c>
      <c r="M63" s="99">
        <v>30.7</v>
      </c>
    </row>
    <row r="64" ht="18.75" spans="1:13">
      <c r="A64" s="87" t="s">
        <v>87</v>
      </c>
      <c r="B64" s="83"/>
      <c r="C64" s="83">
        <v>44.2</v>
      </c>
      <c r="D64" s="108"/>
      <c r="E64" s="83">
        <v>45.7</v>
      </c>
      <c r="F64" s="83"/>
      <c r="G64" s="88">
        <v>52.7</v>
      </c>
      <c r="H64" s="83"/>
      <c r="I64" s="83">
        <v>52.3</v>
      </c>
      <c r="J64" s="99"/>
      <c r="K64" s="99">
        <v>51.1</v>
      </c>
      <c r="L64" s="99"/>
      <c r="M64" s="99">
        <v>51.7</v>
      </c>
    </row>
    <row r="65" ht="18.75" spans="1:13">
      <c r="A65" s="87" t="s">
        <v>88</v>
      </c>
      <c r="B65" s="83"/>
      <c r="C65" s="83">
        <v>47.3</v>
      </c>
      <c r="D65" s="108"/>
      <c r="E65" s="83">
        <v>51.5</v>
      </c>
      <c r="F65" s="83"/>
      <c r="G65" s="84">
        <v>80.9</v>
      </c>
      <c r="H65" s="83"/>
      <c r="I65" s="83">
        <v>80.9</v>
      </c>
      <c r="J65" s="99"/>
      <c r="K65" s="99">
        <v>80.2</v>
      </c>
      <c r="M65" s="99">
        <v>83.4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4.61</v>
      </c>
      <c r="C67" s="83">
        <v>10.3</v>
      </c>
      <c r="D67" s="108">
        <v>5.52</v>
      </c>
      <c r="E67" s="83">
        <v>10.5</v>
      </c>
      <c r="F67" s="83">
        <v>1.8</v>
      </c>
      <c r="G67" s="84">
        <v>12.8</v>
      </c>
      <c r="H67" s="83">
        <v>2.1</v>
      </c>
      <c r="I67" s="83">
        <v>12.5</v>
      </c>
      <c r="J67" s="99">
        <v>2</v>
      </c>
      <c r="K67" s="99">
        <v>13</v>
      </c>
      <c r="L67" s="99">
        <v>2.5</v>
      </c>
      <c r="M67" s="99">
        <v>12.8</v>
      </c>
    </row>
    <row r="68" ht="18.75" spans="1:13">
      <c r="A68" s="105" t="s">
        <v>90</v>
      </c>
      <c r="B68" s="109">
        <v>5.04</v>
      </c>
      <c r="C68" s="83">
        <v>9.2</v>
      </c>
      <c r="D68" s="108">
        <v>4.78</v>
      </c>
      <c r="E68" s="83">
        <v>9.5</v>
      </c>
      <c r="F68" s="83">
        <v>0.96</v>
      </c>
      <c r="G68" s="84">
        <v>8.5</v>
      </c>
      <c r="H68" s="83">
        <v>1.6</v>
      </c>
      <c r="I68" s="83">
        <v>8.9</v>
      </c>
      <c r="J68" s="99">
        <v>1.4</v>
      </c>
      <c r="K68" s="99">
        <v>8.6</v>
      </c>
      <c r="L68" s="99">
        <v>1.8</v>
      </c>
      <c r="M68" s="99">
        <v>8.3</v>
      </c>
    </row>
    <row r="69" ht="18.75" spans="1:13">
      <c r="A69" s="105" t="s">
        <v>91</v>
      </c>
      <c r="B69" s="109">
        <v>2.37</v>
      </c>
      <c r="C69" s="83">
        <v>11</v>
      </c>
      <c r="D69" s="108">
        <v>2.71</v>
      </c>
      <c r="E69" s="83">
        <v>11.2</v>
      </c>
      <c r="F69" s="83">
        <v>1.1</v>
      </c>
      <c r="G69" s="84">
        <v>12.09</v>
      </c>
      <c r="H69" s="83">
        <v>1.3</v>
      </c>
      <c r="I69" s="83">
        <v>12.01</v>
      </c>
      <c r="J69" s="99">
        <v>1.1</v>
      </c>
      <c r="K69" s="99">
        <v>11.9</v>
      </c>
      <c r="L69" s="99">
        <v>1.5</v>
      </c>
      <c r="M69" s="99">
        <v>11.8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5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140</v>
      </c>
      <c r="D2" s="6"/>
      <c r="E2" s="6"/>
      <c r="F2" s="7" t="s">
        <v>141</v>
      </c>
      <c r="G2" s="7"/>
      <c r="H2" s="7"/>
      <c r="I2" s="90" t="s">
        <v>116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80325</v>
      </c>
      <c r="D4" s="13"/>
      <c r="E4" s="13"/>
      <c r="F4" s="13">
        <v>81500</v>
      </c>
      <c r="G4" s="13"/>
      <c r="H4" s="13"/>
      <c r="I4" s="13">
        <v>82770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105250</v>
      </c>
      <c r="D5" s="13"/>
      <c r="E5" s="13"/>
      <c r="F5" s="13">
        <v>106200</v>
      </c>
      <c r="G5" s="13"/>
      <c r="H5" s="13"/>
      <c r="I5" s="13">
        <v>108070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C4-'22日'!I4</f>
        <v>1325</v>
      </c>
      <c r="D6" s="18"/>
      <c r="E6" s="18"/>
      <c r="F6" s="19">
        <f>F4-C4</f>
        <v>1175</v>
      </c>
      <c r="G6" s="20"/>
      <c r="H6" s="21"/>
      <c r="I6" s="19">
        <f>I4-F4</f>
        <v>1270</v>
      </c>
      <c r="J6" s="20"/>
      <c r="K6" s="21"/>
      <c r="L6" s="94">
        <f>C6+F6+I6</f>
        <v>3770</v>
      </c>
      <c r="M6" s="94">
        <f>C7+F7+I7</f>
        <v>4970</v>
      </c>
    </row>
    <row r="7" ht="21.95" customHeight="1" spans="1:13">
      <c r="A7" s="11"/>
      <c r="B7" s="17" t="s">
        <v>8</v>
      </c>
      <c r="C7" s="18">
        <f>C5-'22日'!I5</f>
        <v>2150</v>
      </c>
      <c r="D7" s="18"/>
      <c r="E7" s="18"/>
      <c r="F7" s="19">
        <f>F5-C5</f>
        <v>950</v>
      </c>
      <c r="G7" s="20"/>
      <c r="H7" s="21"/>
      <c r="I7" s="19">
        <f>I5-F5</f>
        <v>1870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140</v>
      </c>
      <c r="G8" s="13"/>
      <c r="H8" s="13"/>
      <c r="I8" s="13" t="s">
        <v>249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45</v>
      </c>
      <c r="D9" s="13"/>
      <c r="E9" s="13"/>
      <c r="F9" s="13">
        <v>48</v>
      </c>
      <c r="G9" s="13"/>
      <c r="H9" s="13"/>
      <c r="I9" s="13">
        <v>47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45</v>
      </c>
      <c r="D10" s="13"/>
      <c r="E10" s="13"/>
      <c r="F10" s="13">
        <v>48</v>
      </c>
      <c r="G10" s="13"/>
      <c r="H10" s="13"/>
      <c r="I10" s="13">
        <v>47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90</v>
      </c>
      <c r="D12" s="26">
        <v>90</v>
      </c>
      <c r="E12" s="26">
        <v>90</v>
      </c>
      <c r="F12" s="26">
        <v>90</v>
      </c>
      <c r="G12" s="26">
        <v>90</v>
      </c>
      <c r="H12" s="26">
        <v>90</v>
      </c>
      <c r="I12" s="26">
        <v>90</v>
      </c>
      <c r="J12" s="26">
        <v>90</v>
      </c>
      <c r="K12" s="26">
        <v>90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500</v>
      </c>
      <c r="D15" s="26">
        <v>460</v>
      </c>
      <c r="E15" s="26">
        <v>420</v>
      </c>
      <c r="F15" s="26">
        <v>420</v>
      </c>
      <c r="G15" s="26">
        <v>390</v>
      </c>
      <c r="H15" s="26">
        <v>360</v>
      </c>
      <c r="I15" s="26">
        <v>360</v>
      </c>
      <c r="J15" s="26">
        <v>320</v>
      </c>
      <c r="K15" s="26">
        <v>270</v>
      </c>
    </row>
    <row r="16" ht="21.95" customHeight="1" spans="1:11">
      <c r="A16" s="27"/>
      <c r="B16" s="29" t="s">
        <v>21</v>
      </c>
      <c r="C16" s="30" t="s">
        <v>250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490</v>
      </c>
      <c r="D21" s="26">
        <v>410</v>
      </c>
      <c r="E21" s="26">
        <v>340</v>
      </c>
      <c r="F21" s="26">
        <v>340</v>
      </c>
      <c r="G21" s="26">
        <v>270</v>
      </c>
      <c r="H21" s="26">
        <v>530</v>
      </c>
      <c r="I21" s="26">
        <v>530</v>
      </c>
      <c r="J21" s="26">
        <v>470</v>
      </c>
      <c r="K21" s="26">
        <v>400</v>
      </c>
    </row>
    <row r="22" ht="21.95" customHeight="1" spans="1:11">
      <c r="A22" s="33"/>
      <c r="B22" s="29" t="s">
        <v>26</v>
      </c>
      <c r="C22" s="30" t="s">
        <v>251</v>
      </c>
      <c r="D22" s="30"/>
      <c r="E22" s="30"/>
      <c r="F22" s="30" t="s">
        <v>252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1880</v>
      </c>
      <c r="D23" s="26"/>
      <c r="E23" s="26"/>
      <c r="F23" s="26">
        <f>1280+340</f>
        <v>1620</v>
      </c>
      <c r="G23" s="26"/>
      <c r="H23" s="26"/>
      <c r="I23" s="26">
        <v>1500</v>
      </c>
      <c r="J23" s="26"/>
      <c r="K23" s="26"/>
    </row>
    <row r="24" ht="21.95" customHeight="1" spans="1:11">
      <c r="A24" s="34"/>
      <c r="B24" s="35" t="s">
        <v>31</v>
      </c>
      <c r="C24" s="26">
        <v>1630</v>
      </c>
      <c r="D24" s="26"/>
      <c r="E24" s="26"/>
      <c r="F24" s="26">
        <f>740+700</f>
        <v>1440</v>
      </c>
      <c r="G24" s="26"/>
      <c r="H24" s="26"/>
      <c r="I24" s="26">
        <v>1350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1</v>
      </c>
      <c r="D25" s="26"/>
      <c r="E25" s="26"/>
      <c r="F25" s="26">
        <v>7</v>
      </c>
      <c r="G25" s="26"/>
      <c r="H25" s="26"/>
      <c r="I25" s="26">
        <v>7</v>
      </c>
      <c r="J25" s="26"/>
      <c r="K25" s="26"/>
    </row>
    <row r="26" ht="21.95" customHeight="1" spans="1:11">
      <c r="A26" s="27"/>
      <c r="B26" s="28" t="s">
        <v>34</v>
      </c>
      <c r="C26" s="26">
        <v>745</v>
      </c>
      <c r="D26" s="26"/>
      <c r="E26" s="26"/>
      <c r="F26" s="26">
        <v>743</v>
      </c>
      <c r="G26" s="26"/>
      <c r="H26" s="26"/>
      <c r="I26" s="26">
        <v>743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253</v>
      </c>
      <c r="D28" s="39"/>
      <c r="E28" s="40"/>
      <c r="F28" s="38" t="s">
        <v>254</v>
      </c>
      <c r="G28" s="39"/>
      <c r="H28" s="40"/>
      <c r="I28" s="38" t="s">
        <v>255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256</v>
      </c>
      <c r="D31" s="54"/>
      <c r="E31" s="55"/>
      <c r="F31" s="53" t="s">
        <v>104</v>
      </c>
      <c r="G31" s="54"/>
      <c r="H31" s="55"/>
      <c r="I31" s="53" t="s">
        <v>204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9.13</v>
      </c>
      <c r="F35" s="26">
        <v>9.15</v>
      </c>
      <c r="G35" s="26">
        <v>9.05</v>
      </c>
      <c r="H35" s="26">
        <v>9.06</v>
      </c>
      <c r="I35" s="26">
        <v>9.01</v>
      </c>
      <c r="J35" s="99">
        <v>9.04</v>
      </c>
    </row>
    <row r="36" ht="15.75" spans="1:10">
      <c r="A36" s="64"/>
      <c r="B36" s="58"/>
      <c r="C36" s="65" t="s">
        <v>54</v>
      </c>
      <c r="D36" s="65" t="s">
        <v>55</v>
      </c>
      <c r="E36" s="26">
        <v>6.31</v>
      </c>
      <c r="F36" s="26">
        <v>6.42</v>
      </c>
      <c r="G36" s="26">
        <v>6.4</v>
      </c>
      <c r="H36" s="26">
        <v>7.2</v>
      </c>
      <c r="I36" s="26">
        <v>6.17</v>
      </c>
      <c r="J36" s="99">
        <v>6.54</v>
      </c>
    </row>
    <row r="37" ht="19.5" spans="1:10">
      <c r="A37" s="64"/>
      <c r="B37" s="58"/>
      <c r="C37" s="66" t="s">
        <v>56</v>
      </c>
      <c r="D37" s="65" t="s">
        <v>57</v>
      </c>
      <c r="E37" s="26">
        <v>17.4</v>
      </c>
      <c r="F37" s="26">
        <v>19.4</v>
      </c>
      <c r="G37" s="68">
        <v>11.4</v>
      </c>
      <c r="H37" s="26">
        <v>25.3</v>
      </c>
      <c r="I37" s="26">
        <v>17.6</v>
      </c>
      <c r="J37" s="99">
        <v>18.9</v>
      </c>
    </row>
    <row r="38" ht="16.5" spans="1:10">
      <c r="A38" s="64"/>
      <c r="B38" s="58"/>
      <c r="C38" s="67" t="s">
        <v>58</v>
      </c>
      <c r="D38" s="65" t="s">
        <v>59</v>
      </c>
      <c r="E38" s="68">
        <v>6</v>
      </c>
      <c r="F38" s="68">
        <v>5.09</v>
      </c>
      <c r="G38" s="68">
        <v>5.8</v>
      </c>
      <c r="H38" s="68">
        <v>1.36</v>
      </c>
      <c r="I38" s="26">
        <v>5.4</v>
      </c>
      <c r="J38" s="99">
        <v>3.9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0.7</v>
      </c>
      <c r="H39" s="26">
        <v>0.7</v>
      </c>
      <c r="I39" s="26">
        <v>0.5</v>
      </c>
      <c r="J39" s="99">
        <v>0.5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10.13</v>
      </c>
      <c r="F40" s="26">
        <v>10.11</v>
      </c>
      <c r="G40" s="26">
        <v>10.07</v>
      </c>
      <c r="H40" s="26">
        <v>10.1</v>
      </c>
      <c r="I40" s="26">
        <v>9.95</v>
      </c>
      <c r="J40" s="99">
        <v>10.1</v>
      </c>
    </row>
    <row r="41" ht="15.75" spans="1:10">
      <c r="A41" s="64"/>
      <c r="B41" s="58"/>
      <c r="C41" s="65" t="s">
        <v>54</v>
      </c>
      <c r="D41" s="65" t="s">
        <v>62</v>
      </c>
      <c r="E41" s="26">
        <v>26.8</v>
      </c>
      <c r="F41" s="26">
        <v>25.9</v>
      </c>
      <c r="G41" s="26">
        <v>25.5</v>
      </c>
      <c r="H41" s="26">
        <v>26.4</v>
      </c>
      <c r="I41" s="26">
        <v>22.18</v>
      </c>
      <c r="J41" s="99">
        <v>23.14</v>
      </c>
    </row>
    <row r="42" ht="15.75" spans="1:10">
      <c r="A42" s="64"/>
      <c r="B42" s="58"/>
      <c r="C42" s="69" t="s">
        <v>63</v>
      </c>
      <c r="D42" s="70" t="s">
        <v>64</v>
      </c>
      <c r="E42" s="26">
        <v>6.45</v>
      </c>
      <c r="F42" s="26">
        <v>5.9</v>
      </c>
      <c r="G42" s="26">
        <v>5.86</v>
      </c>
      <c r="H42" s="26">
        <v>5.94</v>
      </c>
      <c r="I42" s="26">
        <v>5.87</v>
      </c>
      <c r="J42" s="99">
        <v>5.58</v>
      </c>
    </row>
    <row r="43" ht="16.5" spans="1:10">
      <c r="A43" s="64"/>
      <c r="B43" s="58"/>
      <c r="C43" s="69" t="s">
        <v>65</v>
      </c>
      <c r="D43" s="71" t="s">
        <v>66</v>
      </c>
      <c r="E43" s="26">
        <v>5.96</v>
      </c>
      <c r="F43" s="26">
        <v>6.1</v>
      </c>
      <c r="G43" s="26">
        <v>7.1</v>
      </c>
      <c r="H43" s="26">
        <v>6.5</v>
      </c>
      <c r="I43" s="26">
        <v>6.48</v>
      </c>
      <c r="J43" s="99">
        <v>6.22</v>
      </c>
    </row>
    <row r="44" ht="19.5" spans="1:10">
      <c r="A44" s="64"/>
      <c r="B44" s="58"/>
      <c r="C44" s="66" t="s">
        <v>56</v>
      </c>
      <c r="D44" s="65" t="s">
        <v>67</v>
      </c>
      <c r="E44" s="26">
        <v>1206</v>
      </c>
      <c r="F44" s="26">
        <v>994</v>
      </c>
      <c r="G44" s="26">
        <v>954</v>
      </c>
      <c r="H44" s="26">
        <v>1113</v>
      </c>
      <c r="I44" s="26">
        <v>1529</v>
      </c>
      <c r="J44" s="99">
        <v>1526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5.87</v>
      </c>
      <c r="F45" s="26">
        <v>6.02</v>
      </c>
      <c r="G45" s="26">
        <v>5.7</v>
      </c>
      <c r="H45" s="26">
        <v>6.5</v>
      </c>
      <c r="I45" s="26">
        <v>6.12</v>
      </c>
      <c r="J45" s="99">
        <v>5.76</v>
      </c>
    </row>
    <row r="46" ht="19.5" spans="1:10">
      <c r="A46" s="64"/>
      <c r="B46" s="58"/>
      <c r="C46" s="66" t="s">
        <v>56</v>
      </c>
      <c r="D46" s="65" t="s">
        <v>57</v>
      </c>
      <c r="E46" s="26">
        <v>18.1</v>
      </c>
      <c r="F46" s="26">
        <v>18.5</v>
      </c>
      <c r="G46" s="26">
        <v>16.2</v>
      </c>
      <c r="H46" s="26">
        <v>19.7</v>
      </c>
      <c r="I46" s="26">
        <v>18.1</v>
      </c>
      <c r="J46" s="99">
        <v>15.8</v>
      </c>
    </row>
    <row r="47" ht="16.5" spans="1:10">
      <c r="A47" s="64"/>
      <c r="B47" s="58"/>
      <c r="C47" s="67" t="s">
        <v>58</v>
      </c>
      <c r="D47" s="65" t="s">
        <v>71</v>
      </c>
      <c r="E47" s="26">
        <v>0.38</v>
      </c>
      <c r="F47" s="26">
        <v>0.67</v>
      </c>
      <c r="G47" s="26">
        <v>4.4</v>
      </c>
      <c r="H47" s="26">
        <v>6.2</v>
      </c>
      <c r="I47" s="26">
        <v>6.12</v>
      </c>
      <c r="J47" s="99">
        <v>5.28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6.11</v>
      </c>
      <c r="F48" s="26">
        <v>6.23</v>
      </c>
      <c r="G48" s="26">
        <v>6.02</v>
      </c>
      <c r="H48" s="26">
        <v>6.3</v>
      </c>
      <c r="I48" s="26">
        <v>6.05</v>
      </c>
      <c r="J48" s="99">
        <v>5.42</v>
      </c>
    </row>
    <row r="49" ht="19.5" spans="1:10">
      <c r="A49" s="64"/>
      <c r="B49" s="58"/>
      <c r="C49" s="66" t="s">
        <v>56</v>
      </c>
      <c r="D49" s="65" t="s">
        <v>57</v>
      </c>
      <c r="E49" s="26">
        <v>17.9</v>
      </c>
      <c r="F49" s="26">
        <v>18.7</v>
      </c>
      <c r="G49" s="26">
        <v>11.4</v>
      </c>
      <c r="H49" s="26">
        <v>12.4</v>
      </c>
      <c r="I49" s="26">
        <v>19.4</v>
      </c>
      <c r="J49" s="99">
        <v>17.6</v>
      </c>
    </row>
    <row r="50" ht="16.5" spans="1:10">
      <c r="A50" s="64"/>
      <c r="B50" s="58"/>
      <c r="C50" s="67" t="s">
        <v>58</v>
      </c>
      <c r="D50" s="65" t="s">
        <v>71</v>
      </c>
      <c r="E50" s="26">
        <v>2.67</v>
      </c>
      <c r="F50" s="26">
        <v>4.62</v>
      </c>
      <c r="G50" s="26">
        <v>1.2</v>
      </c>
      <c r="H50" s="26">
        <v>5.3</v>
      </c>
      <c r="I50" s="26">
        <v>4.14</v>
      </c>
      <c r="J50" s="99">
        <v>3.17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9.16</v>
      </c>
      <c r="F52" s="26">
        <v>9.2</v>
      </c>
      <c r="G52" s="26">
        <v>9.05</v>
      </c>
      <c r="H52" s="26">
        <v>9.03</v>
      </c>
      <c r="I52" s="26">
        <v>9.11</v>
      </c>
      <c r="J52" s="99">
        <v>9.06</v>
      </c>
    </row>
    <row r="53" ht="15.75" spans="1:10">
      <c r="A53" s="64"/>
      <c r="B53" s="58"/>
      <c r="C53" s="65" t="s">
        <v>54</v>
      </c>
      <c r="D53" s="65" t="s">
        <v>55</v>
      </c>
      <c r="E53" s="26">
        <v>6.22</v>
      </c>
      <c r="F53" s="26">
        <v>6.33</v>
      </c>
      <c r="G53" s="26">
        <v>5.99</v>
      </c>
      <c r="H53" s="26">
        <v>6.5</v>
      </c>
      <c r="I53" s="26">
        <v>5.8</v>
      </c>
      <c r="J53" s="99">
        <v>5.52</v>
      </c>
    </row>
    <row r="54" ht="19.5" spans="1:10">
      <c r="A54" s="64"/>
      <c r="B54" s="58"/>
      <c r="C54" s="66" t="s">
        <v>56</v>
      </c>
      <c r="D54" s="65" t="s">
        <v>57</v>
      </c>
      <c r="E54" s="26">
        <v>13.6</v>
      </c>
      <c r="F54" s="26">
        <v>13.3</v>
      </c>
      <c r="G54" s="26">
        <v>14.6</v>
      </c>
      <c r="H54" s="26">
        <v>15</v>
      </c>
      <c r="I54" s="26">
        <v>16.2</v>
      </c>
      <c r="J54" s="99">
        <v>14.2</v>
      </c>
    </row>
    <row r="55" ht="16.5" spans="1:10">
      <c r="A55" s="64"/>
      <c r="B55" s="72"/>
      <c r="C55" s="73" t="s">
        <v>58</v>
      </c>
      <c r="D55" s="65" t="s">
        <v>76</v>
      </c>
      <c r="E55" s="107">
        <v>3.27</v>
      </c>
      <c r="F55" s="107">
        <v>4.17</v>
      </c>
      <c r="G55" s="107">
        <v>3.8</v>
      </c>
      <c r="H55" s="26">
        <v>3.1</v>
      </c>
      <c r="I55" s="26">
        <v>5.24</v>
      </c>
      <c r="J55" s="99">
        <v>4.78</v>
      </c>
    </row>
    <row r="56" ht="14.25" spans="1:10">
      <c r="A56" s="74" t="s">
        <v>77</v>
      </c>
      <c r="B56" s="74" t="s">
        <v>78</v>
      </c>
      <c r="C56" s="75">
        <v>7.73</v>
      </c>
      <c r="D56" s="74" t="s">
        <v>50</v>
      </c>
      <c r="E56" s="75">
        <v>77</v>
      </c>
      <c r="F56" s="74" t="s">
        <v>79</v>
      </c>
      <c r="G56" s="75">
        <v>82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18</v>
      </c>
      <c r="C59" s="83"/>
      <c r="D59" s="108">
        <v>68.6</v>
      </c>
      <c r="E59" s="83"/>
      <c r="F59" s="83">
        <v>23.2</v>
      </c>
      <c r="G59" s="84"/>
      <c r="H59" s="83">
        <v>11.3</v>
      </c>
      <c r="I59" s="83"/>
      <c r="J59" s="99">
        <v>13.37</v>
      </c>
      <c r="K59" s="99"/>
      <c r="L59" s="99"/>
      <c r="M59" s="99"/>
    </row>
    <row r="60" ht="18.75" spans="1:13">
      <c r="A60" s="81" t="s">
        <v>84</v>
      </c>
      <c r="B60" s="82">
        <v>31.5</v>
      </c>
      <c r="C60" s="83"/>
      <c r="D60" s="108">
        <v>58.1</v>
      </c>
      <c r="E60" s="83"/>
      <c r="F60" s="83"/>
      <c r="G60" s="84"/>
      <c r="H60" s="83">
        <v>16.8</v>
      </c>
      <c r="I60" s="83"/>
      <c r="J60" s="99">
        <v>59.79</v>
      </c>
      <c r="K60" s="99"/>
      <c r="L60" s="99">
        <v>31.02</v>
      </c>
      <c r="M60" s="99"/>
    </row>
    <row r="61" ht="18.75" spans="1:13">
      <c r="A61" s="81" t="s">
        <v>85</v>
      </c>
      <c r="B61" s="82">
        <v>19.1</v>
      </c>
      <c r="C61" s="83"/>
      <c r="D61" s="108">
        <v>20.3</v>
      </c>
      <c r="E61" s="83"/>
      <c r="F61" s="83"/>
      <c r="G61" s="84"/>
      <c r="H61" s="83"/>
      <c r="I61" s="83"/>
      <c r="J61" s="99"/>
      <c r="K61" s="99"/>
      <c r="L61" s="99">
        <v>20.39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31.3</v>
      </c>
      <c r="D63" s="108"/>
      <c r="E63" s="83">
        <v>33.4</v>
      </c>
      <c r="F63" s="83"/>
      <c r="G63" s="84">
        <v>39.8</v>
      </c>
      <c r="H63" s="83"/>
      <c r="I63" s="83">
        <v>36.5</v>
      </c>
      <c r="J63" s="99"/>
      <c r="K63" s="99">
        <v>36.32</v>
      </c>
      <c r="M63" s="99">
        <v>36.88</v>
      </c>
    </row>
    <row r="64" ht="18.75" spans="1:13">
      <c r="A64" s="87" t="s">
        <v>87</v>
      </c>
      <c r="B64" s="83"/>
      <c r="C64" s="83">
        <v>51.7</v>
      </c>
      <c r="D64" s="108"/>
      <c r="E64" s="83">
        <v>51.3</v>
      </c>
      <c r="F64" s="83"/>
      <c r="G64" s="88"/>
      <c r="H64" s="83"/>
      <c r="I64" s="83">
        <v>40.1</v>
      </c>
      <c r="J64" s="99"/>
      <c r="K64" s="99">
        <v>36.92</v>
      </c>
      <c r="L64" s="99"/>
      <c r="M64" s="99">
        <v>36.93</v>
      </c>
    </row>
    <row r="65" ht="18.75" spans="1:13">
      <c r="A65" s="87" t="s">
        <v>88</v>
      </c>
      <c r="B65" s="83"/>
      <c r="C65" s="83">
        <v>84.6</v>
      </c>
      <c r="D65" s="108"/>
      <c r="E65" s="83">
        <v>84.8</v>
      </c>
      <c r="F65" s="83"/>
      <c r="G65" s="84"/>
      <c r="H65" s="83"/>
      <c r="I65" s="83"/>
      <c r="J65" s="99"/>
      <c r="K65" s="99">
        <v>58.84</v>
      </c>
      <c r="M65" s="99">
        <v>61.04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2.33</v>
      </c>
      <c r="C67" s="83">
        <v>13</v>
      </c>
      <c r="D67" s="108">
        <v>2.43</v>
      </c>
      <c r="E67" s="83">
        <v>13</v>
      </c>
      <c r="F67" s="83">
        <v>2.7</v>
      </c>
      <c r="G67" s="84">
        <v>13.7</v>
      </c>
      <c r="H67" s="83">
        <v>0.9</v>
      </c>
      <c r="I67" s="83">
        <v>13.5</v>
      </c>
      <c r="J67" s="99">
        <v>1.2</v>
      </c>
      <c r="K67" s="99">
        <v>13.54</v>
      </c>
      <c r="L67" s="99">
        <v>0.8</v>
      </c>
      <c r="M67" s="99">
        <v>13.79</v>
      </c>
    </row>
    <row r="68" ht="18.75" spans="1:13">
      <c r="A68" s="105" t="s">
        <v>90</v>
      </c>
      <c r="B68" s="109">
        <v>1.82</v>
      </c>
      <c r="C68" s="83">
        <v>8.5</v>
      </c>
      <c r="D68" s="108">
        <v>2.11</v>
      </c>
      <c r="E68" s="83">
        <v>8.5</v>
      </c>
      <c r="F68" s="83">
        <v>1.9</v>
      </c>
      <c r="G68" s="84">
        <v>9.3</v>
      </c>
      <c r="H68" s="83">
        <v>1</v>
      </c>
      <c r="I68" s="83">
        <v>9</v>
      </c>
      <c r="J68" s="99">
        <v>1.7</v>
      </c>
      <c r="K68" s="99">
        <v>9.12</v>
      </c>
      <c r="L68" s="99">
        <v>1.1</v>
      </c>
      <c r="M68" s="99">
        <v>9.09</v>
      </c>
    </row>
    <row r="69" ht="18.75" spans="1:13">
      <c r="A69" s="105" t="s">
        <v>91</v>
      </c>
      <c r="B69" s="109">
        <v>3.12</v>
      </c>
      <c r="C69" s="83">
        <v>11.7</v>
      </c>
      <c r="D69" s="108">
        <v>3.52</v>
      </c>
      <c r="E69" s="83">
        <v>11.9</v>
      </c>
      <c r="F69" s="83"/>
      <c r="G69" s="84"/>
      <c r="H69" s="83">
        <v>0.83</v>
      </c>
      <c r="I69" s="83">
        <v>14.8</v>
      </c>
      <c r="J69" s="99">
        <v>1.6</v>
      </c>
      <c r="K69" s="99">
        <v>12.95</v>
      </c>
      <c r="L69" s="99">
        <v>1.2</v>
      </c>
      <c r="M69" s="99">
        <v>12.3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L29" sqref="L2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140</v>
      </c>
      <c r="D2" s="6"/>
      <c r="E2" s="6"/>
      <c r="F2" s="7" t="s">
        <v>141</v>
      </c>
      <c r="G2" s="7"/>
      <c r="H2" s="7"/>
      <c r="I2" s="90" t="s">
        <v>107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83790</v>
      </c>
      <c r="D4" s="13"/>
      <c r="E4" s="13"/>
      <c r="F4" s="13">
        <v>85050</v>
      </c>
      <c r="G4" s="13"/>
      <c r="H4" s="13"/>
      <c r="I4" s="13">
        <v>86200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109850</v>
      </c>
      <c r="D5" s="13"/>
      <c r="E5" s="13"/>
      <c r="F5" s="13">
        <v>111100</v>
      </c>
      <c r="G5" s="13"/>
      <c r="H5" s="13"/>
      <c r="I5" s="13">
        <v>112450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C4-'23日'!I4</f>
        <v>1020</v>
      </c>
      <c r="D6" s="18"/>
      <c r="E6" s="18"/>
      <c r="F6" s="19">
        <f>F4-C4</f>
        <v>1260</v>
      </c>
      <c r="G6" s="20"/>
      <c r="H6" s="21"/>
      <c r="I6" s="19">
        <f>I4-F4</f>
        <v>1150</v>
      </c>
      <c r="J6" s="20"/>
      <c r="K6" s="21"/>
      <c r="L6" s="94">
        <f>C6+F6+I6</f>
        <v>3430</v>
      </c>
      <c r="M6" s="94">
        <f>C7+F7+I7</f>
        <v>4380</v>
      </c>
    </row>
    <row r="7" ht="21.95" customHeight="1" spans="1:13">
      <c r="A7" s="11"/>
      <c r="B7" s="17" t="s">
        <v>8</v>
      </c>
      <c r="C7" s="18">
        <f>C5-'23日'!I5</f>
        <v>1780</v>
      </c>
      <c r="D7" s="18"/>
      <c r="E7" s="18"/>
      <c r="F7" s="19">
        <f>F5-C5</f>
        <v>1250</v>
      </c>
      <c r="G7" s="20"/>
      <c r="H7" s="21"/>
      <c r="I7" s="19">
        <f>I5-F5</f>
        <v>1350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47</v>
      </c>
      <c r="D9" s="13"/>
      <c r="E9" s="13"/>
      <c r="F9" s="13">
        <v>46</v>
      </c>
      <c r="G9" s="13"/>
      <c r="H9" s="13"/>
      <c r="I9" s="13">
        <v>46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47</v>
      </c>
      <c r="D10" s="13"/>
      <c r="E10" s="13"/>
      <c r="F10" s="13">
        <v>46</v>
      </c>
      <c r="G10" s="13"/>
      <c r="H10" s="13"/>
      <c r="I10" s="13">
        <v>46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90</v>
      </c>
      <c r="D12" s="26">
        <v>90</v>
      </c>
      <c r="E12" s="26">
        <v>90</v>
      </c>
      <c r="F12" s="26">
        <v>90</v>
      </c>
      <c r="G12" s="26">
        <v>90</v>
      </c>
      <c r="H12" s="26">
        <v>90</v>
      </c>
      <c r="I12" s="26">
        <v>90</v>
      </c>
      <c r="J12" s="26">
        <v>90</v>
      </c>
      <c r="K12" s="26">
        <v>90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270</v>
      </c>
      <c r="D15" s="26">
        <v>220</v>
      </c>
      <c r="E15" s="26">
        <v>500</v>
      </c>
      <c r="F15" s="26">
        <v>500</v>
      </c>
      <c r="G15" s="26">
        <v>450</v>
      </c>
      <c r="H15" s="26">
        <v>410</v>
      </c>
      <c r="I15" s="26">
        <v>410</v>
      </c>
      <c r="J15" s="26">
        <v>360</v>
      </c>
      <c r="K15" s="26">
        <v>310</v>
      </c>
    </row>
    <row r="16" ht="33" customHeight="1" spans="1:11">
      <c r="A16" s="27"/>
      <c r="B16" s="29" t="s">
        <v>21</v>
      </c>
      <c r="C16" s="30" t="s">
        <v>257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400</v>
      </c>
      <c r="D21" s="26">
        <v>320</v>
      </c>
      <c r="E21" s="26">
        <v>500</v>
      </c>
      <c r="F21" s="26">
        <v>500</v>
      </c>
      <c r="G21" s="26">
        <v>420</v>
      </c>
      <c r="H21" s="26">
        <v>350</v>
      </c>
      <c r="I21" s="26">
        <v>340</v>
      </c>
      <c r="J21" s="26">
        <v>380</v>
      </c>
      <c r="K21" s="26">
        <v>500</v>
      </c>
    </row>
    <row r="22" ht="35.45" customHeight="1" spans="1:11">
      <c r="A22" s="33"/>
      <c r="B22" s="29" t="s">
        <v>26</v>
      </c>
      <c r="C22" s="30" t="s">
        <v>258</v>
      </c>
      <c r="D22" s="30"/>
      <c r="E22" s="30"/>
      <c r="F22" s="30" t="s">
        <v>28</v>
      </c>
      <c r="G22" s="30"/>
      <c r="H22" s="30"/>
      <c r="I22" s="30" t="s">
        <v>259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1350</v>
      </c>
      <c r="D23" s="26"/>
      <c r="E23" s="26"/>
      <c r="F23" s="26">
        <v>1000</v>
      </c>
      <c r="G23" s="26"/>
      <c r="H23" s="26"/>
      <c r="I23" s="26">
        <v>800</v>
      </c>
      <c r="J23" s="26"/>
      <c r="K23" s="26"/>
    </row>
    <row r="24" ht="21.95" customHeight="1" spans="1:11">
      <c r="A24" s="34"/>
      <c r="B24" s="35" t="s">
        <v>31</v>
      </c>
      <c r="C24" s="26">
        <v>1350</v>
      </c>
      <c r="D24" s="26"/>
      <c r="E24" s="26"/>
      <c r="F24" s="26">
        <v>1000</v>
      </c>
      <c r="G24" s="26"/>
      <c r="H24" s="26"/>
      <c r="I24" s="26">
        <v>850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7</v>
      </c>
      <c r="D25" s="26"/>
      <c r="E25" s="26"/>
      <c r="F25" s="26">
        <v>7</v>
      </c>
      <c r="G25" s="26"/>
      <c r="H25" s="26"/>
      <c r="I25" s="26">
        <v>7</v>
      </c>
      <c r="J25" s="26"/>
      <c r="K25" s="26"/>
    </row>
    <row r="26" ht="21.95" customHeight="1" spans="1:11">
      <c r="A26" s="27"/>
      <c r="B26" s="28" t="s">
        <v>34</v>
      </c>
      <c r="C26" s="26">
        <v>743</v>
      </c>
      <c r="D26" s="26"/>
      <c r="E26" s="26"/>
      <c r="F26" s="26">
        <v>743</v>
      </c>
      <c r="G26" s="26"/>
      <c r="H26" s="26"/>
      <c r="I26" s="26">
        <v>741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260</v>
      </c>
      <c r="D28" s="39"/>
      <c r="E28" s="40"/>
      <c r="F28" s="38" t="s">
        <v>261</v>
      </c>
      <c r="G28" s="39"/>
      <c r="H28" s="40"/>
      <c r="I28" s="38" t="s">
        <v>262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256</v>
      </c>
      <c r="D31" s="54"/>
      <c r="E31" s="55"/>
      <c r="F31" s="53" t="s">
        <v>263</v>
      </c>
      <c r="G31" s="54"/>
      <c r="H31" s="55"/>
      <c r="I31" s="53" t="s">
        <v>213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9.06</v>
      </c>
      <c r="F35" s="26">
        <v>9.05</v>
      </c>
      <c r="G35" s="26">
        <v>9.06</v>
      </c>
      <c r="H35" s="26">
        <v>9.2</v>
      </c>
      <c r="I35" s="26">
        <v>9.12</v>
      </c>
      <c r="J35" s="99">
        <v>9.1</v>
      </c>
    </row>
    <row r="36" ht="15.75" spans="1:10">
      <c r="A36" s="64"/>
      <c r="B36" s="58"/>
      <c r="C36" s="65" t="s">
        <v>54</v>
      </c>
      <c r="D36" s="65" t="s">
        <v>55</v>
      </c>
      <c r="E36" s="26">
        <v>6.36</v>
      </c>
      <c r="F36" s="26">
        <v>6.27</v>
      </c>
      <c r="G36" s="26">
        <v>6.4</v>
      </c>
      <c r="H36" s="26">
        <v>7.2</v>
      </c>
      <c r="I36" s="26">
        <v>6.23</v>
      </c>
      <c r="J36" s="99">
        <v>5.94</v>
      </c>
    </row>
    <row r="37" ht="19.5" spans="1:10">
      <c r="A37" s="64"/>
      <c r="B37" s="58"/>
      <c r="C37" s="66" t="s">
        <v>56</v>
      </c>
      <c r="D37" s="65" t="s">
        <v>57</v>
      </c>
      <c r="E37" s="26">
        <v>18.3</v>
      </c>
      <c r="F37" s="26">
        <v>17.5</v>
      </c>
      <c r="G37" s="68">
        <v>16.5</v>
      </c>
      <c r="H37" s="26">
        <v>14.8</v>
      </c>
      <c r="I37" s="26">
        <v>18.6</v>
      </c>
      <c r="J37" s="99">
        <v>17.9</v>
      </c>
    </row>
    <row r="38" ht="16.5" spans="1:10">
      <c r="A38" s="64"/>
      <c r="B38" s="58"/>
      <c r="C38" s="67" t="s">
        <v>58</v>
      </c>
      <c r="D38" s="65" t="s">
        <v>59</v>
      </c>
      <c r="E38" s="68">
        <v>6.39</v>
      </c>
      <c r="F38" s="68">
        <v>7.91</v>
      </c>
      <c r="G38" s="68">
        <v>5.7</v>
      </c>
      <c r="H38" s="68">
        <v>4.6</v>
      </c>
      <c r="I38" s="26">
        <v>4.17</v>
      </c>
      <c r="J38" s="99">
        <v>8.06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0.8</v>
      </c>
      <c r="H39" s="26">
        <v>0.8</v>
      </c>
      <c r="I39" s="26">
        <v>0.5</v>
      </c>
      <c r="J39" s="99">
        <v>0.5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</v>
      </c>
      <c r="F40" s="26">
        <v>10.1</v>
      </c>
      <c r="G40" s="26">
        <v>10.15</v>
      </c>
      <c r="H40" s="26">
        <v>10.15</v>
      </c>
      <c r="I40" s="26">
        <v>10.08</v>
      </c>
      <c r="J40" s="99">
        <v>10.1</v>
      </c>
    </row>
    <row r="41" ht="15.75" spans="1:10">
      <c r="A41" s="64"/>
      <c r="B41" s="58"/>
      <c r="C41" s="65" t="s">
        <v>54</v>
      </c>
      <c r="D41" s="65" t="s">
        <v>62</v>
      </c>
      <c r="E41" s="26">
        <v>24.5</v>
      </c>
      <c r="F41" s="26">
        <v>23.9</v>
      </c>
      <c r="G41" s="26">
        <v>25.5</v>
      </c>
      <c r="H41" s="26">
        <v>28.1</v>
      </c>
      <c r="I41" s="26">
        <v>24.5</v>
      </c>
      <c r="J41" s="99">
        <v>24.85</v>
      </c>
    </row>
    <row r="42" ht="15.75" spans="1:10">
      <c r="A42" s="64"/>
      <c r="B42" s="58"/>
      <c r="C42" s="69" t="s">
        <v>63</v>
      </c>
      <c r="D42" s="70" t="s">
        <v>64</v>
      </c>
      <c r="E42" s="26">
        <v>5.72</v>
      </c>
      <c r="F42" s="26">
        <v>5.59</v>
      </c>
      <c r="G42" s="26">
        <v>6</v>
      </c>
      <c r="H42" s="26">
        <v>5.49</v>
      </c>
      <c r="I42" s="26">
        <v>6.15</v>
      </c>
      <c r="J42" s="99">
        <v>6.11</v>
      </c>
    </row>
    <row r="43" ht="16.5" spans="1:10">
      <c r="A43" s="64"/>
      <c r="B43" s="58"/>
      <c r="C43" s="69" t="s">
        <v>65</v>
      </c>
      <c r="D43" s="71" t="s">
        <v>66</v>
      </c>
      <c r="E43" s="26">
        <v>6.31</v>
      </c>
      <c r="F43" s="26">
        <v>6.26</v>
      </c>
      <c r="G43" s="26">
        <v>7.2</v>
      </c>
      <c r="H43" s="26">
        <v>7.5</v>
      </c>
      <c r="I43" s="26">
        <v>7.48</v>
      </c>
      <c r="J43" s="99">
        <v>6.85</v>
      </c>
    </row>
    <row r="44" ht="19.5" spans="1:10">
      <c r="A44" s="64"/>
      <c r="B44" s="58"/>
      <c r="C44" s="66" t="s">
        <v>56</v>
      </c>
      <c r="D44" s="65" t="s">
        <v>67</v>
      </c>
      <c r="E44" s="26">
        <v>1526</v>
      </c>
      <c r="F44" s="26">
        <v>1528</v>
      </c>
      <c r="G44" s="26">
        <v>1527</v>
      </c>
      <c r="H44" s="26">
        <v>1530</v>
      </c>
      <c r="I44" s="26">
        <v>1530</v>
      </c>
      <c r="J44" s="99">
        <v>1520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5.83</v>
      </c>
      <c r="F45" s="26">
        <v>5.91</v>
      </c>
      <c r="G45" s="26">
        <v>6.2</v>
      </c>
      <c r="H45" s="26">
        <v>5.7</v>
      </c>
      <c r="I45" s="26">
        <v>5.82</v>
      </c>
      <c r="J45" s="99">
        <v>5.79</v>
      </c>
    </row>
    <row r="46" ht="19.5" spans="1:10">
      <c r="A46" s="64"/>
      <c r="B46" s="58"/>
      <c r="C46" s="66" t="s">
        <v>56</v>
      </c>
      <c r="D46" s="65" t="s">
        <v>57</v>
      </c>
      <c r="E46" s="26">
        <v>19.7</v>
      </c>
      <c r="F46" s="26">
        <v>19.2</v>
      </c>
      <c r="G46" s="26">
        <v>14</v>
      </c>
      <c r="H46" s="26">
        <v>17.2</v>
      </c>
      <c r="I46" s="26">
        <v>19</v>
      </c>
      <c r="J46" s="99">
        <v>18.5</v>
      </c>
    </row>
    <row r="47" ht="16.5" spans="1:10">
      <c r="A47" s="64"/>
      <c r="B47" s="58"/>
      <c r="C47" s="67" t="s">
        <v>58</v>
      </c>
      <c r="D47" s="65" t="s">
        <v>71</v>
      </c>
      <c r="E47" s="26">
        <v>0.88</v>
      </c>
      <c r="F47" s="26">
        <v>0.88</v>
      </c>
      <c r="G47" s="26">
        <v>4.6</v>
      </c>
      <c r="H47" s="26">
        <v>4.9</v>
      </c>
      <c r="I47" s="26">
        <v>1.76</v>
      </c>
      <c r="J47" s="99">
        <v>3.56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5.57</v>
      </c>
      <c r="F48" s="26">
        <v>5.72</v>
      </c>
      <c r="G48" s="26">
        <v>5.95</v>
      </c>
      <c r="H48" s="26">
        <v>6.02</v>
      </c>
      <c r="I48" s="26">
        <v>5.64</v>
      </c>
      <c r="J48" s="99">
        <v>5.82</v>
      </c>
    </row>
    <row r="49" ht="19.5" spans="1:10">
      <c r="A49" s="64"/>
      <c r="B49" s="58"/>
      <c r="C49" s="66" t="s">
        <v>56</v>
      </c>
      <c r="D49" s="65" t="s">
        <v>57</v>
      </c>
      <c r="E49" s="26">
        <v>18.3</v>
      </c>
      <c r="F49" s="26">
        <v>17.3</v>
      </c>
      <c r="G49" s="26">
        <v>17.2</v>
      </c>
      <c r="H49" s="26">
        <v>12.4</v>
      </c>
      <c r="I49" s="26">
        <v>15.9</v>
      </c>
      <c r="J49" s="99">
        <v>17.3</v>
      </c>
    </row>
    <row r="50" ht="16.5" spans="1:10">
      <c r="A50" s="64"/>
      <c r="B50" s="58"/>
      <c r="C50" s="67" t="s">
        <v>58</v>
      </c>
      <c r="D50" s="65" t="s">
        <v>71</v>
      </c>
      <c r="E50" s="26">
        <v>5.11</v>
      </c>
      <c r="F50" s="26">
        <v>4.9</v>
      </c>
      <c r="G50" s="26">
        <v>0.8</v>
      </c>
      <c r="H50" s="26">
        <v>2.6</v>
      </c>
      <c r="I50" s="26">
        <v>5.52</v>
      </c>
      <c r="J50" s="99">
        <v>4.25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6.9" customHeight="1" spans="1:10">
      <c r="A52" s="64"/>
      <c r="B52" s="58"/>
      <c r="C52" s="66" t="s">
        <v>52</v>
      </c>
      <c r="D52" s="65" t="s">
        <v>75</v>
      </c>
      <c r="E52" s="26">
        <v>9.1</v>
      </c>
      <c r="F52" s="26">
        <v>9.1</v>
      </c>
      <c r="G52" s="26">
        <v>9.11</v>
      </c>
      <c r="H52" s="26">
        <v>9.1</v>
      </c>
      <c r="I52" s="26">
        <v>9.18</v>
      </c>
      <c r="J52" s="99">
        <v>9.15</v>
      </c>
    </row>
    <row r="53" ht="15.75" spans="1:10">
      <c r="A53" s="64"/>
      <c r="B53" s="58"/>
      <c r="C53" s="65" t="s">
        <v>54</v>
      </c>
      <c r="D53" s="65" t="s">
        <v>55</v>
      </c>
      <c r="E53" s="26">
        <v>5.79</v>
      </c>
      <c r="F53" s="26">
        <v>5.66</v>
      </c>
      <c r="G53" s="26">
        <v>5.79</v>
      </c>
      <c r="H53" s="26">
        <v>5.63</v>
      </c>
      <c r="I53" s="26">
        <v>6.1</v>
      </c>
      <c r="J53" s="99">
        <v>5.77</v>
      </c>
    </row>
    <row r="54" ht="19.5" spans="1:10">
      <c r="A54" s="64"/>
      <c r="B54" s="58"/>
      <c r="C54" s="66" t="s">
        <v>56</v>
      </c>
      <c r="D54" s="65" t="s">
        <v>57</v>
      </c>
      <c r="E54" s="26">
        <v>13.8</v>
      </c>
      <c r="F54" s="26">
        <v>14.5</v>
      </c>
      <c r="G54" s="26">
        <v>16.7</v>
      </c>
      <c r="H54" s="26">
        <v>15.5</v>
      </c>
      <c r="I54" s="26">
        <v>15.6</v>
      </c>
      <c r="J54" s="99">
        <v>14.2</v>
      </c>
    </row>
    <row r="55" ht="16.5" spans="1:10">
      <c r="A55" s="64"/>
      <c r="B55" s="72"/>
      <c r="C55" s="73" t="s">
        <v>58</v>
      </c>
      <c r="D55" s="65" t="s">
        <v>76</v>
      </c>
      <c r="E55" s="107">
        <v>4.63</v>
      </c>
      <c r="F55" s="107">
        <v>4.37</v>
      </c>
      <c r="G55" s="107">
        <v>5.42</v>
      </c>
      <c r="H55" s="26">
        <v>3.5</v>
      </c>
      <c r="I55" s="26">
        <v>4.23</v>
      </c>
      <c r="J55" s="99">
        <v>3.66</v>
      </c>
    </row>
    <row r="56" ht="14.25" spans="1:10">
      <c r="A56" s="74" t="s">
        <v>77</v>
      </c>
      <c r="B56" s="74" t="s">
        <v>78</v>
      </c>
      <c r="C56" s="75">
        <v>7.8</v>
      </c>
      <c r="D56" s="74" t="s">
        <v>50</v>
      </c>
      <c r="E56" s="75">
        <v>76</v>
      </c>
      <c r="F56" s="74" t="s">
        <v>79</v>
      </c>
      <c r="G56" s="75">
        <v>89</v>
      </c>
      <c r="H56" s="74" t="s">
        <v>80</v>
      </c>
      <c r="I56" s="75">
        <v>0.02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>
        <v>6.16</v>
      </c>
      <c r="E59" s="83"/>
      <c r="F59" s="83">
        <v>7.1</v>
      </c>
      <c r="G59" s="84"/>
      <c r="H59" s="83">
        <v>6.1</v>
      </c>
      <c r="I59" s="83"/>
      <c r="J59" s="99">
        <v>6.7</v>
      </c>
      <c r="K59" s="99"/>
      <c r="L59" s="99"/>
      <c r="M59" s="99"/>
    </row>
    <row r="60" ht="18.75" spans="1:13">
      <c r="A60" s="81" t="s">
        <v>84</v>
      </c>
      <c r="B60" s="82">
        <v>28.8</v>
      </c>
      <c r="C60" s="83"/>
      <c r="D60" s="108">
        <v>30.5</v>
      </c>
      <c r="E60" s="83"/>
      <c r="F60" s="83">
        <v>30</v>
      </c>
      <c r="G60" s="84"/>
      <c r="H60" s="83"/>
      <c r="I60" s="83"/>
      <c r="J60" s="99"/>
      <c r="K60" s="99"/>
      <c r="L60" s="99">
        <v>52.8</v>
      </c>
      <c r="M60" s="99"/>
    </row>
    <row r="61" ht="18.75" spans="1:13">
      <c r="A61" s="81" t="s">
        <v>85</v>
      </c>
      <c r="B61" s="82">
        <v>22.5</v>
      </c>
      <c r="C61" s="83"/>
      <c r="D61" s="108"/>
      <c r="E61" s="83"/>
      <c r="F61" s="83"/>
      <c r="G61" s="84"/>
      <c r="H61" s="83">
        <v>8.8</v>
      </c>
      <c r="I61" s="83"/>
      <c r="J61" s="99">
        <v>10.25</v>
      </c>
      <c r="K61" s="99"/>
      <c r="L61" s="99">
        <v>9.86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/>
      <c r="D63" s="108"/>
      <c r="E63" s="83">
        <v>42.1</v>
      </c>
      <c r="F63" s="83"/>
      <c r="G63" s="84">
        <v>41.4</v>
      </c>
      <c r="H63" s="83"/>
      <c r="I63" s="83">
        <v>42.6</v>
      </c>
      <c r="J63" s="99"/>
      <c r="K63" s="99">
        <v>45.8</v>
      </c>
      <c r="M63" s="99">
        <v>58.2</v>
      </c>
    </row>
    <row r="64" ht="18.75" spans="1:13">
      <c r="A64" s="87" t="s">
        <v>87</v>
      </c>
      <c r="B64" s="83"/>
      <c r="C64" s="83">
        <v>37.3</v>
      </c>
      <c r="D64" s="108"/>
      <c r="E64" s="83">
        <v>38.4</v>
      </c>
      <c r="F64" s="83"/>
      <c r="G64" s="88">
        <v>37.6</v>
      </c>
      <c r="H64" s="83"/>
      <c r="I64" s="83">
        <v>38.6</v>
      </c>
      <c r="J64" s="99"/>
      <c r="K64" s="99">
        <v>32.6</v>
      </c>
      <c r="L64" s="99"/>
      <c r="M64" s="99"/>
    </row>
    <row r="65" ht="18.75" spans="1:13">
      <c r="A65" s="87" t="s">
        <v>88</v>
      </c>
      <c r="B65" s="83"/>
      <c r="C65" s="83">
        <v>61.3</v>
      </c>
      <c r="D65" s="108"/>
      <c r="E65" s="83">
        <v>64.9</v>
      </c>
      <c r="F65" s="83"/>
      <c r="G65" s="84">
        <v>65.05</v>
      </c>
      <c r="H65" s="83"/>
      <c r="I65" s="83">
        <v>64.7</v>
      </c>
      <c r="J65" s="99"/>
      <c r="K65" s="99">
        <v>62.5</v>
      </c>
      <c r="M65" s="99">
        <v>68.8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1.51</v>
      </c>
      <c r="C67" s="83">
        <v>13.8</v>
      </c>
      <c r="D67" s="108">
        <v>1.13</v>
      </c>
      <c r="E67" s="83">
        <v>8.9</v>
      </c>
      <c r="F67" s="83">
        <v>1.5</v>
      </c>
      <c r="G67" s="84">
        <v>14.1</v>
      </c>
      <c r="H67" s="83"/>
      <c r="I67" s="83"/>
      <c r="J67" s="99"/>
      <c r="K67" s="99"/>
      <c r="L67" s="99"/>
      <c r="M67" s="99"/>
    </row>
    <row r="68" ht="18.75" spans="1:13">
      <c r="A68" s="105" t="s">
        <v>90</v>
      </c>
      <c r="B68" s="109">
        <v>1.26</v>
      </c>
      <c r="C68" s="83">
        <v>9.4</v>
      </c>
      <c r="D68" s="108">
        <v>1.37</v>
      </c>
      <c r="E68" s="83">
        <v>13</v>
      </c>
      <c r="F68" s="83">
        <v>0.94</v>
      </c>
      <c r="G68" s="84">
        <v>9.01</v>
      </c>
      <c r="H68" s="83">
        <v>0.62</v>
      </c>
      <c r="I68" s="83">
        <v>9.08</v>
      </c>
      <c r="J68" s="99">
        <v>1.78</v>
      </c>
      <c r="K68" s="99">
        <v>8.7</v>
      </c>
      <c r="L68" s="99">
        <v>1.63</v>
      </c>
      <c r="M68" s="99">
        <v>9.6</v>
      </c>
    </row>
    <row r="69" ht="18.75" spans="1:13">
      <c r="A69" s="105" t="s">
        <v>91</v>
      </c>
      <c r="B69" s="109">
        <v>2.11</v>
      </c>
      <c r="C69" s="83">
        <v>13</v>
      </c>
      <c r="D69" s="108">
        <v>1.92</v>
      </c>
      <c r="E69" s="83">
        <v>13.2</v>
      </c>
      <c r="F69" s="83">
        <v>1.8</v>
      </c>
      <c r="G69" s="84">
        <v>12.9</v>
      </c>
      <c r="H69" s="83">
        <v>1.43</v>
      </c>
      <c r="I69" s="83">
        <v>12.9</v>
      </c>
      <c r="J69" s="99">
        <v>2.65</v>
      </c>
      <c r="K69" s="99">
        <v>12.9</v>
      </c>
      <c r="L69" s="99">
        <v>2.15</v>
      </c>
      <c r="M69" s="99">
        <v>12.5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0" t="s">
        <v>93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87350</v>
      </c>
      <c r="D4" s="13"/>
      <c r="E4" s="13"/>
      <c r="F4" s="13">
        <v>88500</v>
      </c>
      <c r="G4" s="13"/>
      <c r="H4" s="13"/>
      <c r="I4" s="13">
        <v>89750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114390</v>
      </c>
      <c r="D5" s="13"/>
      <c r="E5" s="13"/>
      <c r="F5" s="13">
        <v>116100</v>
      </c>
      <c r="G5" s="13"/>
      <c r="H5" s="13"/>
      <c r="I5" s="13">
        <v>117800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C4-'24日'!I4</f>
        <v>1150</v>
      </c>
      <c r="D6" s="18"/>
      <c r="E6" s="18"/>
      <c r="F6" s="19">
        <f>F4-C4</f>
        <v>1150</v>
      </c>
      <c r="G6" s="20"/>
      <c r="H6" s="21"/>
      <c r="I6" s="19">
        <f>I4-F4</f>
        <v>1250</v>
      </c>
      <c r="J6" s="20"/>
      <c r="K6" s="21"/>
      <c r="L6" s="94">
        <f>C6+F6+I6</f>
        <v>3550</v>
      </c>
      <c r="M6" s="94">
        <f>C7+F7+I7</f>
        <v>5350</v>
      </c>
    </row>
    <row r="7" ht="21.95" customHeight="1" spans="1:13">
      <c r="A7" s="11"/>
      <c r="B7" s="17" t="s">
        <v>8</v>
      </c>
      <c r="C7" s="18">
        <f>C5-'24日'!I5</f>
        <v>1940</v>
      </c>
      <c r="D7" s="18"/>
      <c r="E7" s="18"/>
      <c r="F7" s="19">
        <f>F5-C5</f>
        <v>1710</v>
      </c>
      <c r="G7" s="20"/>
      <c r="H7" s="21"/>
      <c r="I7" s="19">
        <f>I5-F5</f>
        <v>1700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47</v>
      </c>
      <c r="D9" s="13"/>
      <c r="E9" s="13"/>
      <c r="F9" s="13">
        <v>46</v>
      </c>
      <c r="G9" s="13"/>
      <c r="H9" s="13"/>
      <c r="I9" s="13">
        <v>48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47</v>
      </c>
      <c r="D10" s="13"/>
      <c r="E10" s="13"/>
      <c r="F10" s="13">
        <v>46</v>
      </c>
      <c r="G10" s="13"/>
      <c r="H10" s="13"/>
      <c r="I10" s="13">
        <v>48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90</v>
      </c>
      <c r="D12" s="26">
        <v>90</v>
      </c>
      <c r="E12" s="26">
        <v>90</v>
      </c>
      <c r="F12" s="26">
        <v>90</v>
      </c>
      <c r="G12" s="26">
        <v>100</v>
      </c>
      <c r="H12" s="26">
        <v>100</v>
      </c>
      <c r="I12" s="26">
        <v>90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300</v>
      </c>
      <c r="D15" s="26">
        <v>250</v>
      </c>
      <c r="E15" s="26">
        <v>500</v>
      </c>
      <c r="F15" s="26">
        <v>500</v>
      </c>
      <c r="G15" s="26">
        <v>460</v>
      </c>
      <c r="H15" s="26">
        <v>410</v>
      </c>
      <c r="I15" s="26">
        <v>410</v>
      </c>
      <c r="J15" s="26">
        <v>380</v>
      </c>
      <c r="K15" s="26">
        <v>340</v>
      </c>
    </row>
    <row r="16" ht="21.95" customHeight="1" spans="1:11">
      <c r="A16" s="27"/>
      <c r="B16" s="29" t="s">
        <v>21</v>
      </c>
      <c r="C16" s="30" t="s">
        <v>264</v>
      </c>
      <c r="D16" s="30"/>
      <c r="E16" s="30"/>
      <c r="F16" s="30" t="s">
        <v>265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490</v>
      </c>
      <c r="D21" s="26">
        <v>410</v>
      </c>
      <c r="E21" s="26">
        <v>360</v>
      </c>
      <c r="F21" s="26">
        <v>360</v>
      </c>
      <c r="G21" s="26">
        <v>280</v>
      </c>
      <c r="H21" s="26">
        <v>510</v>
      </c>
      <c r="I21" s="26">
        <v>510</v>
      </c>
      <c r="J21" s="26">
        <v>450</v>
      </c>
      <c r="K21" s="26">
        <v>380</v>
      </c>
    </row>
    <row r="22" ht="21.95" customHeight="1" spans="1:11">
      <c r="A22" s="33"/>
      <c r="B22" s="29" t="s">
        <v>26</v>
      </c>
      <c r="C22" s="30" t="s">
        <v>28</v>
      </c>
      <c r="D22" s="30"/>
      <c r="E22" s="30"/>
      <c r="F22" s="30" t="s">
        <v>28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800</v>
      </c>
      <c r="D23" s="26"/>
      <c r="E23" s="26"/>
      <c r="F23" s="26">
        <v>650</v>
      </c>
      <c r="G23" s="26"/>
      <c r="H23" s="26"/>
      <c r="I23" s="26">
        <v>530</v>
      </c>
      <c r="J23" s="26"/>
      <c r="K23" s="26"/>
    </row>
    <row r="24" ht="21.95" customHeight="1" spans="1:11">
      <c r="A24" s="34"/>
      <c r="B24" s="35" t="s">
        <v>31</v>
      </c>
      <c r="C24" s="26">
        <v>850</v>
      </c>
      <c r="D24" s="26"/>
      <c r="E24" s="26"/>
      <c r="F24" s="26">
        <f>360+380</f>
        <v>740</v>
      </c>
      <c r="G24" s="26"/>
      <c r="H24" s="26"/>
      <c r="I24" s="26">
        <v>570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6</v>
      </c>
      <c r="D25" s="26"/>
      <c r="E25" s="26"/>
      <c r="F25" s="26">
        <v>6</v>
      </c>
      <c r="G25" s="26"/>
      <c r="H25" s="26"/>
      <c r="I25" s="26">
        <v>6</v>
      </c>
      <c r="J25" s="26"/>
      <c r="K25" s="26"/>
    </row>
    <row r="26" ht="21.95" customHeight="1" spans="1:11">
      <c r="A26" s="27"/>
      <c r="B26" s="28" t="s">
        <v>34</v>
      </c>
      <c r="C26" s="26">
        <v>741</v>
      </c>
      <c r="D26" s="26"/>
      <c r="E26" s="26"/>
      <c r="F26" s="26">
        <v>741</v>
      </c>
      <c r="G26" s="26"/>
      <c r="H26" s="26"/>
      <c r="I26" s="26">
        <v>741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266</v>
      </c>
      <c r="D28" s="39"/>
      <c r="E28" s="40"/>
      <c r="F28" s="38" t="s">
        <v>267</v>
      </c>
      <c r="G28" s="39"/>
      <c r="H28" s="40"/>
      <c r="I28" s="38" t="s">
        <v>268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269</v>
      </c>
      <c r="D31" s="54"/>
      <c r="E31" s="55"/>
      <c r="F31" s="53" t="s">
        <v>42</v>
      </c>
      <c r="G31" s="54"/>
      <c r="H31" s="55"/>
      <c r="I31" s="53" t="s">
        <v>100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9.13</v>
      </c>
      <c r="F35" s="26">
        <v>9.15</v>
      </c>
      <c r="G35" s="26">
        <v>9.08</v>
      </c>
      <c r="H35" s="26">
        <v>9.02</v>
      </c>
      <c r="I35" s="26">
        <v>8.96</v>
      </c>
      <c r="J35" s="99">
        <v>9</v>
      </c>
    </row>
    <row r="36" ht="15.75" spans="1:10">
      <c r="A36" s="64"/>
      <c r="B36" s="58"/>
      <c r="C36" s="65" t="s">
        <v>54</v>
      </c>
      <c r="D36" s="65" t="s">
        <v>55</v>
      </c>
      <c r="E36" s="26">
        <v>6.17</v>
      </c>
      <c r="F36" s="26">
        <v>5.83</v>
      </c>
      <c r="G36" s="26">
        <v>6.8</v>
      </c>
      <c r="H36" s="26">
        <v>5.8</v>
      </c>
      <c r="I36" s="26">
        <v>6.52</v>
      </c>
      <c r="J36" s="99">
        <v>6.31</v>
      </c>
    </row>
    <row r="37" ht="19.5" spans="1:10">
      <c r="A37" s="64"/>
      <c r="B37" s="58"/>
      <c r="C37" s="66" t="s">
        <v>56</v>
      </c>
      <c r="D37" s="65" t="s">
        <v>57</v>
      </c>
      <c r="E37" s="26">
        <v>18.8</v>
      </c>
      <c r="F37" s="26">
        <v>18.6</v>
      </c>
      <c r="G37" s="68">
        <v>17.4</v>
      </c>
      <c r="H37" s="26">
        <v>15.1</v>
      </c>
      <c r="I37" s="26">
        <v>18.5</v>
      </c>
      <c r="J37" s="99">
        <v>18.9</v>
      </c>
    </row>
    <row r="38" ht="16.5" spans="1:10">
      <c r="A38" s="64"/>
      <c r="B38" s="58"/>
      <c r="C38" s="67" t="s">
        <v>58</v>
      </c>
      <c r="D38" s="65" t="s">
        <v>59</v>
      </c>
      <c r="E38" s="68">
        <v>8.5</v>
      </c>
      <c r="F38" s="68">
        <v>4.33</v>
      </c>
      <c r="G38" s="68">
        <v>4.6</v>
      </c>
      <c r="H38" s="68">
        <v>5</v>
      </c>
      <c r="I38" s="26">
        <v>1.74</v>
      </c>
      <c r="J38" s="99">
        <v>3.74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0.5</v>
      </c>
      <c r="H39" s="26">
        <v>0.5</v>
      </c>
      <c r="I39" s="26">
        <v>0.7</v>
      </c>
      <c r="J39" s="99">
        <v>0.7</v>
      </c>
    </row>
    <row r="40" ht="15.75" spans="1:10">
      <c r="A40" s="64"/>
      <c r="B40" s="58"/>
      <c r="C40" s="66" t="s">
        <v>52</v>
      </c>
      <c r="D40" s="66" t="s">
        <v>61</v>
      </c>
      <c r="E40" s="26">
        <v>10.02</v>
      </c>
      <c r="F40" s="26">
        <v>10.11</v>
      </c>
      <c r="G40" s="26">
        <v>10.03</v>
      </c>
      <c r="H40" s="26">
        <v>10.05</v>
      </c>
      <c r="I40" s="26">
        <v>10.12</v>
      </c>
      <c r="J40" s="99">
        <v>10.09</v>
      </c>
    </row>
    <row r="41" ht="15.75" spans="1:10">
      <c r="A41" s="64"/>
      <c r="B41" s="58"/>
      <c r="C41" s="65" t="s">
        <v>54</v>
      </c>
      <c r="D41" s="65" t="s">
        <v>62</v>
      </c>
      <c r="E41" s="26">
        <v>27.2</v>
      </c>
      <c r="F41" s="26">
        <v>25.7</v>
      </c>
      <c r="G41" s="26">
        <v>27.4</v>
      </c>
      <c r="H41" s="26">
        <v>26.9</v>
      </c>
      <c r="I41" s="26">
        <v>25.1</v>
      </c>
      <c r="J41" s="99">
        <v>25.2</v>
      </c>
    </row>
    <row r="42" ht="15.75" spans="1:10">
      <c r="A42" s="64"/>
      <c r="B42" s="58"/>
      <c r="C42" s="69" t="s">
        <v>63</v>
      </c>
      <c r="D42" s="70" t="s">
        <v>64</v>
      </c>
      <c r="E42" s="26">
        <v>6.25</v>
      </c>
      <c r="F42" s="26">
        <v>6.35</v>
      </c>
      <c r="G42" s="26">
        <v>6.51</v>
      </c>
      <c r="H42" s="26">
        <v>6.4</v>
      </c>
      <c r="I42" s="26">
        <v>6.28</v>
      </c>
      <c r="J42" s="99">
        <v>6.31</v>
      </c>
    </row>
    <row r="43" ht="16.5" spans="1:10">
      <c r="A43" s="64"/>
      <c r="B43" s="58"/>
      <c r="C43" s="69" t="s">
        <v>65</v>
      </c>
      <c r="D43" s="71" t="s">
        <v>66</v>
      </c>
      <c r="E43" s="26">
        <v>6.48</v>
      </c>
      <c r="F43" s="26">
        <v>7.16</v>
      </c>
      <c r="G43" s="26">
        <v>6.3</v>
      </c>
      <c r="H43" s="26">
        <v>6.1</v>
      </c>
      <c r="I43" s="26">
        <v>5.97</v>
      </c>
      <c r="J43" s="99">
        <v>6.05</v>
      </c>
    </row>
    <row r="44" ht="19.5" spans="1:10">
      <c r="A44" s="64"/>
      <c r="B44" s="58"/>
      <c r="C44" s="66" t="s">
        <v>56</v>
      </c>
      <c r="D44" s="65" t="s">
        <v>67</v>
      </c>
      <c r="E44" s="26">
        <v>1529</v>
      </c>
      <c r="F44" s="26">
        <v>1528</v>
      </c>
      <c r="G44" s="26">
        <v>1525</v>
      </c>
      <c r="H44" s="26">
        <v>1517</v>
      </c>
      <c r="I44" s="26">
        <v>890</v>
      </c>
      <c r="J44" s="99">
        <v>1070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6.05</v>
      </c>
      <c r="F45" s="26">
        <v>5.98</v>
      </c>
      <c r="G45" s="26">
        <v>6.5</v>
      </c>
      <c r="H45" s="26">
        <v>6.8</v>
      </c>
      <c r="I45" s="26">
        <v>6.57</v>
      </c>
      <c r="J45" s="99">
        <v>6.38</v>
      </c>
    </row>
    <row r="46" ht="19.5" spans="1:10">
      <c r="A46" s="64"/>
      <c r="B46" s="58"/>
      <c r="C46" s="66" t="s">
        <v>56</v>
      </c>
      <c r="D46" s="65" t="s">
        <v>57</v>
      </c>
      <c r="E46" s="26">
        <v>19.3</v>
      </c>
      <c r="F46" s="26">
        <v>18.5</v>
      </c>
      <c r="G46" s="26">
        <v>19.5</v>
      </c>
      <c r="H46" s="26">
        <v>18.4</v>
      </c>
      <c r="I46" s="26">
        <v>19.3</v>
      </c>
      <c r="J46" s="99">
        <v>19.1</v>
      </c>
    </row>
    <row r="47" ht="16.5" spans="1:10">
      <c r="A47" s="64"/>
      <c r="B47" s="58"/>
      <c r="C47" s="67" t="s">
        <v>58</v>
      </c>
      <c r="D47" s="65" t="s">
        <v>71</v>
      </c>
      <c r="E47" s="26">
        <v>1.22</v>
      </c>
      <c r="F47" s="26">
        <v>2.48</v>
      </c>
      <c r="G47" s="26">
        <v>1.8</v>
      </c>
      <c r="H47" s="26">
        <v>2.6</v>
      </c>
      <c r="I47" s="26">
        <v>2.63</v>
      </c>
      <c r="J47" s="99">
        <v>3.17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5.74</v>
      </c>
      <c r="F48" s="26">
        <v>6.12</v>
      </c>
      <c r="G48" s="26">
        <v>5.9</v>
      </c>
      <c r="H48" s="26">
        <v>6.5</v>
      </c>
      <c r="I48" s="26">
        <v>5.93</v>
      </c>
      <c r="J48" s="99">
        <v>5.8</v>
      </c>
    </row>
    <row r="49" ht="19.5" spans="1:10">
      <c r="A49" s="64"/>
      <c r="B49" s="58"/>
      <c r="C49" s="66" t="s">
        <v>56</v>
      </c>
      <c r="D49" s="65" t="s">
        <v>57</v>
      </c>
      <c r="E49" s="26">
        <v>18.9</v>
      </c>
      <c r="F49" s="26">
        <v>17.9</v>
      </c>
      <c r="G49" s="26">
        <v>12.7</v>
      </c>
      <c r="H49" s="26">
        <v>11.5</v>
      </c>
      <c r="I49" s="26">
        <v>18.9</v>
      </c>
      <c r="J49" s="99">
        <v>18.8</v>
      </c>
    </row>
    <row r="50" ht="16.5" spans="1:10">
      <c r="A50" s="64"/>
      <c r="B50" s="58"/>
      <c r="C50" s="67" t="s">
        <v>58</v>
      </c>
      <c r="D50" s="65" t="s">
        <v>71</v>
      </c>
      <c r="E50" s="26">
        <v>7.37</v>
      </c>
      <c r="F50" s="26">
        <v>6.09</v>
      </c>
      <c r="G50" s="26">
        <v>0.99</v>
      </c>
      <c r="H50" s="26">
        <v>3</v>
      </c>
      <c r="I50" s="26">
        <v>2.42</v>
      </c>
      <c r="J50" s="99">
        <v>3.41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9.48</v>
      </c>
      <c r="F52" s="26">
        <v>9.42</v>
      </c>
      <c r="G52" s="26">
        <v>9.15</v>
      </c>
      <c r="H52" s="26">
        <v>9.1</v>
      </c>
      <c r="I52" s="26">
        <v>9.07</v>
      </c>
      <c r="J52" s="99">
        <v>9.1</v>
      </c>
    </row>
    <row r="53" ht="15.75" spans="1:10">
      <c r="A53" s="64"/>
      <c r="B53" s="58"/>
      <c r="C53" s="65" t="s">
        <v>54</v>
      </c>
      <c r="D53" s="65" t="s">
        <v>55</v>
      </c>
      <c r="E53" s="26">
        <v>6.13</v>
      </c>
      <c r="F53" s="26">
        <v>5.83</v>
      </c>
      <c r="G53" s="26">
        <v>7.2</v>
      </c>
      <c r="H53" s="26">
        <v>7.4</v>
      </c>
      <c r="I53" s="26">
        <v>6.34</v>
      </c>
      <c r="J53" s="99">
        <v>6.53</v>
      </c>
    </row>
    <row r="54" ht="19.5" spans="1:10">
      <c r="A54" s="64"/>
      <c r="B54" s="58"/>
      <c r="C54" s="66" t="s">
        <v>56</v>
      </c>
      <c r="D54" s="65" t="s">
        <v>57</v>
      </c>
      <c r="E54" s="26">
        <v>15.1</v>
      </c>
      <c r="F54" s="26">
        <v>14.4</v>
      </c>
      <c r="G54" s="26">
        <v>15.5</v>
      </c>
      <c r="H54" s="26">
        <v>14.9</v>
      </c>
      <c r="I54" s="26">
        <v>17.3</v>
      </c>
      <c r="J54" s="99">
        <v>16.9</v>
      </c>
    </row>
    <row r="55" ht="16.5" spans="1:10">
      <c r="A55" s="64"/>
      <c r="B55" s="72"/>
      <c r="C55" s="73" t="s">
        <v>58</v>
      </c>
      <c r="D55" s="65" t="s">
        <v>76</v>
      </c>
      <c r="E55" s="107">
        <v>8.71</v>
      </c>
      <c r="F55" s="107">
        <v>7.65</v>
      </c>
      <c r="G55" s="107">
        <v>6.6</v>
      </c>
      <c r="H55" s="26">
        <v>3.7</v>
      </c>
      <c r="I55" s="26">
        <v>2.79</v>
      </c>
      <c r="J55" s="99">
        <v>3.72</v>
      </c>
    </row>
    <row r="56" ht="14.25" spans="1:10">
      <c r="A56" s="74" t="s">
        <v>77</v>
      </c>
      <c r="B56" s="74" t="s">
        <v>78</v>
      </c>
      <c r="C56" s="75">
        <v>7.51</v>
      </c>
      <c r="D56" s="74" t="s">
        <v>50</v>
      </c>
      <c r="E56" s="75">
        <v>75</v>
      </c>
      <c r="F56" s="74" t="s">
        <v>79</v>
      </c>
      <c r="G56" s="75">
        <v>80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/>
      <c r="E59" s="83"/>
      <c r="F59" s="83">
        <v>4.4</v>
      </c>
      <c r="G59" s="84"/>
      <c r="H59" s="83">
        <v>6.19</v>
      </c>
      <c r="I59" s="83"/>
      <c r="J59" s="99">
        <v>9.27</v>
      </c>
      <c r="K59" s="99"/>
      <c r="L59" s="99">
        <v>8.57</v>
      </c>
      <c r="M59" s="99"/>
    </row>
    <row r="60" ht="18.75" spans="1:13">
      <c r="A60" s="81" t="s">
        <v>84</v>
      </c>
      <c r="B60" s="82">
        <v>21.93</v>
      </c>
      <c r="C60" s="83"/>
      <c r="D60" s="108">
        <v>21.23</v>
      </c>
      <c r="E60" s="83"/>
      <c r="F60" s="83">
        <v>21.3</v>
      </c>
      <c r="G60" s="84"/>
      <c r="H60" s="83">
        <v>41.3</v>
      </c>
      <c r="I60" s="83"/>
      <c r="J60" s="99"/>
      <c r="K60" s="99"/>
      <c r="L60" s="99"/>
      <c r="M60" s="99"/>
    </row>
    <row r="61" ht="18.75" spans="1:13">
      <c r="A61" s="81" t="s">
        <v>85</v>
      </c>
      <c r="B61" s="82">
        <v>10.96</v>
      </c>
      <c r="C61" s="83"/>
      <c r="D61" s="108">
        <v>11.31</v>
      </c>
      <c r="E61" s="83"/>
      <c r="F61" s="83"/>
      <c r="G61" s="84"/>
      <c r="H61" s="83"/>
      <c r="I61" s="83"/>
      <c r="J61" s="99">
        <v>30.1</v>
      </c>
      <c r="K61" s="99"/>
      <c r="L61" s="99">
        <v>28.3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87.79</v>
      </c>
      <c r="D63" s="108"/>
      <c r="E63" s="83">
        <v>88.16</v>
      </c>
      <c r="F63" s="83"/>
      <c r="G63" s="84">
        <v>77.6</v>
      </c>
      <c r="H63" s="83"/>
      <c r="I63" s="83">
        <v>74.9</v>
      </c>
      <c r="J63" s="99"/>
      <c r="K63" s="99"/>
      <c r="M63" s="99"/>
    </row>
    <row r="64" ht="18.75" spans="1:13">
      <c r="A64" s="87" t="s">
        <v>87</v>
      </c>
      <c r="B64" s="83"/>
      <c r="C64" s="83">
        <v>28.36</v>
      </c>
      <c r="D64" s="108"/>
      <c r="E64" s="83">
        <v>27.65</v>
      </c>
      <c r="F64" s="83"/>
      <c r="G64" s="88">
        <v>28.8</v>
      </c>
      <c r="H64" s="83"/>
      <c r="I64" s="83">
        <v>32.4</v>
      </c>
      <c r="J64" s="99"/>
      <c r="K64" s="99">
        <v>30.7</v>
      </c>
      <c r="L64" s="99"/>
      <c r="M64" s="99">
        <v>33.6</v>
      </c>
    </row>
    <row r="65" ht="18.75" spans="1:13">
      <c r="A65" s="87" t="s">
        <v>88</v>
      </c>
      <c r="B65" s="83"/>
      <c r="C65" s="83">
        <v>68.98</v>
      </c>
      <c r="D65" s="108"/>
      <c r="E65" s="83">
        <v>66.08</v>
      </c>
      <c r="F65" s="83"/>
      <c r="G65" s="84">
        <v>72.2</v>
      </c>
      <c r="H65" s="83"/>
      <c r="I65" s="83"/>
      <c r="J65" s="99"/>
      <c r="K65" s="99">
        <v>47.2</v>
      </c>
      <c r="M65" s="99">
        <v>48.1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5.82</v>
      </c>
      <c r="C67" s="83">
        <v>12.87</v>
      </c>
      <c r="D67" s="108">
        <v>4.91</v>
      </c>
      <c r="E67" s="83">
        <v>13.23</v>
      </c>
      <c r="F67" s="83">
        <v>0.82</v>
      </c>
      <c r="G67" s="84">
        <v>13.2</v>
      </c>
      <c r="H67" s="83">
        <v>0.87</v>
      </c>
      <c r="I67" s="83">
        <v>12.8</v>
      </c>
      <c r="J67" s="99">
        <v>6.42</v>
      </c>
      <c r="K67" s="99">
        <v>10.2</v>
      </c>
      <c r="L67" s="99">
        <v>5.56</v>
      </c>
      <c r="M67" s="99">
        <v>11.6</v>
      </c>
    </row>
    <row r="68" ht="18.75" spans="1:13">
      <c r="A68" s="105" t="s">
        <v>90</v>
      </c>
      <c r="B68" s="109">
        <v>2.76</v>
      </c>
      <c r="C68" s="83">
        <v>9.48</v>
      </c>
      <c r="D68" s="108">
        <v>1.57</v>
      </c>
      <c r="E68" s="83">
        <v>9.3</v>
      </c>
      <c r="F68" s="83">
        <v>0.82</v>
      </c>
      <c r="G68" s="84">
        <v>9.3</v>
      </c>
      <c r="H68" s="83">
        <v>1.2</v>
      </c>
      <c r="I68" s="83">
        <v>9.3</v>
      </c>
      <c r="J68" s="99">
        <v>5.03</v>
      </c>
      <c r="K68" s="99">
        <v>9.8</v>
      </c>
      <c r="L68" s="99">
        <v>4.37</v>
      </c>
      <c r="M68" s="99">
        <v>8.3</v>
      </c>
    </row>
    <row r="69" ht="18.75" spans="1:13">
      <c r="A69" s="105" t="s">
        <v>91</v>
      </c>
      <c r="B69" s="109">
        <v>3.13</v>
      </c>
      <c r="C69" s="83">
        <v>12.65</v>
      </c>
      <c r="D69" s="108">
        <v>2.26</v>
      </c>
      <c r="E69" s="83">
        <v>12.6</v>
      </c>
      <c r="F69" s="83">
        <v>0.99</v>
      </c>
      <c r="G69" s="84">
        <v>12.9</v>
      </c>
      <c r="H69" s="83"/>
      <c r="I69" s="83"/>
      <c r="J69" s="99">
        <v>2.93</v>
      </c>
      <c r="K69" s="99">
        <v>11.3</v>
      </c>
      <c r="L69" s="99">
        <v>2.81</v>
      </c>
      <c r="M69" s="99">
        <v>12.7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96" verticalDpi="9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0" t="s">
        <v>93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90900</v>
      </c>
      <c r="D4" s="13"/>
      <c r="E4" s="13"/>
      <c r="F4" s="13">
        <v>92150</v>
      </c>
      <c r="G4" s="13"/>
      <c r="H4" s="13"/>
      <c r="I4" s="13">
        <v>93370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119490</v>
      </c>
      <c r="D5" s="13"/>
      <c r="E5" s="13"/>
      <c r="F5" s="13">
        <v>121190</v>
      </c>
      <c r="G5" s="13"/>
      <c r="H5" s="13"/>
      <c r="I5" s="13">
        <v>122780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C4-'25日'!I4</f>
        <v>1150</v>
      </c>
      <c r="D6" s="18"/>
      <c r="E6" s="18"/>
      <c r="F6" s="19">
        <f>F4-C4</f>
        <v>1250</v>
      </c>
      <c r="G6" s="20"/>
      <c r="H6" s="21"/>
      <c r="I6" s="19">
        <f>I4-F4</f>
        <v>1220</v>
      </c>
      <c r="J6" s="20"/>
      <c r="K6" s="21"/>
      <c r="L6" s="94">
        <f>C6+F6+I6</f>
        <v>3620</v>
      </c>
      <c r="M6" s="94">
        <f>C7+F7+I7</f>
        <v>4980</v>
      </c>
    </row>
    <row r="7" ht="21.95" customHeight="1" spans="1:13">
      <c r="A7" s="11"/>
      <c r="B7" s="17" t="s">
        <v>8</v>
      </c>
      <c r="C7" s="18">
        <f>C5-'25日'!I5</f>
        <v>1690</v>
      </c>
      <c r="D7" s="18"/>
      <c r="E7" s="18"/>
      <c r="F7" s="19">
        <f>F5-C5</f>
        <v>1700</v>
      </c>
      <c r="G7" s="20"/>
      <c r="H7" s="21"/>
      <c r="I7" s="19">
        <f>I5-F5</f>
        <v>1590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47</v>
      </c>
      <c r="D9" s="13"/>
      <c r="E9" s="13"/>
      <c r="F9" s="13">
        <v>47</v>
      </c>
      <c r="G9" s="13"/>
      <c r="H9" s="13"/>
      <c r="I9" s="13">
        <v>47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47</v>
      </c>
      <c r="D10" s="13"/>
      <c r="E10" s="13"/>
      <c r="F10" s="13">
        <v>47</v>
      </c>
      <c r="G10" s="13"/>
      <c r="H10" s="13"/>
      <c r="I10" s="13">
        <v>47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90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330</v>
      </c>
      <c r="D15" s="26">
        <v>280</v>
      </c>
      <c r="E15" s="26">
        <v>500</v>
      </c>
      <c r="F15" s="26">
        <v>500</v>
      </c>
      <c r="G15" s="26">
        <v>450</v>
      </c>
      <c r="H15" s="26">
        <v>400</v>
      </c>
      <c r="I15" s="26">
        <v>400</v>
      </c>
      <c r="J15" s="26">
        <v>360</v>
      </c>
      <c r="K15" s="26">
        <v>330</v>
      </c>
    </row>
    <row r="16" ht="21.95" customHeight="1" spans="1:11">
      <c r="A16" s="27"/>
      <c r="B16" s="29" t="s">
        <v>21</v>
      </c>
      <c r="C16" s="30" t="s">
        <v>270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370</v>
      </c>
      <c r="D21" s="26">
        <v>290</v>
      </c>
      <c r="E21" s="26">
        <v>500</v>
      </c>
      <c r="F21" s="26">
        <v>500</v>
      </c>
      <c r="G21" s="26">
        <v>430</v>
      </c>
      <c r="H21" s="26">
        <v>360</v>
      </c>
      <c r="I21" s="26">
        <v>360</v>
      </c>
      <c r="J21" s="26">
        <v>280</v>
      </c>
      <c r="K21" s="26">
        <v>600</v>
      </c>
    </row>
    <row r="22" ht="21.95" customHeight="1" spans="1:11">
      <c r="A22" s="33"/>
      <c r="B22" s="29" t="s">
        <v>26</v>
      </c>
      <c r="C22" s="30" t="s">
        <v>271</v>
      </c>
      <c r="D22" s="30"/>
      <c r="E22" s="30"/>
      <c r="F22" s="30" t="s">
        <v>28</v>
      </c>
      <c r="G22" s="30"/>
      <c r="H22" s="30"/>
      <c r="I22" s="30" t="s">
        <v>272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380</v>
      </c>
      <c r="D23" s="26"/>
      <c r="E23" s="26"/>
      <c r="F23" s="26">
        <v>2550</v>
      </c>
      <c r="G23" s="26"/>
      <c r="H23" s="26"/>
      <c r="I23" s="26">
        <v>2430</v>
      </c>
      <c r="J23" s="26"/>
      <c r="K23" s="26"/>
    </row>
    <row r="24" ht="21.95" customHeight="1" spans="1:11">
      <c r="A24" s="34"/>
      <c r="B24" s="35" t="s">
        <v>31</v>
      </c>
      <c r="C24" s="26">
        <v>570</v>
      </c>
      <c r="D24" s="26"/>
      <c r="E24" s="26"/>
      <c r="F24" s="26">
        <v>570</v>
      </c>
      <c r="G24" s="26"/>
      <c r="H24" s="26"/>
      <c r="I24" s="26">
        <v>360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4</v>
      </c>
      <c r="D25" s="26"/>
      <c r="E25" s="26"/>
      <c r="F25" s="26">
        <v>4</v>
      </c>
      <c r="G25" s="26"/>
      <c r="H25" s="26"/>
      <c r="I25" s="26">
        <v>4</v>
      </c>
      <c r="J25" s="26"/>
      <c r="K25" s="26"/>
    </row>
    <row r="26" ht="21.95" customHeight="1" spans="1:11">
      <c r="A26" s="27"/>
      <c r="B26" s="28" t="s">
        <v>34</v>
      </c>
      <c r="C26" s="26">
        <v>739</v>
      </c>
      <c r="D26" s="26"/>
      <c r="E26" s="26"/>
      <c r="F26" s="26">
        <v>739</v>
      </c>
      <c r="G26" s="26"/>
      <c r="H26" s="26"/>
      <c r="I26" s="26">
        <v>739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0</v>
      </c>
      <c r="J27" s="26"/>
      <c r="K27" s="26"/>
    </row>
    <row r="28" ht="76.5" customHeight="1" spans="1:11">
      <c r="A28" s="36" t="s">
        <v>36</v>
      </c>
      <c r="B28" s="37"/>
      <c r="C28" s="38" t="s">
        <v>273</v>
      </c>
      <c r="D28" s="39"/>
      <c r="E28" s="40"/>
      <c r="F28" s="38" t="s">
        <v>274</v>
      </c>
      <c r="G28" s="39"/>
      <c r="H28" s="40"/>
      <c r="I28" s="38" t="s">
        <v>275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184</v>
      </c>
      <c r="D31" s="54"/>
      <c r="E31" s="55"/>
      <c r="F31" s="53" t="s">
        <v>178</v>
      </c>
      <c r="G31" s="54"/>
      <c r="H31" s="55"/>
      <c r="I31" s="53" t="s">
        <v>100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9.08</v>
      </c>
      <c r="F35" s="26">
        <v>9.06</v>
      </c>
      <c r="G35" s="26">
        <v>9.1</v>
      </c>
      <c r="H35" s="26">
        <v>9.12</v>
      </c>
      <c r="I35" s="26">
        <v>9.03</v>
      </c>
      <c r="J35" s="99">
        <v>9.01</v>
      </c>
    </row>
    <row r="36" ht="15.75" spans="1:10">
      <c r="A36" s="64"/>
      <c r="B36" s="58"/>
      <c r="C36" s="65" t="s">
        <v>54</v>
      </c>
      <c r="D36" s="65" t="s">
        <v>55</v>
      </c>
      <c r="E36" s="26">
        <v>6.27</v>
      </c>
      <c r="F36" s="26">
        <v>6.02</v>
      </c>
      <c r="G36" s="26">
        <v>5.91</v>
      </c>
      <c r="H36" s="26">
        <v>6.17</v>
      </c>
      <c r="I36" s="26">
        <v>6.5</v>
      </c>
      <c r="J36" s="99">
        <v>6.37</v>
      </c>
    </row>
    <row r="37" ht="19.5" spans="1:10">
      <c r="A37" s="64"/>
      <c r="B37" s="58"/>
      <c r="C37" s="66" t="s">
        <v>56</v>
      </c>
      <c r="D37" s="65" t="s">
        <v>57</v>
      </c>
      <c r="E37" s="26">
        <v>18.5</v>
      </c>
      <c r="F37" s="26">
        <v>18.1</v>
      </c>
      <c r="G37" s="68">
        <v>18.2</v>
      </c>
      <c r="H37" s="26">
        <v>16.7</v>
      </c>
      <c r="I37" s="26">
        <v>19.3</v>
      </c>
      <c r="J37" s="99">
        <v>19</v>
      </c>
    </row>
    <row r="38" ht="16.5" spans="1:10">
      <c r="A38" s="64"/>
      <c r="B38" s="58"/>
      <c r="C38" s="67" t="s">
        <v>58</v>
      </c>
      <c r="D38" s="65" t="s">
        <v>59</v>
      </c>
      <c r="E38" s="68">
        <v>4.59</v>
      </c>
      <c r="F38" s="68">
        <v>3.92</v>
      </c>
      <c r="G38" s="68">
        <v>3.19</v>
      </c>
      <c r="H38" s="68">
        <v>3.2</v>
      </c>
      <c r="I38" s="26">
        <v>2.66</v>
      </c>
      <c r="J38" s="99">
        <v>3.88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0.6</v>
      </c>
      <c r="H39" s="26">
        <v>0.6</v>
      </c>
      <c r="I39" s="26">
        <v>0.7</v>
      </c>
      <c r="J39" s="99">
        <v>0.7</v>
      </c>
    </row>
    <row r="40" ht="15.75" spans="1:10">
      <c r="A40" s="64"/>
      <c r="B40" s="58"/>
      <c r="C40" s="66" t="s">
        <v>52</v>
      </c>
      <c r="D40" s="66" t="s">
        <v>61</v>
      </c>
      <c r="E40" s="26">
        <v>10.06</v>
      </c>
      <c r="F40" s="26">
        <v>10.04</v>
      </c>
      <c r="G40" s="26">
        <v>10</v>
      </c>
      <c r="H40" s="26">
        <v>10.1</v>
      </c>
      <c r="I40" s="26">
        <v>10.12</v>
      </c>
      <c r="J40" s="99">
        <v>10.07</v>
      </c>
    </row>
    <row r="41" ht="15.75" spans="1:10">
      <c r="A41" s="64"/>
      <c r="B41" s="58"/>
      <c r="C41" s="65" t="s">
        <v>54</v>
      </c>
      <c r="D41" s="65" t="s">
        <v>62</v>
      </c>
      <c r="E41" s="26">
        <v>26.3</v>
      </c>
      <c r="F41" s="26">
        <v>25.5</v>
      </c>
      <c r="G41" s="26">
        <v>25.1</v>
      </c>
      <c r="H41" s="26">
        <v>25.9</v>
      </c>
      <c r="I41" s="26">
        <v>25.5</v>
      </c>
      <c r="J41" s="99">
        <v>25.3</v>
      </c>
    </row>
    <row r="42" ht="15.75" spans="1:10">
      <c r="A42" s="64"/>
      <c r="B42" s="58"/>
      <c r="C42" s="69" t="s">
        <v>63</v>
      </c>
      <c r="D42" s="70" t="s">
        <v>64</v>
      </c>
      <c r="E42" s="26">
        <v>5.98</v>
      </c>
      <c r="F42" s="26">
        <v>5.85</v>
      </c>
      <c r="G42" s="26">
        <v>5.81</v>
      </c>
      <c r="H42" s="26">
        <v>6.13</v>
      </c>
      <c r="I42" s="26">
        <v>6.45</v>
      </c>
      <c r="J42" s="99">
        <v>6.47</v>
      </c>
    </row>
    <row r="43" ht="16.5" spans="1:10">
      <c r="A43" s="64"/>
      <c r="B43" s="58"/>
      <c r="C43" s="69" t="s">
        <v>65</v>
      </c>
      <c r="D43" s="71" t="s">
        <v>66</v>
      </c>
      <c r="E43" s="26">
        <v>6.41</v>
      </c>
      <c r="F43" s="26">
        <v>5.93</v>
      </c>
      <c r="G43" s="26">
        <v>6.17</v>
      </c>
      <c r="H43" s="26">
        <v>6.12</v>
      </c>
      <c r="I43" s="26">
        <v>6.09</v>
      </c>
      <c r="J43" s="99">
        <v>6.02</v>
      </c>
    </row>
    <row r="44" ht="19.5" spans="1:10">
      <c r="A44" s="64"/>
      <c r="B44" s="58"/>
      <c r="C44" s="66" t="s">
        <v>56</v>
      </c>
      <c r="D44" s="65" t="s">
        <v>67</v>
      </c>
      <c r="E44" s="26">
        <v>1515</v>
      </c>
      <c r="F44" s="26">
        <v>1519</v>
      </c>
      <c r="G44" s="26">
        <v>1521</v>
      </c>
      <c r="H44" s="26">
        <v>1522</v>
      </c>
      <c r="I44" s="26">
        <v>1260</v>
      </c>
      <c r="J44" s="99">
        <v>1250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6.53</v>
      </c>
      <c r="F45" s="26">
        <v>6.48</v>
      </c>
      <c r="G45" s="26">
        <v>6.39</v>
      </c>
      <c r="H45" s="26">
        <v>6.51</v>
      </c>
      <c r="I45" s="26">
        <v>6.27</v>
      </c>
      <c r="J45" s="99">
        <v>6.3</v>
      </c>
    </row>
    <row r="46" ht="19.5" spans="1:10">
      <c r="A46" s="64"/>
      <c r="B46" s="58"/>
      <c r="C46" s="66" t="s">
        <v>56</v>
      </c>
      <c r="D46" s="65" t="s">
        <v>57</v>
      </c>
      <c r="E46" s="26">
        <v>19.5</v>
      </c>
      <c r="F46" s="26">
        <v>18.9</v>
      </c>
      <c r="G46" s="26">
        <v>19.5</v>
      </c>
      <c r="H46" s="26">
        <v>19.7</v>
      </c>
      <c r="I46" s="26">
        <v>19.2</v>
      </c>
      <c r="J46" s="99">
        <v>19</v>
      </c>
    </row>
    <row r="47" ht="16.5" spans="1:10">
      <c r="A47" s="64"/>
      <c r="B47" s="58"/>
      <c r="C47" s="67" t="s">
        <v>58</v>
      </c>
      <c r="D47" s="65" t="s">
        <v>71</v>
      </c>
      <c r="E47" s="26">
        <v>1.17</v>
      </c>
      <c r="F47" s="26">
        <v>1.19</v>
      </c>
      <c r="G47" s="26">
        <v>1.13</v>
      </c>
      <c r="H47" s="26">
        <v>1.3</v>
      </c>
      <c r="I47" s="26">
        <v>3.86</v>
      </c>
      <c r="J47" s="99">
        <v>4.71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6.39</v>
      </c>
      <c r="F48" s="26">
        <v>6.11</v>
      </c>
      <c r="G48" s="26">
        <v>5.97</v>
      </c>
      <c r="H48" s="26">
        <v>6.02</v>
      </c>
      <c r="I48" s="26">
        <v>5.73</v>
      </c>
      <c r="J48" s="99">
        <v>5.82</v>
      </c>
    </row>
    <row r="49" ht="19.5" spans="1:10">
      <c r="A49" s="64"/>
      <c r="B49" s="58"/>
      <c r="C49" s="66" t="s">
        <v>56</v>
      </c>
      <c r="D49" s="65" t="s">
        <v>57</v>
      </c>
      <c r="E49" s="26">
        <v>18.6</v>
      </c>
      <c r="F49" s="26">
        <v>18.3</v>
      </c>
      <c r="G49" s="26">
        <v>18.1</v>
      </c>
      <c r="H49" s="26">
        <v>18.1</v>
      </c>
      <c r="I49" s="26">
        <v>17.6</v>
      </c>
      <c r="J49" s="99">
        <v>17.6</v>
      </c>
    </row>
    <row r="50" ht="16.5" spans="1:10">
      <c r="A50" s="64"/>
      <c r="B50" s="58"/>
      <c r="C50" s="67" t="s">
        <v>58</v>
      </c>
      <c r="D50" s="65" t="s">
        <v>71</v>
      </c>
      <c r="E50" s="26">
        <v>3.81</v>
      </c>
      <c r="F50" s="26">
        <v>4.12</v>
      </c>
      <c r="G50" s="26">
        <v>3.86</v>
      </c>
      <c r="H50" s="26">
        <v>4.94</v>
      </c>
      <c r="I50" s="26">
        <v>2.92</v>
      </c>
      <c r="J50" s="99">
        <v>4.07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9.04</v>
      </c>
      <c r="F52" s="26">
        <v>9.01</v>
      </c>
      <c r="G52" s="26">
        <v>9</v>
      </c>
      <c r="H52" s="26">
        <v>9.05</v>
      </c>
      <c r="I52" s="26">
        <v>9.1</v>
      </c>
      <c r="J52" s="99">
        <v>9.13</v>
      </c>
    </row>
    <row r="53" ht="15.75" spans="1:10">
      <c r="A53" s="64"/>
      <c r="B53" s="58"/>
      <c r="C53" s="65" t="s">
        <v>54</v>
      </c>
      <c r="D53" s="65" t="s">
        <v>55</v>
      </c>
      <c r="E53" s="26">
        <v>6.81</v>
      </c>
      <c r="F53" s="26">
        <v>6.73</v>
      </c>
      <c r="G53" s="26">
        <v>6.62</v>
      </c>
      <c r="H53" s="26">
        <v>6.55</v>
      </c>
      <c r="I53" s="26">
        <v>6.43</v>
      </c>
      <c r="J53" s="99">
        <v>6.5</v>
      </c>
    </row>
    <row r="54" ht="19.5" spans="1:10">
      <c r="A54" s="64"/>
      <c r="B54" s="58"/>
      <c r="C54" s="66" t="s">
        <v>56</v>
      </c>
      <c r="D54" s="65" t="s">
        <v>57</v>
      </c>
      <c r="E54" s="26">
        <v>16</v>
      </c>
      <c r="F54" s="26">
        <v>14.7</v>
      </c>
      <c r="G54" s="26">
        <v>15.2</v>
      </c>
      <c r="H54" s="26">
        <v>14.9</v>
      </c>
      <c r="I54" s="26">
        <v>15.9</v>
      </c>
      <c r="J54" s="99">
        <v>16.3</v>
      </c>
    </row>
    <row r="55" ht="16.5" spans="1:10">
      <c r="A55" s="64"/>
      <c r="B55" s="72"/>
      <c r="C55" s="73" t="s">
        <v>58</v>
      </c>
      <c r="D55" s="65" t="s">
        <v>76</v>
      </c>
      <c r="E55" s="107">
        <v>3.66</v>
      </c>
      <c r="F55" s="107">
        <v>2.85</v>
      </c>
      <c r="G55" s="107">
        <v>3.37</v>
      </c>
      <c r="H55" s="26">
        <v>3.81</v>
      </c>
      <c r="I55" s="26">
        <v>5.27</v>
      </c>
      <c r="J55" s="99">
        <v>4.79</v>
      </c>
    </row>
    <row r="56" ht="14.25" spans="1:10">
      <c r="A56" s="74" t="s">
        <v>77</v>
      </c>
      <c r="B56" s="74" t="s">
        <v>78</v>
      </c>
      <c r="C56" s="75">
        <v>7.7</v>
      </c>
      <c r="D56" s="74" t="s">
        <v>50</v>
      </c>
      <c r="E56" s="75">
        <v>80</v>
      </c>
      <c r="F56" s="74" t="s">
        <v>79</v>
      </c>
      <c r="G56" s="75">
        <v>82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/>
      <c r="E59" s="83"/>
      <c r="F59" s="83"/>
      <c r="G59" s="84"/>
      <c r="H59" s="83"/>
      <c r="I59" s="83"/>
      <c r="J59" s="99">
        <v>8.69</v>
      </c>
      <c r="K59" s="99"/>
      <c r="L59" s="99">
        <v>9.37</v>
      </c>
      <c r="M59" s="99"/>
    </row>
    <row r="60" ht="18.75" spans="1:13">
      <c r="A60" s="81" t="s">
        <v>84</v>
      </c>
      <c r="B60" s="82">
        <v>77.19</v>
      </c>
      <c r="C60" s="83"/>
      <c r="D60" s="108">
        <v>27.89</v>
      </c>
      <c r="E60" s="83"/>
      <c r="F60" s="83">
        <v>29.8</v>
      </c>
      <c r="G60" s="84"/>
      <c r="H60" s="83">
        <v>31.2</v>
      </c>
      <c r="I60" s="83"/>
      <c r="J60" s="99"/>
      <c r="K60" s="99"/>
      <c r="L60" s="99"/>
      <c r="M60" s="99"/>
    </row>
    <row r="61" ht="18.75" spans="1:13">
      <c r="A61" s="81" t="s">
        <v>85</v>
      </c>
      <c r="B61" s="82">
        <v>31.18</v>
      </c>
      <c r="C61" s="83"/>
      <c r="D61" s="108">
        <v>31.75</v>
      </c>
      <c r="E61" s="83"/>
      <c r="F61" s="83">
        <v>34.4</v>
      </c>
      <c r="G61" s="84"/>
      <c r="H61" s="83">
        <v>32.9</v>
      </c>
      <c r="I61" s="83"/>
      <c r="J61" s="99"/>
      <c r="K61" s="99"/>
      <c r="L61" s="99">
        <v>26.4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15.66</v>
      </c>
      <c r="D63" s="108"/>
      <c r="E63" s="83">
        <v>15.15</v>
      </c>
      <c r="F63" s="83"/>
      <c r="G63" s="84">
        <v>15.7</v>
      </c>
      <c r="H63" s="83"/>
      <c r="I63" s="83">
        <v>17</v>
      </c>
      <c r="J63" s="99"/>
      <c r="K63" s="99">
        <v>18.6</v>
      </c>
      <c r="M63" s="99">
        <v>20.3</v>
      </c>
    </row>
    <row r="64" ht="18.75" spans="1:13">
      <c r="A64" s="87" t="s">
        <v>87</v>
      </c>
      <c r="B64" s="83"/>
      <c r="C64" s="83">
        <v>31.81</v>
      </c>
      <c r="D64" s="108"/>
      <c r="E64" s="83">
        <v>31.35</v>
      </c>
      <c r="F64" s="83"/>
      <c r="G64" s="88">
        <v>33.1</v>
      </c>
      <c r="H64" s="83"/>
      <c r="I64" s="83">
        <v>34</v>
      </c>
      <c r="J64" s="99"/>
      <c r="K64" s="99">
        <v>32.4</v>
      </c>
      <c r="L64" s="99"/>
      <c r="M64" s="99">
        <v>33.1</v>
      </c>
    </row>
    <row r="65" ht="18.75" spans="1:13">
      <c r="A65" s="87" t="s">
        <v>88</v>
      </c>
      <c r="B65" s="83"/>
      <c r="C65" s="83">
        <v>58.21</v>
      </c>
      <c r="D65" s="108"/>
      <c r="E65" s="83">
        <v>60.13</v>
      </c>
      <c r="F65" s="83"/>
      <c r="G65" s="84">
        <v>61.9</v>
      </c>
      <c r="H65" s="83"/>
      <c r="I65" s="83">
        <v>61.4</v>
      </c>
      <c r="J65" s="99"/>
      <c r="K65" s="99">
        <v>58.3</v>
      </c>
      <c r="M65" s="99">
        <v>59.1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4.84</v>
      </c>
      <c r="C67" s="83">
        <v>12.36</v>
      </c>
      <c r="D67" s="108">
        <v>2.98</v>
      </c>
      <c r="E67" s="83">
        <v>13.69</v>
      </c>
      <c r="F67" s="83">
        <v>3.31</v>
      </c>
      <c r="G67" s="84">
        <v>12.1</v>
      </c>
      <c r="H67" s="83">
        <v>2.66</v>
      </c>
      <c r="I67" s="83">
        <v>12.2</v>
      </c>
      <c r="J67" s="99">
        <v>4.62</v>
      </c>
      <c r="K67" s="99">
        <v>11.2</v>
      </c>
      <c r="L67" s="99">
        <v>5.78</v>
      </c>
      <c r="M67" s="99">
        <v>11.1</v>
      </c>
    </row>
    <row r="68" ht="18.75" spans="1:13">
      <c r="A68" s="105" t="s">
        <v>90</v>
      </c>
      <c r="B68" s="109">
        <v>3.12</v>
      </c>
      <c r="C68" s="83">
        <v>8.67</v>
      </c>
      <c r="D68" s="108">
        <v>1.71</v>
      </c>
      <c r="E68" s="83">
        <v>9.6</v>
      </c>
      <c r="F68" s="83">
        <v>2.15</v>
      </c>
      <c r="G68" s="84">
        <v>9</v>
      </c>
      <c r="H68" s="83">
        <v>2.07</v>
      </c>
      <c r="I68" s="83">
        <v>9.8</v>
      </c>
      <c r="J68" s="99">
        <v>3.23</v>
      </c>
      <c r="K68" s="99">
        <v>9.2</v>
      </c>
      <c r="L68" s="99">
        <v>4.46</v>
      </c>
      <c r="M68" s="99">
        <v>9.3</v>
      </c>
    </row>
    <row r="69" ht="18.75" spans="1:13">
      <c r="A69" s="105" t="s">
        <v>91</v>
      </c>
      <c r="B69" s="109">
        <v>3.07</v>
      </c>
      <c r="C69" s="83">
        <v>13.08</v>
      </c>
      <c r="D69" s="108">
        <v>2.24</v>
      </c>
      <c r="E69" s="83">
        <v>13.76</v>
      </c>
      <c r="F69" s="83">
        <v>2.52</v>
      </c>
      <c r="G69" s="84">
        <v>13.1</v>
      </c>
      <c r="H69" s="83">
        <v>3.11</v>
      </c>
      <c r="I69" s="83">
        <v>12.9</v>
      </c>
      <c r="J69" s="99">
        <v>2.96</v>
      </c>
      <c r="K69" s="99">
        <v>12.1</v>
      </c>
      <c r="L69" s="99">
        <v>3.27</v>
      </c>
      <c r="M69" s="99">
        <v>12.2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" t="s">
        <v>106</v>
      </c>
      <c r="G2" s="7"/>
      <c r="H2" s="7"/>
      <c r="I2" s="90" t="s">
        <v>107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94435</v>
      </c>
      <c r="D4" s="13"/>
      <c r="E4" s="13"/>
      <c r="F4" s="13">
        <v>95660</v>
      </c>
      <c r="G4" s="13"/>
      <c r="H4" s="13"/>
      <c r="I4" s="13">
        <v>97100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124580</v>
      </c>
      <c r="D5" s="13"/>
      <c r="E5" s="13"/>
      <c r="F5" s="13">
        <v>126150</v>
      </c>
      <c r="G5" s="13"/>
      <c r="H5" s="13"/>
      <c r="I5" s="13">
        <v>127700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C4-'26日'!I4</f>
        <v>1065</v>
      </c>
      <c r="D6" s="18"/>
      <c r="E6" s="18"/>
      <c r="F6" s="19">
        <f>F4-C4</f>
        <v>1225</v>
      </c>
      <c r="G6" s="20"/>
      <c r="H6" s="21"/>
      <c r="I6" s="19">
        <f>I4-F4</f>
        <v>1440</v>
      </c>
      <c r="J6" s="20"/>
      <c r="K6" s="21"/>
      <c r="L6" s="94">
        <f>C6+F6+I6</f>
        <v>3730</v>
      </c>
      <c r="M6" s="94">
        <f>C7+F7+I7</f>
        <v>4920</v>
      </c>
    </row>
    <row r="7" ht="21.95" customHeight="1" spans="1:13">
      <c r="A7" s="11"/>
      <c r="B7" s="17" t="s">
        <v>8</v>
      </c>
      <c r="C7" s="18">
        <f>C5-'26日'!I5</f>
        <v>1800</v>
      </c>
      <c r="D7" s="18"/>
      <c r="E7" s="18"/>
      <c r="F7" s="19">
        <f>F5-C5</f>
        <v>1570</v>
      </c>
      <c r="G7" s="20"/>
      <c r="H7" s="21"/>
      <c r="I7" s="19">
        <f>I5-F5</f>
        <v>1550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46</v>
      </c>
      <c r="D9" s="13"/>
      <c r="E9" s="13"/>
      <c r="F9" s="13">
        <v>45</v>
      </c>
      <c r="G9" s="13"/>
      <c r="H9" s="13"/>
      <c r="I9" s="13">
        <v>49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46</v>
      </c>
      <c r="D10" s="13"/>
      <c r="E10" s="13"/>
      <c r="F10" s="13">
        <v>45</v>
      </c>
      <c r="G10" s="13"/>
      <c r="H10" s="13"/>
      <c r="I10" s="13">
        <v>49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330</v>
      </c>
      <c r="D15" s="26">
        <v>290</v>
      </c>
      <c r="E15" s="26">
        <v>510</v>
      </c>
      <c r="F15" s="26">
        <v>500</v>
      </c>
      <c r="G15" s="26">
        <v>460</v>
      </c>
      <c r="H15" s="26">
        <v>420</v>
      </c>
      <c r="I15" s="26">
        <v>420</v>
      </c>
      <c r="J15" s="26">
        <v>370</v>
      </c>
      <c r="K15" s="26">
        <v>330</v>
      </c>
    </row>
    <row r="16" ht="21.95" customHeight="1" spans="1:11">
      <c r="A16" s="27"/>
      <c r="B16" s="29" t="s">
        <v>21</v>
      </c>
      <c r="C16" s="30" t="s">
        <v>276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600</v>
      </c>
      <c r="D21" s="26">
        <v>550</v>
      </c>
      <c r="E21" s="26">
        <v>500</v>
      </c>
      <c r="F21" s="26">
        <v>500</v>
      </c>
      <c r="G21" s="26">
        <v>400</v>
      </c>
      <c r="H21" s="26">
        <v>340</v>
      </c>
      <c r="I21" s="26">
        <v>340</v>
      </c>
      <c r="J21" s="26">
        <v>260</v>
      </c>
      <c r="K21" s="26">
        <v>500</v>
      </c>
    </row>
    <row r="22" ht="21.95" customHeight="1" spans="1:11">
      <c r="A22" s="33"/>
      <c r="B22" s="29" t="s">
        <v>26</v>
      </c>
      <c r="C22" s="30" t="s">
        <v>277</v>
      </c>
      <c r="D22" s="30"/>
      <c r="E22" s="30"/>
      <c r="F22" s="30" t="s">
        <v>28</v>
      </c>
      <c r="G22" s="30"/>
      <c r="H22" s="30"/>
      <c r="I22" s="30" t="s">
        <v>278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2410</v>
      </c>
      <c r="D23" s="26"/>
      <c r="E23" s="26"/>
      <c r="F23" s="26">
        <v>2100</v>
      </c>
      <c r="G23" s="26"/>
      <c r="H23" s="26"/>
      <c r="I23" s="26">
        <v>1900</v>
      </c>
      <c r="J23" s="26"/>
      <c r="K23" s="26"/>
    </row>
    <row r="24" ht="21.95" customHeight="1" spans="1:11">
      <c r="A24" s="34"/>
      <c r="B24" s="35" t="s">
        <v>31</v>
      </c>
      <c r="C24" s="26">
        <v>190</v>
      </c>
      <c r="D24" s="26"/>
      <c r="E24" s="26"/>
      <c r="F24" s="26">
        <v>90</v>
      </c>
      <c r="G24" s="26"/>
      <c r="H24" s="26"/>
      <c r="I24" s="26">
        <v>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4</v>
      </c>
      <c r="D25" s="26"/>
      <c r="E25" s="26"/>
      <c r="F25" s="26">
        <v>4</v>
      </c>
      <c r="G25" s="26"/>
      <c r="H25" s="26"/>
      <c r="I25" s="26">
        <v>4</v>
      </c>
      <c r="J25" s="26"/>
      <c r="K25" s="26"/>
    </row>
    <row r="26" ht="21.95" customHeight="1" spans="1:11">
      <c r="A26" s="27"/>
      <c r="B26" s="28" t="s">
        <v>34</v>
      </c>
      <c r="C26" s="26">
        <v>739</v>
      </c>
      <c r="D26" s="26"/>
      <c r="E26" s="26"/>
      <c r="F26" s="26">
        <v>739</v>
      </c>
      <c r="G26" s="26"/>
      <c r="H26" s="26"/>
      <c r="I26" s="26">
        <v>736</v>
      </c>
      <c r="J26" s="26"/>
      <c r="K26" s="26"/>
    </row>
    <row r="27" ht="21.95" customHeight="1" spans="1:11">
      <c r="A27" s="27"/>
      <c r="B27" s="28" t="s">
        <v>35</v>
      </c>
      <c r="C27" s="26">
        <v>0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279</v>
      </c>
      <c r="D28" s="39"/>
      <c r="E28" s="40"/>
      <c r="F28" s="38" t="s">
        <v>280</v>
      </c>
      <c r="G28" s="39"/>
      <c r="H28" s="40"/>
      <c r="I28" s="38" t="s">
        <v>281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149</v>
      </c>
      <c r="D31" s="54"/>
      <c r="E31" s="55"/>
      <c r="F31" s="53" t="s">
        <v>171</v>
      </c>
      <c r="G31" s="54"/>
      <c r="H31" s="55"/>
      <c r="I31" s="53" t="s">
        <v>154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</v>
      </c>
      <c r="F35" s="26">
        <v>9.12</v>
      </c>
      <c r="G35" s="26">
        <v>9.05</v>
      </c>
      <c r="H35" s="26">
        <v>9.08</v>
      </c>
      <c r="I35" s="26">
        <v>9.1</v>
      </c>
      <c r="J35" s="99">
        <v>9.1</v>
      </c>
    </row>
    <row r="36" ht="15.75" spans="1:10">
      <c r="A36" s="64"/>
      <c r="B36" s="58"/>
      <c r="C36" s="65" t="s">
        <v>54</v>
      </c>
      <c r="D36" s="65" t="s">
        <v>55</v>
      </c>
      <c r="E36" s="26">
        <v>6.32</v>
      </c>
      <c r="F36" s="26">
        <v>6.28</v>
      </c>
      <c r="G36" s="26">
        <v>6.44</v>
      </c>
      <c r="H36" s="26">
        <v>6.25</v>
      </c>
      <c r="I36" s="26">
        <v>6.11</v>
      </c>
      <c r="J36" s="99">
        <v>6.26</v>
      </c>
    </row>
    <row r="37" ht="19.5" spans="1:10">
      <c r="A37" s="64"/>
      <c r="B37" s="58"/>
      <c r="C37" s="66" t="s">
        <v>56</v>
      </c>
      <c r="D37" s="65" t="s">
        <v>57</v>
      </c>
      <c r="E37" s="26">
        <v>19.2</v>
      </c>
      <c r="F37" s="26">
        <v>18.7</v>
      </c>
      <c r="G37" s="68">
        <v>19</v>
      </c>
      <c r="H37" s="26">
        <v>19.3</v>
      </c>
      <c r="I37" s="26">
        <v>19.2</v>
      </c>
      <c r="J37" s="99">
        <v>18.8</v>
      </c>
    </row>
    <row r="38" ht="16.5" spans="1:10">
      <c r="A38" s="64"/>
      <c r="B38" s="58"/>
      <c r="C38" s="67" t="s">
        <v>58</v>
      </c>
      <c r="D38" s="65" t="s">
        <v>59</v>
      </c>
      <c r="E38" s="68">
        <v>5.69</v>
      </c>
      <c r="F38" s="68">
        <v>5.47</v>
      </c>
      <c r="G38" s="68">
        <v>5.58</v>
      </c>
      <c r="H38" s="68">
        <v>2.42</v>
      </c>
      <c r="I38" s="26">
        <v>2.89</v>
      </c>
      <c r="J38" s="99">
        <v>3.86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6</v>
      </c>
      <c r="G39" s="26">
        <v>0.7</v>
      </c>
      <c r="H39" s="26">
        <v>0.9</v>
      </c>
      <c r="I39" s="26">
        <v>0.8</v>
      </c>
      <c r="J39" s="99">
        <v>0.8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</v>
      </c>
      <c r="F40" s="26">
        <v>10.18</v>
      </c>
      <c r="G40" s="26">
        <v>10.16</v>
      </c>
      <c r="H40" s="26">
        <v>10.14</v>
      </c>
      <c r="I40" s="26">
        <v>10.12</v>
      </c>
      <c r="J40" s="99">
        <v>10.1</v>
      </c>
    </row>
    <row r="41" ht="15.75" spans="1:10">
      <c r="A41" s="64"/>
      <c r="B41" s="58"/>
      <c r="C41" s="65" t="s">
        <v>54</v>
      </c>
      <c r="D41" s="65" t="s">
        <v>62</v>
      </c>
      <c r="E41" s="26">
        <v>26.28</v>
      </c>
      <c r="F41" s="26">
        <v>25.8</v>
      </c>
      <c r="G41" s="26">
        <v>26.5</v>
      </c>
      <c r="H41" s="26">
        <v>26.1</v>
      </c>
      <c r="I41" s="26">
        <v>25.6</v>
      </c>
      <c r="J41" s="99">
        <v>26.1</v>
      </c>
    </row>
    <row r="42" ht="15.75" spans="1:10">
      <c r="A42" s="64"/>
      <c r="B42" s="58"/>
      <c r="C42" s="69" t="s">
        <v>63</v>
      </c>
      <c r="D42" s="70" t="s">
        <v>64</v>
      </c>
      <c r="E42" s="26">
        <v>6.79</v>
      </c>
      <c r="F42" s="26">
        <v>6.33</v>
      </c>
      <c r="G42" s="26">
        <v>6.62</v>
      </c>
      <c r="H42" s="26">
        <v>6.7</v>
      </c>
      <c r="I42" s="26">
        <v>6.84</v>
      </c>
      <c r="J42" s="99">
        <v>6.92</v>
      </c>
    </row>
    <row r="43" ht="16.5" spans="1:10">
      <c r="A43" s="64"/>
      <c r="B43" s="58"/>
      <c r="C43" s="69" t="s">
        <v>65</v>
      </c>
      <c r="D43" s="71" t="s">
        <v>66</v>
      </c>
      <c r="E43" s="26">
        <v>4.86</v>
      </c>
      <c r="F43" s="26">
        <v>5.43</v>
      </c>
      <c r="G43" s="26">
        <v>6.13</v>
      </c>
      <c r="H43" s="26">
        <v>5.84</v>
      </c>
      <c r="I43" s="26">
        <v>5.86</v>
      </c>
      <c r="J43" s="99">
        <v>5.97</v>
      </c>
    </row>
    <row r="44" ht="19.5" spans="1:10">
      <c r="A44" s="64"/>
      <c r="B44" s="58"/>
      <c r="C44" s="66" t="s">
        <v>56</v>
      </c>
      <c r="D44" s="65" t="s">
        <v>67</v>
      </c>
      <c r="E44" s="26">
        <v>1516</v>
      </c>
      <c r="F44" s="26">
        <v>1526</v>
      </c>
      <c r="G44" s="26">
        <v>1529</v>
      </c>
      <c r="H44" s="26">
        <v>1528</v>
      </c>
      <c r="I44" s="26">
        <v>1526</v>
      </c>
      <c r="J44" s="99">
        <v>1527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5.54</v>
      </c>
      <c r="F45" s="26">
        <v>5.78</v>
      </c>
      <c r="G45" s="26">
        <v>6.09</v>
      </c>
      <c r="H45" s="26">
        <v>5.97</v>
      </c>
      <c r="I45" s="26">
        <v>5.71</v>
      </c>
      <c r="J45" s="99">
        <v>5.82</v>
      </c>
    </row>
    <row r="46" ht="19.5" spans="1:10">
      <c r="A46" s="64"/>
      <c r="B46" s="58"/>
      <c r="C46" s="66" t="s">
        <v>56</v>
      </c>
      <c r="D46" s="65" t="s">
        <v>57</v>
      </c>
      <c r="E46" s="26">
        <v>19.8</v>
      </c>
      <c r="F46" s="26">
        <v>19.5</v>
      </c>
      <c r="G46" s="26">
        <v>19.7</v>
      </c>
      <c r="H46" s="26">
        <v>19.1</v>
      </c>
      <c r="I46" s="26">
        <v>19.5</v>
      </c>
      <c r="J46" s="99">
        <v>19</v>
      </c>
    </row>
    <row r="47" ht="16.5" spans="1:10">
      <c r="A47" s="64"/>
      <c r="B47" s="58"/>
      <c r="C47" s="67" t="s">
        <v>58</v>
      </c>
      <c r="D47" s="65" t="s">
        <v>71</v>
      </c>
      <c r="E47" s="26">
        <v>1.44</v>
      </c>
      <c r="F47" s="26">
        <v>1.56</v>
      </c>
      <c r="G47" s="26">
        <v>1.29</v>
      </c>
      <c r="H47" s="26">
        <v>1.13</v>
      </c>
      <c r="I47" s="26">
        <v>1.22</v>
      </c>
      <c r="J47" s="99">
        <v>1.28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5.93</v>
      </c>
      <c r="F48" s="26">
        <v>6.02</v>
      </c>
      <c r="G48" s="26">
        <v>6.27</v>
      </c>
      <c r="H48" s="26">
        <v>6.14</v>
      </c>
      <c r="I48" s="26">
        <v>5.96</v>
      </c>
      <c r="J48" s="99">
        <v>6.03</v>
      </c>
    </row>
    <row r="49" ht="19.5" spans="1:10">
      <c r="A49" s="64"/>
      <c r="B49" s="58"/>
      <c r="C49" s="66" t="s">
        <v>56</v>
      </c>
      <c r="D49" s="65" t="s">
        <v>57</v>
      </c>
      <c r="E49" s="26">
        <v>18.4</v>
      </c>
      <c r="F49" s="26">
        <v>18.6</v>
      </c>
      <c r="G49" s="26">
        <v>18.7</v>
      </c>
      <c r="H49" s="26">
        <v>18.9</v>
      </c>
      <c r="I49" s="26">
        <v>19.2</v>
      </c>
      <c r="J49" s="99">
        <v>18.8</v>
      </c>
    </row>
    <row r="50" ht="16.5" spans="1:10">
      <c r="A50" s="64"/>
      <c r="B50" s="58"/>
      <c r="C50" s="67" t="s">
        <v>58</v>
      </c>
      <c r="D50" s="65" t="s">
        <v>71</v>
      </c>
      <c r="E50" s="26">
        <v>2.92</v>
      </c>
      <c r="F50" s="26">
        <v>3.42</v>
      </c>
      <c r="G50" s="26">
        <v>4.71</v>
      </c>
      <c r="H50" s="26">
        <v>4.68</v>
      </c>
      <c r="I50" s="26">
        <v>1.25</v>
      </c>
      <c r="J50" s="99">
        <v>1.41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9.11</v>
      </c>
      <c r="F52" s="26">
        <v>9.09</v>
      </c>
      <c r="G52" s="26">
        <v>9.22</v>
      </c>
      <c r="H52" s="26">
        <v>9.27</v>
      </c>
      <c r="I52" s="26">
        <v>9.25</v>
      </c>
      <c r="J52" s="99">
        <v>9.21</v>
      </c>
    </row>
    <row r="53" ht="15.75" spans="1:10">
      <c r="A53" s="64"/>
      <c r="B53" s="58"/>
      <c r="C53" s="65" t="s">
        <v>54</v>
      </c>
      <c r="D53" s="65" t="s">
        <v>55</v>
      </c>
      <c r="E53" s="26">
        <v>5.98</v>
      </c>
      <c r="F53" s="26">
        <v>5.83</v>
      </c>
      <c r="G53" s="26">
        <v>6.13</v>
      </c>
      <c r="H53" s="26">
        <v>6.23</v>
      </c>
      <c r="I53" s="26">
        <v>5.91</v>
      </c>
      <c r="J53" s="99">
        <v>5.88</v>
      </c>
    </row>
    <row r="54" ht="19.5" spans="1:10">
      <c r="A54" s="64"/>
      <c r="B54" s="58"/>
      <c r="C54" s="66" t="s">
        <v>56</v>
      </c>
      <c r="D54" s="65" t="s">
        <v>57</v>
      </c>
      <c r="E54" s="26">
        <v>18.2</v>
      </c>
      <c r="F54" s="26">
        <v>19.1</v>
      </c>
      <c r="G54" s="26">
        <v>16.8</v>
      </c>
      <c r="H54" s="26">
        <v>12.5</v>
      </c>
      <c r="I54" s="26">
        <v>14.4</v>
      </c>
      <c r="J54" s="99">
        <v>14.1</v>
      </c>
    </row>
    <row r="55" ht="16.5" spans="1:10">
      <c r="A55" s="64"/>
      <c r="B55" s="72"/>
      <c r="C55" s="73" t="s">
        <v>58</v>
      </c>
      <c r="D55" s="65" t="s">
        <v>76</v>
      </c>
      <c r="E55" s="107">
        <v>1.32</v>
      </c>
      <c r="F55" s="107">
        <v>1.57</v>
      </c>
      <c r="G55" s="107">
        <v>1.84</v>
      </c>
      <c r="H55" s="26">
        <v>2.07</v>
      </c>
      <c r="I55" s="26">
        <v>3.12</v>
      </c>
      <c r="J55" s="99">
        <v>3.26</v>
      </c>
    </row>
    <row r="56" ht="14.25" spans="1:10">
      <c r="A56" s="74" t="s">
        <v>77</v>
      </c>
      <c r="B56" s="74" t="s">
        <v>78</v>
      </c>
      <c r="C56" s="75">
        <v>7.6</v>
      </c>
      <c r="D56" s="74" t="s">
        <v>50</v>
      </c>
      <c r="E56" s="75">
        <v>77</v>
      </c>
      <c r="F56" s="74" t="s">
        <v>79</v>
      </c>
      <c r="G56" s="75">
        <v>81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12.32</v>
      </c>
      <c r="C59" s="83"/>
      <c r="D59" s="108">
        <v>28.48</v>
      </c>
      <c r="E59" s="83"/>
      <c r="F59" s="83"/>
      <c r="G59" s="84"/>
      <c r="H59" s="83"/>
      <c r="I59" s="83"/>
      <c r="J59" s="99">
        <v>10.3</v>
      </c>
      <c r="K59" s="99"/>
      <c r="L59" s="99">
        <v>10.6</v>
      </c>
      <c r="M59" s="99"/>
    </row>
    <row r="60" ht="18.75" spans="1:13">
      <c r="A60" s="81" t="s">
        <v>84</v>
      </c>
      <c r="B60" s="82"/>
      <c r="C60" s="83"/>
      <c r="D60" s="108"/>
      <c r="E60" s="83"/>
      <c r="F60" s="83">
        <v>31.05</v>
      </c>
      <c r="G60" s="84"/>
      <c r="H60" s="83">
        <v>47.18</v>
      </c>
      <c r="I60" s="83"/>
      <c r="J60" s="99"/>
      <c r="K60" s="99"/>
      <c r="L60" s="99">
        <v>38.5</v>
      </c>
      <c r="M60" s="99"/>
    </row>
    <row r="61" ht="18.75" spans="1:13">
      <c r="A61" s="81" t="s">
        <v>85</v>
      </c>
      <c r="B61" s="82">
        <v>22.7</v>
      </c>
      <c r="C61" s="83"/>
      <c r="D61" s="108">
        <v>22.74</v>
      </c>
      <c r="E61" s="83"/>
      <c r="F61" s="83">
        <v>21.83</v>
      </c>
      <c r="G61" s="84"/>
      <c r="H61" s="83">
        <v>35.77</v>
      </c>
      <c r="I61" s="83"/>
      <c r="J61" s="99"/>
      <c r="K61" s="99"/>
      <c r="L61" s="99"/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15.71</v>
      </c>
      <c r="D63" s="108"/>
      <c r="E63" s="83">
        <v>15.68</v>
      </c>
      <c r="F63" s="83"/>
      <c r="G63" s="84">
        <v>20.19</v>
      </c>
      <c r="H63" s="83"/>
      <c r="I63" s="83">
        <v>17.57</v>
      </c>
      <c r="J63" s="99"/>
      <c r="K63" s="99">
        <v>16.8</v>
      </c>
      <c r="M63" s="99">
        <v>19.4</v>
      </c>
    </row>
    <row r="64" ht="18.75" spans="1:13">
      <c r="A64" s="87" t="s">
        <v>87</v>
      </c>
      <c r="B64" s="83"/>
      <c r="C64" s="83">
        <v>37.37</v>
      </c>
      <c r="D64" s="108"/>
      <c r="E64" s="83">
        <v>46.16</v>
      </c>
      <c r="F64" s="83"/>
      <c r="G64" s="88">
        <v>45.17</v>
      </c>
      <c r="H64" s="83"/>
      <c r="I64" s="83">
        <v>45.67</v>
      </c>
      <c r="J64" s="99"/>
      <c r="K64" s="99">
        <v>43.1</v>
      </c>
      <c r="L64" s="99"/>
      <c r="M64" s="99">
        <v>48.8</v>
      </c>
    </row>
    <row r="65" ht="18.75" spans="1:13">
      <c r="A65" s="87" t="s">
        <v>88</v>
      </c>
      <c r="B65" s="83"/>
      <c r="C65" s="83">
        <v>63.3</v>
      </c>
      <c r="D65" s="108"/>
      <c r="E65" s="83">
        <v>64.77</v>
      </c>
      <c r="F65" s="83"/>
      <c r="G65" s="84"/>
      <c r="H65" s="83"/>
      <c r="I65" s="83">
        <v>45.98</v>
      </c>
      <c r="J65" s="99"/>
      <c r="K65" s="99">
        <v>38.5</v>
      </c>
      <c r="M65" s="99">
        <v>41.5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4.02</v>
      </c>
      <c r="C67" s="83">
        <v>12.2</v>
      </c>
      <c r="D67" s="108">
        <v>4.21</v>
      </c>
      <c r="E67" s="83">
        <v>12.08</v>
      </c>
      <c r="F67" s="83">
        <v>5.04</v>
      </c>
      <c r="G67" s="84">
        <v>11.97</v>
      </c>
      <c r="H67" s="83">
        <v>4.75</v>
      </c>
      <c r="I67" s="83">
        <v>12.16</v>
      </c>
      <c r="J67" s="99">
        <v>2.06</v>
      </c>
      <c r="K67" s="99">
        <v>12.5</v>
      </c>
      <c r="L67" s="99">
        <v>1.91</v>
      </c>
      <c r="M67" s="99">
        <v>12</v>
      </c>
    </row>
    <row r="68" ht="18.75" spans="1:13">
      <c r="A68" s="105" t="s">
        <v>90</v>
      </c>
      <c r="B68" s="109">
        <v>3.79</v>
      </c>
      <c r="C68" s="83">
        <v>9.21</v>
      </c>
      <c r="D68" s="108">
        <v>3.92</v>
      </c>
      <c r="E68" s="83">
        <v>9.7</v>
      </c>
      <c r="F68" s="83">
        <v>3.51</v>
      </c>
      <c r="G68" s="84">
        <v>8.92</v>
      </c>
      <c r="H68" s="83">
        <v>2.54</v>
      </c>
      <c r="I68" s="83">
        <v>8.85</v>
      </c>
      <c r="J68" s="99">
        <v>1.31</v>
      </c>
      <c r="K68" s="99">
        <v>9</v>
      </c>
      <c r="L68" s="99">
        <v>1.05</v>
      </c>
      <c r="M68" s="99">
        <v>9.2</v>
      </c>
    </row>
    <row r="69" ht="18.75" spans="1:13">
      <c r="A69" s="105" t="s">
        <v>91</v>
      </c>
      <c r="B69" s="109">
        <v>3.56</v>
      </c>
      <c r="C69" s="83">
        <v>13</v>
      </c>
      <c r="D69" s="108">
        <v>3.66</v>
      </c>
      <c r="E69" s="83">
        <v>12.86</v>
      </c>
      <c r="F69" s="83"/>
      <c r="G69" s="84"/>
      <c r="H69" s="83">
        <v>2.98</v>
      </c>
      <c r="I69" s="83">
        <v>13.03</v>
      </c>
      <c r="J69" s="99">
        <v>3.37</v>
      </c>
      <c r="K69" s="99">
        <v>12.8</v>
      </c>
      <c r="L69" s="99">
        <v>3.16</v>
      </c>
      <c r="M69" s="99">
        <v>12.7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" t="s">
        <v>106</v>
      </c>
      <c r="G2" s="7"/>
      <c r="H2" s="7"/>
      <c r="I2" s="90" t="s">
        <v>107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98200</v>
      </c>
      <c r="D4" s="13"/>
      <c r="E4" s="13"/>
      <c r="F4" s="13">
        <v>99650</v>
      </c>
      <c r="G4" s="13"/>
      <c r="H4" s="13"/>
      <c r="I4" s="13">
        <v>101500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129400</v>
      </c>
      <c r="D5" s="13"/>
      <c r="E5" s="13"/>
      <c r="F5" s="13">
        <v>131150</v>
      </c>
      <c r="G5" s="13"/>
      <c r="H5" s="13"/>
      <c r="I5" s="13">
        <v>132890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C4-'27日'!I4</f>
        <v>1100</v>
      </c>
      <c r="D6" s="18"/>
      <c r="E6" s="18"/>
      <c r="F6" s="19">
        <f>F4-C4</f>
        <v>1450</v>
      </c>
      <c r="G6" s="20"/>
      <c r="H6" s="21"/>
      <c r="I6" s="19">
        <f>I4-F4</f>
        <v>1850</v>
      </c>
      <c r="J6" s="20"/>
      <c r="K6" s="21"/>
      <c r="L6" s="94">
        <f>C6+F6+I6</f>
        <v>4400</v>
      </c>
      <c r="M6" s="94">
        <f>C7+F7+I7</f>
        <v>5190</v>
      </c>
    </row>
    <row r="7" ht="21.95" customHeight="1" spans="1:13">
      <c r="A7" s="11"/>
      <c r="B7" s="17" t="s">
        <v>8</v>
      </c>
      <c r="C7" s="18">
        <f>C5-'27日'!I5</f>
        <v>1700</v>
      </c>
      <c r="D7" s="18"/>
      <c r="E7" s="18"/>
      <c r="F7" s="19">
        <f>F5-C5</f>
        <v>1750</v>
      </c>
      <c r="G7" s="20"/>
      <c r="H7" s="21"/>
      <c r="I7" s="19">
        <f>I5-F5</f>
        <v>1740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45</v>
      </c>
      <c r="D9" s="13"/>
      <c r="E9" s="13"/>
      <c r="F9" s="13">
        <v>47</v>
      </c>
      <c r="G9" s="13"/>
      <c r="H9" s="13"/>
      <c r="I9" s="13">
        <v>48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45</v>
      </c>
      <c r="D10" s="13"/>
      <c r="E10" s="13"/>
      <c r="F10" s="13">
        <v>47</v>
      </c>
      <c r="G10" s="13"/>
      <c r="H10" s="13"/>
      <c r="I10" s="13">
        <v>48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330</v>
      </c>
      <c r="D15" s="26">
        <v>270</v>
      </c>
      <c r="E15" s="26">
        <v>500</v>
      </c>
      <c r="F15" s="26">
        <v>500</v>
      </c>
      <c r="G15" s="26">
        <v>450</v>
      </c>
      <c r="H15" s="26">
        <v>400</v>
      </c>
      <c r="I15" s="26">
        <v>400</v>
      </c>
      <c r="J15" s="26">
        <v>350</v>
      </c>
      <c r="K15" s="26">
        <v>300</v>
      </c>
    </row>
    <row r="16" ht="21.95" customHeight="1" spans="1:11">
      <c r="A16" s="27"/>
      <c r="B16" s="29" t="s">
        <v>21</v>
      </c>
      <c r="C16" s="30" t="s">
        <v>282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500</v>
      </c>
      <c r="D21" s="26">
        <v>430</v>
      </c>
      <c r="E21" s="26">
        <v>370</v>
      </c>
      <c r="F21" s="26">
        <v>370</v>
      </c>
      <c r="G21" s="26">
        <v>390</v>
      </c>
      <c r="H21" s="26">
        <v>500</v>
      </c>
      <c r="I21" s="26">
        <v>500</v>
      </c>
      <c r="J21" s="26">
        <v>430</v>
      </c>
      <c r="K21" s="26">
        <v>360</v>
      </c>
    </row>
    <row r="22" ht="21.95" customHeight="1" spans="1:11">
      <c r="A22" s="33"/>
      <c r="B22" s="29" t="s">
        <v>26</v>
      </c>
      <c r="C22" s="30" t="s">
        <v>283</v>
      </c>
      <c r="D22" s="30"/>
      <c r="E22" s="30"/>
      <c r="F22" s="30" t="s">
        <v>284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1700</v>
      </c>
      <c r="D23" s="26"/>
      <c r="E23" s="26"/>
      <c r="F23" s="26">
        <f>1550</f>
        <v>1550</v>
      </c>
      <c r="G23" s="26"/>
      <c r="H23" s="26"/>
      <c r="I23" s="26">
        <v>1550</v>
      </c>
      <c r="J23" s="26"/>
      <c r="K23" s="26"/>
    </row>
    <row r="24" ht="21.95" customHeight="1" spans="1:11">
      <c r="A24" s="34"/>
      <c r="B24" s="35" t="s">
        <v>31</v>
      </c>
      <c r="C24" s="26">
        <v>0</v>
      </c>
      <c r="D24" s="26"/>
      <c r="E24" s="26"/>
      <c r="F24" s="26">
        <f>1030+1000</f>
        <v>2030</v>
      </c>
      <c r="G24" s="26"/>
      <c r="H24" s="26"/>
      <c r="I24" s="26">
        <v>2030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3</v>
      </c>
      <c r="D25" s="26"/>
      <c r="E25" s="26"/>
      <c r="F25" s="26">
        <v>3</v>
      </c>
      <c r="G25" s="26"/>
      <c r="H25" s="26"/>
      <c r="I25" s="26">
        <v>3</v>
      </c>
      <c r="J25" s="26"/>
      <c r="K25" s="26"/>
    </row>
    <row r="26" ht="21.95" customHeight="1" spans="1:11">
      <c r="A26" s="27"/>
      <c r="B26" s="28" t="s">
        <v>34</v>
      </c>
      <c r="C26" s="26">
        <v>736</v>
      </c>
      <c r="D26" s="26"/>
      <c r="E26" s="26"/>
      <c r="F26" s="26">
        <v>734</v>
      </c>
      <c r="G26" s="26"/>
      <c r="H26" s="26"/>
      <c r="I26" s="26">
        <v>734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285</v>
      </c>
      <c r="D28" s="39"/>
      <c r="E28" s="40"/>
      <c r="F28" s="38" t="s">
        <v>286</v>
      </c>
      <c r="G28" s="39"/>
      <c r="H28" s="40"/>
      <c r="I28" s="38" t="s">
        <v>287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113</v>
      </c>
      <c r="D31" s="54"/>
      <c r="E31" s="55"/>
      <c r="F31" s="53" t="s">
        <v>104</v>
      </c>
      <c r="G31" s="54"/>
      <c r="H31" s="55"/>
      <c r="I31" s="53" t="s">
        <v>178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9.08</v>
      </c>
      <c r="F35" s="26">
        <v>9.01</v>
      </c>
      <c r="G35" s="26">
        <v>9.12</v>
      </c>
      <c r="H35" s="26">
        <v>9.15</v>
      </c>
      <c r="I35" s="26">
        <v>9.16</v>
      </c>
      <c r="J35" s="99">
        <v>9.15</v>
      </c>
    </row>
    <row r="36" ht="15.75" spans="1:10">
      <c r="A36" s="64"/>
      <c r="B36" s="58"/>
      <c r="C36" s="65" t="s">
        <v>54</v>
      </c>
      <c r="D36" s="65" t="s">
        <v>55</v>
      </c>
      <c r="E36" s="26">
        <v>6.32</v>
      </c>
      <c r="F36" s="26">
        <v>6.13</v>
      </c>
      <c r="G36" s="26">
        <v>6.1</v>
      </c>
      <c r="H36" s="26">
        <v>7.4</v>
      </c>
      <c r="I36" s="26">
        <v>6.68</v>
      </c>
      <c r="J36" s="99">
        <v>6.51</v>
      </c>
    </row>
    <row r="37" ht="19.5" spans="1:10">
      <c r="A37" s="64"/>
      <c r="B37" s="58"/>
      <c r="C37" s="66" t="s">
        <v>56</v>
      </c>
      <c r="D37" s="65" t="s">
        <v>57</v>
      </c>
      <c r="E37" s="26">
        <v>19.7</v>
      </c>
      <c r="F37" s="26">
        <v>19.5</v>
      </c>
      <c r="G37" s="68">
        <v>21</v>
      </c>
      <c r="H37" s="26">
        <v>21.2</v>
      </c>
      <c r="I37" s="26">
        <v>21</v>
      </c>
      <c r="J37" s="99">
        <v>21</v>
      </c>
    </row>
    <row r="38" ht="16.5" spans="1:10">
      <c r="A38" s="64"/>
      <c r="B38" s="58"/>
      <c r="C38" s="67" t="s">
        <v>58</v>
      </c>
      <c r="D38" s="65" t="s">
        <v>59</v>
      </c>
      <c r="E38" s="68">
        <v>7.51</v>
      </c>
      <c r="F38" s="68">
        <v>5.42</v>
      </c>
      <c r="G38" s="68">
        <v>9</v>
      </c>
      <c r="H38" s="68">
        <v>7.4</v>
      </c>
      <c r="I38" s="26">
        <v>8.38</v>
      </c>
      <c r="J38" s="99">
        <v>7.7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0.8</v>
      </c>
      <c r="H39" s="26">
        <v>0.8</v>
      </c>
      <c r="I39" s="26">
        <v>0.7</v>
      </c>
      <c r="J39" s="99">
        <v>0.7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10.22</v>
      </c>
      <c r="F40" s="26">
        <v>10.23</v>
      </c>
      <c r="G40" s="26">
        <v>10.16</v>
      </c>
      <c r="H40" s="26">
        <v>10.17</v>
      </c>
      <c r="I40" s="26">
        <v>10.15</v>
      </c>
      <c r="J40" s="99">
        <v>10.18</v>
      </c>
    </row>
    <row r="41" ht="15.75" spans="1:10">
      <c r="A41" s="64"/>
      <c r="B41" s="58"/>
      <c r="C41" s="65" t="s">
        <v>54</v>
      </c>
      <c r="D41" s="65" t="s">
        <v>62</v>
      </c>
      <c r="E41" s="26">
        <v>25.88</v>
      </c>
      <c r="F41" s="26">
        <v>26.32</v>
      </c>
      <c r="G41" s="26">
        <v>27.1</v>
      </c>
      <c r="H41" s="26">
        <v>28.1</v>
      </c>
      <c r="I41" s="26">
        <v>27.7</v>
      </c>
      <c r="J41" s="99">
        <v>26.3</v>
      </c>
    </row>
    <row r="42" ht="15.75" spans="1:10">
      <c r="A42" s="64"/>
      <c r="B42" s="58"/>
      <c r="C42" s="69" t="s">
        <v>63</v>
      </c>
      <c r="D42" s="70" t="s">
        <v>64</v>
      </c>
      <c r="E42" s="26">
        <v>6.69</v>
      </c>
      <c r="F42" s="26">
        <v>6.56</v>
      </c>
      <c r="G42" s="26">
        <v>6.46</v>
      </c>
      <c r="H42" s="26">
        <v>6.43</v>
      </c>
      <c r="I42" s="26">
        <v>6.34</v>
      </c>
      <c r="J42" s="99">
        <v>6.39</v>
      </c>
    </row>
    <row r="43" ht="16.5" spans="1:10">
      <c r="A43" s="64"/>
      <c r="B43" s="58"/>
      <c r="C43" s="69" t="s">
        <v>65</v>
      </c>
      <c r="D43" s="71" t="s">
        <v>66</v>
      </c>
      <c r="E43" s="26">
        <v>5.42</v>
      </c>
      <c r="F43" s="26">
        <v>5.53</v>
      </c>
      <c r="G43" s="26">
        <v>2.31</v>
      </c>
      <c r="H43" s="26">
        <v>2.7</v>
      </c>
      <c r="I43" s="26">
        <v>4.39</v>
      </c>
      <c r="J43" s="99">
        <v>4.11</v>
      </c>
    </row>
    <row r="44" ht="19.5" spans="1:10">
      <c r="A44" s="64"/>
      <c r="B44" s="58"/>
      <c r="C44" s="66" t="s">
        <v>56</v>
      </c>
      <c r="D44" s="65" t="s">
        <v>67</v>
      </c>
      <c r="E44" s="26">
        <v>1520</v>
      </c>
      <c r="F44" s="26">
        <v>1414</v>
      </c>
      <c r="G44" s="26">
        <v>1365</v>
      </c>
      <c r="H44" s="26">
        <v>1364</v>
      </c>
      <c r="I44" s="26">
        <v>1399</v>
      </c>
      <c r="J44" s="99">
        <v>1522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6.08</v>
      </c>
      <c r="F45" s="26">
        <v>6.03</v>
      </c>
      <c r="G45" s="26">
        <v>6.4</v>
      </c>
      <c r="H45" s="26">
        <v>6.1</v>
      </c>
      <c r="I45" s="26">
        <v>5.88</v>
      </c>
      <c r="J45" s="99">
        <v>5.79</v>
      </c>
    </row>
    <row r="46" ht="19.5" spans="1:10">
      <c r="A46" s="64"/>
      <c r="B46" s="58"/>
      <c r="C46" s="66" t="s">
        <v>56</v>
      </c>
      <c r="D46" s="65" t="s">
        <v>57</v>
      </c>
      <c r="E46" s="26">
        <v>19.3</v>
      </c>
      <c r="F46" s="26">
        <v>19.7</v>
      </c>
      <c r="G46" s="26">
        <v>35.8</v>
      </c>
      <c r="H46" s="26">
        <v>55.1</v>
      </c>
      <c r="I46" s="26">
        <v>55.1</v>
      </c>
      <c r="J46" s="99">
        <v>61</v>
      </c>
    </row>
    <row r="47" ht="16.5" spans="1:10">
      <c r="A47" s="64"/>
      <c r="B47" s="58"/>
      <c r="C47" s="67" t="s">
        <v>58</v>
      </c>
      <c r="D47" s="65" t="s">
        <v>71</v>
      </c>
      <c r="E47" s="26">
        <v>1.56</v>
      </c>
      <c r="F47" s="26">
        <v>1.83</v>
      </c>
      <c r="G47" s="26">
        <v>1.3</v>
      </c>
      <c r="H47" s="26">
        <v>5.2</v>
      </c>
      <c r="I47" s="26">
        <v>1.5</v>
      </c>
      <c r="J47" s="99">
        <v>1.31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6.13</v>
      </c>
      <c r="F48" s="26">
        <v>6.15</v>
      </c>
      <c r="G48" s="26">
        <v>5.7</v>
      </c>
      <c r="H48" s="26">
        <v>6.5</v>
      </c>
      <c r="I48" s="26">
        <v>6.16</v>
      </c>
      <c r="J48" s="99">
        <v>5.96</v>
      </c>
    </row>
    <row r="49" ht="19.5" spans="1:10">
      <c r="A49" s="64"/>
      <c r="B49" s="58"/>
      <c r="C49" s="66" t="s">
        <v>56</v>
      </c>
      <c r="D49" s="65" t="s">
        <v>57</v>
      </c>
      <c r="E49" s="26">
        <v>19.5</v>
      </c>
      <c r="F49" s="26">
        <v>19.8</v>
      </c>
      <c r="G49" s="26">
        <v>25.3</v>
      </c>
      <c r="H49" s="26">
        <v>26.5</v>
      </c>
      <c r="I49" s="26">
        <v>28.6</v>
      </c>
      <c r="J49" s="99">
        <v>34</v>
      </c>
    </row>
    <row r="50" ht="16.5" spans="1:10">
      <c r="A50" s="64"/>
      <c r="B50" s="58"/>
      <c r="C50" s="67" t="s">
        <v>58</v>
      </c>
      <c r="D50" s="65" t="s">
        <v>71</v>
      </c>
      <c r="E50" s="26">
        <v>2.01</v>
      </c>
      <c r="F50" s="26">
        <v>2.12</v>
      </c>
      <c r="G50" s="26">
        <v>5.2</v>
      </c>
      <c r="H50" s="26">
        <v>1.8</v>
      </c>
      <c r="I50" s="26">
        <v>3.98</v>
      </c>
      <c r="J50" s="99">
        <v>4.12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/>
      <c r="I51" s="26"/>
      <c r="J51" s="99"/>
    </row>
    <row r="52" ht="15.75" spans="1:10">
      <c r="A52" s="64"/>
      <c r="B52" s="58"/>
      <c r="C52" s="66" t="s">
        <v>52</v>
      </c>
      <c r="D52" s="65" t="s">
        <v>75</v>
      </c>
      <c r="E52" s="26">
        <v>9.01</v>
      </c>
      <c r="F52" s="26">
        <v>9.04</v>
      </c>
      <c r="G52" s="26">
        <v>8.79</v>
      </c>
      <c r="H52" s="26"/>
      <c r="I52" s="26"/>
      <c r="J52" s="99"/>
    </row>
    <row r="53" ht="15.75" spans="1:10">
      <c r="A53" s="64"/>
      <c r="B53" s="58"/>
      <c r="C53" s="65" t="s">
        <v>54</v>
      </c>
      <c r="D53" s="65" t="s">
        <v>55</v>
      </c>
      <c r="E53" s="26">
        <v>5.94</v>
      </c>
      <c r="F53" s="26">
        <v>5.89</v>
      </c>
      <c r="G53" s="26">
        <v>5.5</v>
      </c>
      <c r="H53" s="26"/>
      <c r="I53" s="26"/>
      <c r="J53" s="99"/>
    </row>
    <row r="54" ht="19.5" spans="1:10">
      <c r="A54" s="64"/>
      <c r="B54" s="58"/>
      <c r="C54" s="66" t="s">
        <v>56</v>
      </c>
      <c r="D54" s="65" t="s">
        <v>57</v>
      </c>
      <c r="E54" s="26">
        <v>17.6</v>
      </c>
      <c r="F54" s="26">
        <v>18.7</v>
      </c>
      <c r="G54" s="26">
        <v>18</v>
      </c>
      <c r="H54" s="26"/>
      <c r="I54" s="26"/>
      <c r="J54" s="99"/>
    </row>
    <row r="55" ht="16.5" spans="1:10">
      <c r="A55" s="64"/>
      <c r="B55" s="72"/>
      <c r="C55" s="73" t="s">
        <v>58</v>
      </c>
      <c r="D55" s="65" t="s">
        <v>76</v>
      </c>
      <c r="E55" s="107">
        <v>3.86</v>
      </c>
      <c r="F55" s="107">
        <v>3.94</v>
      </c>
      <c r="G55" s="107">
        <v>5.41</v>
      </c>
      <c r="H55" s="26"/>
      <c r="I55" s="26"/>
      <c r="J55" s="99"/>
    </row>
    <row r="56" ht="14.25" spans="1:10">
      <c r="A56" s="74" t="s">
        <v>77</v>
      </c>
      <c r="B56" s="74" t="s">
        <v>78</v>
      </c>
      <c r="C56" s="75">
        <v>7.4</v>
      </c>
      <c r="D56" s="74" t="s">
        <v>50</v>
      </c>
      <c r="E56" s="75">
        <v>72</v>
      </c>
      <c r="F56" s="74" t="s">
        <v>79</v>
      </c>
      <c r="G56" s="75">
        <v>85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11.98</v>
      </c>
      <c r="C59" s="83"/>
      <c r="D59" s="108">
        <v>52.84</v>
      </c>
      <c r="E59" s="83"/>
      <c r="F59" s="83"/>
      <c r="G59" s="84"/>
      <c r="H59" s="83">
        <v>5.9</v>
      </c>
      <c r="I59" s="83"/>
      <c r="J59" s="99">
        <v>6.6</v>
      </c>
      <c r="K59" s="99"/>
      <c r="L59" s="99">
        <v>28</v>
      </c>
      <c r="M59" s="99"/>
    </row>
    <row r="60" ht="18.75" spans="1:13">
      <c r="A60" s="81" t="s">
        <v>84</v>
      </c>
      <c r="B60" s="82">
        <v>20.93</v>
      </c>
      <c r="C60" s="83"/>
      <c r="D60" s="108">
        <v>23.76</v>
      </c>
      <c r="E60" s="83"/>
      <c r="F60" s="83">
        <v>25.8</v>
      </c>
      <c r="G60" s="84"/>
      <c r="H60" s="83"/>
      <c r="I60" s="83"/>
      <c r="J60" s="99"/>
      <c r="K60" s="99"/>
      <c r="L60" s="99"/>
      <c r="M60" s="99"/>
    </row>
    <row r="61" ht="18.75" spans="1:13">
      <c r="A61" s="81" t="s">
        <v>85</v>
      </c>
      <c r="B61" s="82"/>
      <c r="C61" s="83"/>
      <c r="D61" s="108"/>
      <c r="E61" s="83"/>
      <c r="F61" s="83">
        <v>11.9</v>
      </c>
      <c r="G61" s="84"/>
      <c r="H61" s="83">
        <v>12.4</v>
      </c>
      <c r="I61" s="83"/>
      <c r="J61" s="99">
        <v>14.3</v>
      </c>
      <c r="K61" s="99"/>
      <c r="L61" s="99">
        <v>14.7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13.83</v>
      </c>
      <c r="D63" s="108"/>
      <c r="E63" s="83">
        <v>14.03</v>
      </c>
      <c r="F63" s="83"/>
      <c r="G63" s="84">
        <v>14.05</v>
      </c>
      <c r="H63" s="83"/>
      <c r="I63" s="83">
        <v>13.2</v>
      </c>
      <c r="J63" s="99"/>
      <c r="K63" s="99">
        <v>13.7</v>
      </c>
      <c r="M63" s="99">
        <v>14.6</v>
      </c>
    </row>
    <row r="64" ht="18.75" spans="1:13">
      <c r="A64" s="87" t="s">
        <v>87</v>
      </c>
      <c r="B64" s="83"/>
      <c r="C64" s="83">
        <v>48.24</v>
      </c>
      <c r="D64" s="108"/>
      <c r="E64" s="83">
        <v>48.8</v>
      </c>
      <c r="F64" s="83"/>
      <c r="G64" s="88">
        <v>48.6</v>
      </c>
      <c r="H64" s="83"/>
      <c r="I64" s="83">
        <v>49.5</v>
      </c>
      <c r="J64" s="99"/>
      <c r="K64" s="99">
        <v>51.3</v>
      </c>
      <c r="L64" s="99"/>
      <c r="M64" s="99">
        <v>56</v>
      </c>
    </row>
    <row r="65" ht="18.75" spans="1:13">
      <c r="A65" s="87" t="s">
        <v>88</v>
      </c>
      <c r="B65" s="83"/>
      <c r="C65" s="83">
        <v>42.13</v>
      </c>
      <c r="D65" s="108"/>
      <c r="E65" s="83">
        <v>41.87</v>
      </c>
      <c r="F65" s="83"/>
      <c r="G65" s="84">
        <v>43.1</v>
      </c>
      <c r="H65" s="83"/>
      <c r="I65" s="83">
        <v>43.09</v>
      </c>
      <c r="J65" s="99"/>
      <c r="K65" s="99">
        <v>44.3</v>
      </c>
      <c r="M65" s="99">
        <v>47.6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/>
      <c r="C67" s="83">
        <v>11.87</v>
      </c>
      <c r="D67" s="108">
        <v>2.13</v>
      </c>
      <c r="E67" s="83">
        <v>12.02</v>
      </c>
      <c r="F67" s="83">
        <v>0.86</v>
      </c>
      <c r="G67" s="84">
        <v>11.8</v>
      </c>
      <c r="H67" s="83">
        <v>1.4</v>
      </c>
      <c r="I67" s="83">
        <v>12.07</v>
      </c>
      <c r="J67" s="99">
        <v>1.32</v>
      </c>
      <c r="K67" s="99">
        <v>11.9</v>
      </c>
      <c r="L67" s="99">
        <v>1.45</v>
      </c>
      <c r="M67" s="99">
        <v>12.1</v>
      </c>
    </row>
    <row r="68" ht="18.75" spans="1:13">
      <c r="A68" s="105" t="s">
        <v>90</v>
      </c>
      <c r="B68" s="109">
        <v>1.35</v>
      </c>
      <c r="C68" s="83">
        <v>9.26</v>
      </c>
      <c r="D68" s="108">
        <v>1.43</v>
      </c>
      <c r="E68" s="83">
        <v>8.93</v>
      </c>
      <c r="F68" s="83">
        <v>1.31</v>
      </c>
      <c r="G68" s="84">
        <v>9.12</v>
      </c>
      <c r="H68" s="83">
        <v>0.96</v>
      </c>
      <c r="I68" s="83">
        <v>9.1</v>
      </c>
      <c r="J68" s="99">
        <v>1.06</v>
      </c>
      <c r="K68" s="99">
        <v>9.1</v>
      </c>
      <c r="L68" s="99">
        <v>1.1</v>
      </c>
      <c r="M68" s="99">
        <v>9</v>
      </c>
    </row>
    <row r="69" ht="18.75" spans="1:13">
      <c r="A69" s="105" t="s">
        <v>91</v>
      </c>
      <c r="B69" s="109">
        <v>2.83</v>
      </c>
      <c r="C69" s="83">
        <v>12.59</v>
      </c>
      <c r="D69" s="108">
        <v>2.92</v>
      </c>
      <c r="E69" s="83">
        <v>12.53</v>
      </c>
      <c r="F69" s="83">
        <v>1.9</v>
      </c>
      <c r="G69" s="84">
        <v>12.9</v>
      </c>
      <c r="H69" s="83">
        <v>2.71</v>
      </c>
      <c r="I69" s="83">
        <v>13.2</v>
      </c>
      <c r="J69" s="99">
        <v>3.11</v>
      </c>
      <c r="K69" s="99">
        <v>13.2</v>
      </c>
      <c r="L69" s="99">
        <v>3.26</v>
      </c>
      <c r="M69" s="99">
        <v>13.2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0" t="s">
        <v>93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4440</v>
      </c>
      <c r="D4" s="13"/>
      <c r="E4" s="13"/>
      <c r="F4" s="13">
        <v>5800</v>
      </c>
      <c r="G4" s="13"/>
      <c r="H4" s="13"/>
      <c r="I4" s="13">
        <v>6400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4580</v>
      </c>
      <c r="D5" s="13"/>
      <c r="E5" s="13"/>
      <c r="F5" s="13">
        <v>5600</v>
      </c>
      <c r="G5" s="13"/>
      <c r="H5" s="13"/>
      <c r="I5" s="13">
        <v>6970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C4-'1日'!I4</f>
        <v>1270</v>
      </c>
      <c r="D6" s="18"/>
      <c r="E6" s="18"/>
      <c r="F6" s="19">
        <f>F4-C4</f>
        <v>1360</v>
      </c>
      <c r="G6" s="20"/>
      <c r="H6" s="21"/>
      <c r="I6" s="19">
        <f>I4-F4</f>
        <v>600</v>
      </c>
      <c r="J6" s="20"/>
      <c r="K6" s="21"/>
      <c r="L6" s="94">
        <f>C6+F6+I6</f>
        <v>3230</v>
      </c>
      <c r="M6" s="94">
        <f>C7+F7+I7</f>
        <v>3390</v>
      </c>
    </row>
    <row r="7" ht="21.95" customHeight="1" spans="1:13">
      <c r="A7" s="11"/>
      <c r="B7" s="17" t="s">
        <v>8</v>
      </c>
      <c r="C7" s="18">
        <f>C5-'1日'!I5</f>
        <v>1000</v>
      </c>
      <c r="D7" s="18"/>
      <c r="E7" s="18"/>
      <c r="F7" s="19">
        <f>F5-C5</f>
        <v>1020</v>
      </c>
      <c r="G7" s="20"/>
      <c r="H7" s="21"/>
      <c r="I7" s="19">
        <f>I5-F5</f>
        <v>1370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45</v>
      </c>
      <c r="D9" s="13"/>
      <c r="E9" s="13"/>
      <c r="F9" s="13">
        <v>49</v>
      </c>
      <c r="G9" s="13"/>
      <c r="H9" s="13"/>
      <c r="I9" s="13">
        <v>45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45</v>
      </c>
      <c r="D10" s="13"/>
      <c r="E10" s="13"/>
      <c r="F10" s="13">
        <v>49</v>
      </c>
      <c r="G10" s="13"/>
      <c r="H10" s="13"/>
      <c r="I10" s="13">
        <v>45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60</v>
      </c>
      <c r="D12" s="26">
        <v>60</v>
      </c>
      <c r="E12" s="26">
        <v>60</v>
      </c>
      <c r="F12" s="26">
        <v>60</v>
      </c>
      <c r="G12" s="26">
        <v>60</v>
      </c>
      <c r="H12" s="26">
        <v>60</v>
      </c>
      <c r="I12" s="26">
        <v>60</v>
      </c>
      <c r="J12" s="26">
        <v>60</v>
      </c>
      <c r="K12" s="26">
        <v>60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500</v>
      </c>
      <c r="D15" s="26">
        <v>470</v>
      </c>
      <c r="E15" s="26">
        <v>450</v>
      </c>
      <c r="F15" s="26">
        <v>450</v>
      </c>
      <c r="G15" s="26">
        <v>430</v>
      </c>
      <c r="H15" s="26">
        <v>380</v>
      </c>
      <c r="I15" s="26">
        <v>380</v>
      </c>
      <c r="J15" s="26">
        <v>350</v>
      </c>
      <c r="K15" s="26">
        <v>320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490</v>
      </c>
      <c r="D21" s="26">
        <v>420</v>
      </c>
      <c r="E21" s="26">
        <v>350</v>
      </c>
      <c r="F21" s="26">
        <v>350</v>
      </c>
      <c r="G21" s="26">
        <v>280</v>
      </c>
      <c r="H21" s="26">
        <v>500</v>
      </c>
      <c r="I21" s="26">
        <v>500</v>
      </c>
      <c r="J21" s="26">
        <v>420</v>
      </c>
      <c r="K21" s="26">
        <v>350</v>
      </c>
    </row>
    <row r="22" ht="21.95" customHeight="1" spans="1:11">
      <c r="A22" s="33"/>
      <c r="B22" s="29" t="s">
        <v>26</v>
      </c>
      <c r="C22" s="30" t="s">
        <v>28</v>
      </c>
      <c r="D22" s="30"/>
      <c r="E22" s="30"/>
      <c r="F22" s="30" t="s">
        <v>28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1850</v>
      </c>
      <c r="D23" s="26"/>
      <c r="E23" s="26"/>
      <c r="F23" s="26">
        <f>880+850</f>
        <v>1730</v>
      </c>
      <c r="G23" s="26"/>
      <c r="H23" s="26"/>
      <c r="I23" s="26">
        <v>1640</v>
      </c>
      <c r="J23" s="26"/>
      <c r="K23" s="26"/>
    </row>
    <row r="24" ht="21.95" customHeight="1" spans="1:11">
      <c r="A24" s="34"/>
      <c r="B24" s="35" t="s">
        <v>31</v>
      </c>
      <c r="C24" s="26">
        <v>2320</v>
      </c>
      <c r="D24" s="26"/>
      <c r="E24" s="26"/>
      <c r="F24" s="26">
        <v>2230</v>
      </c>
      <c r="G24" s="26"/>
      <c r="H24" s="26"/>
      <c r="I24" s="26">
        <v>2230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20</v>
      </c>
      <c r="D25" s="26"/>
      <c r="E25" s="26"/>
      <c r="F25" s="26">
        <v>20</v>
      </c>
      <c r="G25" s="26"/>
      <c r="H25" s="26"/>
      <c r="I25" s="26">
        <v>20</v>
      </c>
      <c r="J25" s="26"/>
      <c r="K25" s="26"/>
    </row>
    <row r="26" ht="21.95" customHeight="1" spans="1:11">
      <c r="A26" s="27"/>
      <c r="B26" s="28" t="s">
        <v>34</v>
      </c>
      <c r="C26" s="26">
        <v>811</v>
      </c>
      <c r="D26" s="26"/>
      <c r="E26" s="26"/>
      <c r="F26" s="26">
        <v>809</v>
      </c>
      <c r="G26" s="26"/>
      <c r="H26" s="26"/>
      <c r="I26" s="26">
        <v>809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101</v>
      </c>
      <c r="D28" s="39"/>
      <c r="E28" s="40"/>
      <c r="F28" s="38" t="s">
        <v>102</v>
      </c>
      <c r="G28" s="39"/>
      <c r="H28" s="40"/>
      <c r="I28" s="38" t="s">
        <v>103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40</v>
      </c>
      <c r="D31" s="54"/>
      <c r="E31" s="55"/>
      <c r="F31" s="53" t="s">
        <v>104</v>
      </c>
      <c r="G31" s="54"/>
      <c r="H31" s="55"/>
      <c r="I31" s="53" t="s">
        <v>100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9.15</v>
      </c>
      <c r="F35" s="26">
        <v>9.16</v>
      </c>
      <c r="G35" s="26">
        <v>9.2</v>
      </c>
      <c r="H35" s="26">
        <v>9.06</v>
      </c>
      <c r="I35" s="26">
        <v>9.05</v>
      </c>
      <c r="J35" s="99">
        <v>9.07</v>
      </c>
    </row>
    <row r="36" ht="15.75" spans="1:10">
      <c r="A36" s="64"/>
      <c r="B36" s="58"/>
      <c r="C36" s="65" t="s">
        <v>54</v>
      </c>
      <c r="D36" s="65" t="s">
        <v>55</v>
      </c>
      <c r="E36" s="26">
        <v>6.65</v>
      </c>
      <c r="F36" s="26">
        <v>6.32</v>
      </c>
      <c r="G36" s="26">
        <v>7.2</v>
      </c>
      <c r="H36" s="26">
        <v>6.15</v>
      </c>
      <c r="I36" s="26">
        <v>7.21</v>
      </c>
      <c r="J36" s="99">
        <v>7.16</v>
      </c>
    </row>
    <row r="37" ht="19.5" spans="1:10">
      <c r="A37" s="64"/>
      <c r="B37" s="58"/>
      <c r="C37" s="66" t="s">
        <v>56</v>
      </c>
      <c r="D37" s="65" t="s">
        <v>57</v>
      </c>
      <c r="E37" s="26">
        <v>11.4</v>
      </c>
      <c r="F37" s="26">
        <v>11.7</v>
      </c>
      <c r="G37" s="68">
        <v>12.7</v>
      </c>
      <c r="H37" s="26">
        <v>13</v>
      </c>
      <c r="I37" s="26">
        <v>12</v>
      </c>
      <c r="J37" s="99">
        <v>11.3</v>
      </c>
    </row>
    <row r="38" ht="16.5" spans="1:10">
      <c r="A38" s="64"/>
      <c r="B38" s="58"/>
      <c r="C38" s="67" t="s">
        <v>58</v>
      </c>
      <c r="D38" s="65" t="s">
        <v>59</v>
      </c>
      <c r="E38" s="68">
        <v>2.93</v>
      </c>
      <c r="F38" s="68">
        <v>3.05</v>
      </c>
      <c r="G38" s="68">
        <v>7.2</v>
      </c>
      <c r="H38" s="68">
        <v>5.4</v>
      </c>
      <c r="I38" s="26">
        <v>4.62</v>
      </c>
      <c r="J38" s="99">
        <v>3.07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0.8</v>
      </c>
      <c r="H39" s="26">
        <v>0.8</v>
      </c>
      <c r="I39" s="26">
        <v>0.7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10.26</v>
      </c>
      <c r="F40" s="26">
        <v>10.25</v>
      </c>
      <c r="G40" s="26">
        <v>10.15</v>
      </c>
      <c r="H40" s="26">
        <v>10.04</v>
      </c>
      <c r="I40" s="26">
        <v>10.05</v>
      </c>
      <c r="J40" s="99">
        <v>10.03</v>
      </c>
    </row>
    <row r="41" ht="15.75" spans="1:10">
      <c r="A41" s="64"/>
      <c r="B41" s="58"/>
      <c r="C41" s="65" t="s">
        <v>54</v>
      </c>
      <c r="D41" s="65" t="s">
        <v>62</v>
      </c>
      <c r="E41" s="26">
        <v>25.2</v>
      </c>
      <c r="F41" s="26">
        <v>24.8</v>
      </c>
      <c r="G41" s="26">
        <v>28.1</v>
      </c>
      <c r="H41" s="26">
        <v>27.4</v>
      </c>
      <c r="I41" s="26">
        <v>24.9</v>
      </c>
      <c r="J41" s="99">
        <v>24.1</v>
      </c>
    </row>
    <row r="42" ht="15.75" spans="1:10">
      <c r="A42" s="64"/>
      <c r="B42" s="58"/>
      <c r="C42" s="69" t="s">
        <v>63</v>
      </c>
      <c r="D42" s="70" t="s">
        <v>64</v>
      </c>
      <c r="E42" s="26">
        <v>3.85</v>
      </c>
      <c r="F42" s="26">
        <v>5.33</v>
      </c>
      <c r="G42" s="26">
        <v>5.17</v>
      </c>
      <c r="H42" s="26">
        <v>5.73</v>
      </c>
      <c r="I42" s="26">
        <v>5.77</v>
      </c>
      <c r="J42" s="99">
        <v>5.75</v>
      </c>
    </row>
    <row r="43" ht="16.5" spans="1:10">
      <c r="A43" s="64"/>
      <c r="B43" s="58"/>
      <c r="C43" s="69" t="s">
        <v>65</v>
      </c>
      <c r="D43" s="71" t="s">
        <v>66</v>
      </c>
      <c r="E43" s="26">
        <v>7.05</v>
      </c>
      <c r="F43" s="26">
        <v>7.01</v>
      </c>
      <c r="G43" s="26">
        <v>7.4</v>
      </c>
      <c r="H43" s="26">
        <v>7.2</v>
      </c>
      <c r="I43" s="26">
        <v>6.02</v>
      </c>
      <c r="J43" s="99">
        <v>6.16</v>
      </c>
    </row>
    <row r="44" ht="19.5" spans="1:10">
      <c r="A44" s="64"/>
      <c r="B44" s="58"/>
      <c r="C44" s="66" t="s">
        <v>56</v>
      </c>
      <c r="D44" s="65" t="s">
        <v>67</v>
      </c>
      <c r="E44" s="26">
        <v>1474</v>
      </c>
      <c r="F44" s="26">
        <v>1486</v>
      </c>
      <c r="G44" s="26">
        <v>1486</v>
      </c>
      <c r="H44" s="26">
        <v>1490</v>
      </c>
      <c r="I44" s="26">
        <v>520</v>
      </c>
      <c r="J44" s="99">
        <v>535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6.72</v>
      </c>
      <c r="F45" s="26">
        <v>6.51</v>
      </c>
      <c r="G45" s="26">
        <v>6.47</v>
      </c>
      <c r="H45" s="26">
        <v>5.89</v>
      </c>
      <c r="I45" s="26">
        <v>7.13</v>
      </c>
      <c r="J45" s="99">
        <v>7.07</v>
      </c>
    </row>
    <row r="46" ht="19.5" spans="1:10">
      <c r="A46" s="64"/>
      <c r="B46" s="58"/>
      <c r="C46" s="66" t="s">
        <v>56</v>
      </c>
      <c r="D46" s="65" t="s">
        <v>57</v>
      </c>
      <c r="E46" s="26">
        <v>28.3</v>
      </c>
      <c r="F46" s="26">
        <v>29.5</v>
      </c>
      <c r="G46" s="26">
        <v>15.1</v>
      </c>
      <c r="H46" s="26">
        <v>15.1</v>
      </c>
      <c r="I46" s="26">
        <v>19</v>
      </c>
      <c r="J46" s="99">
        <v>18.9</v>
      </c>
    </row>
    <row r="47" ht="16.5" spans="1:10">
      <c r="A47" s="64"/>
      <c r="B47" s="58"/>
      <c r="C47" s="67" t="s">
        <v>58</v>
      </c>
      <c r="D47" s="65" t="s">
        <v>71</v>
      </c>
      <c r="E47" s="26">
        <v>1.28</v>
      </c>
      <c r="F47" s="26">
        <v>1.35</v>
      </c>
      <c r="G47" s="26">
        <v>1.9</v>
      </c>
      <c r="H47" s="26">
        <v>3.4</v>
      </c>
      <c r="I47" s="26">
        <v>0.81</v>
      </c>
      <c r="J47" s="99">
        <v>1.63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6.81</v>
      </c>
      <c r="F48" s="26">
        <v>6.73</v>
      </c>
      <c r="G48" s="26">
        <v>6.9</v>
      </c>
      <c r="H48" s="26">
        <v>6.31</v>
      </c>
      <c r="I48" s="26">
        <v>6.74</v>
      </c>
      <c r="J48" s="99">
        <v>6.75</v>
      </c>
    </row>
    <row r="49" ht="19.5" spans="1:10">
      <c r="A49" s="64"/>
      <c r="B49" s="58"/>
      <c r="C49" s="66" t="s">
        <v>56</v>
      </c>
      <c r="D49" s="65" t="s">
        <v>57</v>
      </c>
      <c r="E49" s="26">
        <v>10.3</v>
      </c>
      <c r="F49" s="26">
        <v>29.8</v>
      </c>
      <c r="G49" s="26">
        <v>10.8</v>
      </c>
      <c r="H49" s="26">
        <v>14.5</v>
      </c>
      <c r="I49" s="26">
        <v>14.9</v>
      </c>
      <c r="J49" s="99">
        <v>15.6</v>
      </c>
    </row>
    <row r="50" ht="16.5" spans="1:10">
      <c r="A50" s="64"/>
      <c r="B50" s="58"/>
      <c r="C50" s="67" t="s">
        <v>58</v>
      </c>
      <c r="D50" s="65" t="s">
        <v>71</v>
      </c>
      <c r="E50" s="26">
        <v>1.71</v>
      </c>
      <c r="F50" s="26">
        <v>2.06</v>
      </c>
      <c r="G50" s="26">
        <v>2.8</v>
      </c>
      <c r="H50" s="26">
        <v>3.1</v>
      </c>
      <c r="I50" s="26">
        <v>0.93</v>
      </c>
      <c r="J50" s="99">
        <v>2.03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9.4</v>
      </c>
      <c r="F52" s="26">
        <v>9.51</v>
      </c>
      <c r="G52" s="26">
        <v>9.27</v>
      </c>
      <c r="H52" s="26">
        <v>9.22</v>
      </c>
      <c r="I52" s="26">
        <v>9.39</v>
      </c>
      <c r="J52" s="99">
        <v>9.3</v>
      </c>
    </row>
    <row r="53" ht="15.75" spans="1:10">
      <c r="A53" s="64"/>
      <c r="B53" s="58"/>
      <c r="C53" s="65" t="s">
        <v>54</v>
      </c>
      <c r="D53" s="65" t="s">
        <v>55</v>
      </c>
      <c r="E53" s="26">
        <v>6.72</v>
      </c>
      <c r="F53" s="26">
        <v>6.58</v>
      </c>
      <c r="G53" s="26">
        <v>6.5</v>
      </c>
      <c r="H53" s="26">
        <v>6.2</v>
      </c>
      <c r="I53" s="26">
        <v>7.33</v>
      </c>
      <c r="J53" s="99">
        <v>6.95</v>
      </c>
    </row>
    <row r="54" ht="19.5" spans="1:10">
      <c r="A54" s="64"/>
      <c r="B54" s="58"/>
      <c r="C54" s="66" t="s">
        <v>56</v>
      </c>
      <c r="D54" s="65" t="s">
        <v>57</v>
      </c>
      <c r="E54" s="26">
        <v>10.6</v>
      </c>
      <c r="F54" s="26">
        <v>10.3</v>
      </c>
      <c r="G54" s="26">
        <v>13.6</v>
      </c>
      <c r="H54" s="26">
        <v>13.7</v>
      </c>
      <c r="I54" s="26">
        <v>10.7</v>
      </c>
      <c r="J54" s="99">
        <v>12.1</v>
      </c>
    </row>
    <row r="55" ht="16.5" spans="1:10">
      <c r="A55" s="64"/>
      <c r="B55" s="72"/>
      <c r="C55" s="73" t="s">
        <v>58</v>
      </c>
      <c r="D55" s="65" t="s">
        <v>76</v>
      </c>
      <c r="E55" s="107">
        <v>2.34</v>
      </c>
      <c r="F55" s="107">
        <v>2.14</v>
      </c>
      <c r="G55" s="107">
        <v>5.2</v>
      </c>
      <c r="H55" s="26">
        <v>4.6</v>
      </c>
      <c r="I55" s="26">
        <v>1.69</v>
      </c>
      <c r="J55" s="99">
        <v>2.36</v>
      </c>
    </row>
    <row r="56" ht="14.25" spans="1:10">
      <c r="A56" s="74" t="s">
        <v>77</v>
      </c>
      <c r="B56" s="74" t="s">
        <v>78</v>
      </c>
      <c r="C56" s="75">
        <v>7.5</v>
      </c>
      <c r="D56" s="74" t="s">
        <v>50</v>
      </c>
      <c r="E56" s="75">
        <v>76</v>
      </c>
      <c r="F56" s="74" t="s">
        <v>79</v>
      </c>
      <c r="G56" s="75">
        <v>81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13.1</v>
      </c>
      <c r="C59" s="83"/>
      <c r="D59" s="108">
        <v>16.9</v>
      </c>
      <c r="E59" s="83"/>
      <c r="F59" s="83">
        <v>41.5</v>
      </c>
      <c r="G59" s="84"/>
      <c r="H59" s="83"/>
      <c r="I59" s="83"/>
      <c r="J59" s="99"/>
      <c r="K59" s="99"/>
      <c r="L59" s="99">
        <v>20.3</v>
      </c>
      <c r="M59" s="99"/>
    </row>
    <row r="60" ht="18.75" spans="1:13">
      <c r="A60" s="81" t="s">
        <v>84</v>
      </c>
      <c r="B60" s="82"/>
      <c r="C60" s="83"/>
      <c r="D60" s="108"/>
      <c r="E60" s="83"/>
      <c r="F60" s="83"/>
      <c r="G60" s="84"/>
      <c r="H60" s="83">
        <v>59.5</v>
      </c>
      <c r="I60" s="83"/>
      <c r="J60" s="99">
        <v>35.1</v>
      </c>
      <c r="K60" s="99"/>
      <c r="L60" s="99">
        <v>37.2</v>
      </c>
      <c r="M60" s="99"/>
    </row>
    <row r="61" ht="18.75" spans="1:13">
      <c r="A61" s="81" t="s">
        <v>85</v>
      </c>
      <c r="B61" s="82">
        <v>12</v>
      </c>
      <c r="C61" s="83"/>
      <c r="D61" s="108">
        <v>13.5</v>
      </c>
      <c r="E61" s="83"/>
      <c r="F61" s="83">
        <v>12.7</v>
      </c>
      <c r="G61" s="84"/>
      <c r="H61" s="83">
        <v>11.02</v>
      </c>
      <c r="I61" s="83"/>
      <c r="J61" s="99">
        <v>23.6</v>
      </c>
      <c r="K61" s="99"/>
      <c r="L61" s="99"/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/>
      <c r="D63" s="108"/>
      <c r="E63" s="83">
        <v>53.8</v>
      </c>
      <c r="F63" s="83"/>
      <c r="G63" s="84">
        <v>55.1</v>
      </c>
      <c r="H63" s="83"/>
      <c r="I63" s="83">
        <v>55.6</v>
      </c>
      <c r="J63" s="99"/>
      <c r="K63" s="99">
        <v>50.4</v>
      </c>
      <c r="M63" s="99">
        <v>51.2</v>
      </c>
    </row>
    <row r="64" ht="18.75" spans="1:13">
      <c r="A64" s="87" t="s">
        <v>87</v>
      </c>
      <c r="B64" s="83"/>
      <c r="C64" s="83">
        <v>86</v>
      </c>
      <c r="D64" s="108"/>
      <c r="E64" s="83"/>
      <c r="F64" s="83"/>
      <c r="G64" s="88">
        <v>41.9</v>
      </c>
      <c r="H64" s="83"/>
      <c r="I64" s="83">
        <v>42.1</v>
      </c>
      <c r="J64" s="99"/>
      <c r="K64" s="99">
        <v>42.1</v>
      </c>
      <c r="L64" s="99"/>
      <c r="M64" s="99">
        <v>40.7</v>
      </c>
    </row>
    <row r="65" ht="18.75" spans="1:13">
      <c r="A65" s="87" t="s">
        <v>88</v>
      </c>
      <c r="B65" s="83"/>
      <c r="C65" s="83">
        <v>29.2</v>
      </c>
      <c r="D65" s="108"/>
      <c r="E65" s="83">
        <v>31.2</v>
      </c>
      <c r="F65" s="83"/>
      <c r="G65" s="84"/>
      <c r="H65" s="83"/>
      <c r="I65" s="83">
        <v>13.9</v>
      </c>
      <c r="J65" s="99"/>
      <c r="K65" s="99">
        <v>35.3</v>
      </c>
      <c r="M65" s="99">
        <v>36.7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3.1</v>
      </c>
      <c r="C67" s="83">
        <v>8.6</v>
      </c>
      <c r="D67" s="108">
        <v>2.8</v>
      </c>
      <c r="E67" s="83">
        <v>9.1</v>
      </c>
      <c r="F67" s="83">
        <v>0.96</v>
      </c>
      <c r="G67" s="84">
        <v>8.69</v>
      </c>
      <c r="H67" s="83">
        <v>0.7</v>
      </c>
      <c r="I67" s="83">
        <v>8.6</v>
      </c>
      <c r="J67" s="99">
        <v>2.76</v>
      </c>
      <c r="K67" s="99">
        <v>8.5</v>
      </c>
      <c r="L67" s="99">
        <v>2.93</v>
      </c>
      <c r="M67" s="99">
        <v>8.3</v>
      </c>
    </row>
    <row r="68" ht="18.75" spans="1:13">
      <c r="A68" s="105" t="s">
        <v>90</v>
      </c>
      <c r="B68" s="109">
        <v>0.8</v>
      </c>
      <c r="C68" s="83">
        <v>7.8</v>
      </c>
      <c r="D68" s="108">
        <v>1.2</v>
      </c>
      <c r="E68" s="83">
        <v>7.9</v>
      </c>
      <c r="F68" s="83">
        <v>1.3</v>
      </c>
      <c r="G68" s="84">
        <v>7.97</v>
      </c>
      <c r="H68" s="83">
        <v>2.6</v>
      </c>
      <c r="I68" s="83">
        <v>8.1</v>
      </c>
      <c r="J68" s="99">
        <v>1.93</v>
      </c>
      <c r="K68" s="99">
        <v>7.4</v>
      </c>
      <c r="L68" s="99">
        <v>1.86</v>
      </c>
      <c r="M68" s="99">
        <v>7.1</v>
      </c>
    </row>
    <row r="69" ht="18.75" spans="1:13">
      <c r="A69" s="105" t="s">
        <v>91</v>
      </c>
      <c r="B69" s="109">
        <v>1.3</v>
      </c>
      <c r="C69" s="83">
        <v>9.7</v>
      </c>
      <c r="D69" s="108">
        <v>1.7</v>
      </c>
      <c r="E69" s="83">
        <v>10</v>
      </c>
      <c r="F69" s="83"/>
      <c r="G69" s="84"/>
      <c r="H69" s="83">
        <v>2.5</v>
      </c>
      <c r="I69" s="83">
        <v>7.1</v>
      </c>
      <c r="J69" s="99">
        <v>1.04</v>
      </c>
      <c r="K69" s="99">
        <v>9</v>
      </c>
      <c r="L69" s="99">
        <v>1.45</v>
      </c>
      <c r="M69" s="99">
        <v>9.2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C25" sqref="C25:K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" t="s">
        <v>123</v>
      </c>
      <c r="G2" s="7"/>
      <c r="H2" s="7"/>
      <c r="I2" s="90" t="s">
        <v>124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102430</v>
      </c>
      <c r="D4" s="13"/>
      <c r="E4" s="13"/>
      <c r="F4" s="13">
        <v>103720</v>
      </c>
      <c r="G4" s="13"/>
      <c r="H4" s="13"/>
      <c r="I4" s="13">
        <v>105220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134350</v>
      </c>
      <c r="D5" s="13"/>
      <c r="E5" s="13"/>
      <c r="F5" s="13">
        <v>135480</v>
      </c>
      <c r="G5" s="13"/>
      <c r="H5" s="13"/>
      <c r="I5" s="13">
        <v>137050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C4-'28日'!I4</f>
        <v>930</v>
      </c>
      <c r="D6" s="18"/>
      <c r="E6" s="18"/>
      <c r="F6" s="19">
        <f>F4-C4</f>
        <v>1290</v>
      </c>
      <c r="G6" s="20"/>
      <c r="H6" s="21"/>
      <c r="I6" s="19">
        <f>I4-F4</f>
        <v>1500</v>
      </c>
      <c r="J6" s="20"/>
      <c r="K6" s="21"/>
      <c r="L6" s="94">
        <f>C6+F6+I6</f>
        <v>3720</v>
      </c>
      <c r="M6" s="94">
        <f>C7+F7+I7</f>
        <v>4160</v>
      </c>
    </row>
    <row r="7" ht="21.95" customHeight="1" spans="1:13">
      <c r="A7" s="11"/>
      <c r="B7" s="17" t="s">
        <v>8</v>
      </c>
      <c r="C7" s="18">
        <f>C5-'28日'!I5</f>
        <v>1460</v>
      </c>
      <c r="D7" s="18"/>
      <c r="E7" s="18"/>
      <c r="F7" s="19">
        <f>F5-C5</f>
        <v>1130</v>
      </c>
      <c r="G7" s="20"/>
      <c r="H7" s="21"/>
      <c r="I7" s="19">
        <f>I5-F5</f>
        <v>1570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47</v>
      </c>
      <c r="D9" s="13"/>
      <c r="E9" s="13"/>
      <c r="F9" s="13">
        <v>47</v>
      </c>
      <c r="G9" s="13"/>
      <c r="H9" s="13"/>
      <c r="I9" s="13">
        <v>46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47</v>
      </c>
      <c r="D10" s="13"/>
      <c r="E10" s="13"/>
      <c r="F10" s="13">
        <v>47</v>
      </c>
      <c r="G10" s="13"/>
      <c r="H10" s="13"/>
      <c r="I10" s="13">
        <v>46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300</v>
      </c>
      <c r="D15" s="26">
        <v>270</v>
      </c>
      <c r="E15" s="26">
        <v>500</v>
      </c>
      <c r="F15" s="26">
        <v>500</v>
      </c>
      <c r="G15" s="26">
        <v>470</v>
      </c>
      <c r="H15" s="26">
        <v>430</v>
      </c>
      <c r="I15" s="26">
        <v>420</v>
      </c>
      <c r="J15" s="26">
        <v>350</v>
      </c>
      <c r="K15" s="26">
        <v>310</v>
      </c>
    </row>
    <row r="16" ht="21.95" customHeight="1" spans="1:11">
      <c r="A16" s="27"/>
      <c r="B16" s="29" t="s">
        <v>21</v>
      </c>
      <c r="C16" s="30" t="s">
        <v>288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360</v>
      </c>
      <c r="D21" s="26">
        <v>290</v>
      </c>
      <c r="E21" s="26">
        <v>500</v>
      </c>
      <c r="F21" s="26">
        <v>500</v>
      </c>
      <c r="G21" s="26">
        <v>430</v>
      </c>
      <c r="H21" s="26">
        <v>360</v>
      </c>
      <c r="I21" s="26">
        <v>350</v>
      </c>
      <c r="J21" s="26">
        <v>260</v>
      </c>
      <c r="K21" s="26">
        <v>500</v>
      </c>
    </row>
    <row r="22" ht="21.95" customHeight="1" spans="1:11">
      <c r="A22" s="33"/>
      <c r="B22" s="29" t="s">
        <v>26</v>
      </c>
      <c r="C22" s="30" t="s">
        <v>289</v>
      </c>
      <c r="D22" s="30"/>
      <c r="E22" s="30"/>
      <c r="F22" s="30" t="s">
        <v>28</v>
      </c>
      <c r="G22" s="30"/>
      <c r="H22" s="30"/>
      <c r="I22" s="30" t="s">
        <v>290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1450</v>
      </c>
      <c r="D23" s="26"/>
      <c r="E23" s="26"/>
      <c r="F23" s="26">
        <v>1450</v>
      </c>
      <c r="G23" s="26"/>
      <c r="H23" s="26"/>
      <c r="I23" s="26">
        <v>1380</v>
      </c>
      <c r="J23" s="26"/>
      <c r="K23" s="26"/>
    </row>
    <row r="24" ht="21.95" customHeight="1" spans="1:11">
      <c r="A24" s="34"/>
      <c r="B24" s="35" t="s">
        <v>31</v>
      </c>
      <c r="C24" s="26">
        <v>1910</v>
      </c>
      <c r="D24" s="26"/>
      <c r="E24" s="26"/>
      <c r="F24" s="26">
        <v>1710</v>
      </c>
      <c r="G24" s="26"/>
      <c r="H24" s="26"/>
      <c r="I24" s="26">
        <v>1600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2</v>
      </c>
      <c r="D25" s="26"/>
      <c r="E25" s="26"/>
      <c r="F25" s="26">
        <v>7</v>
      </c>
      <c r="G25" s="26"/>
      <c r="H25" s="26"/>
      <c r="I25" s="26">
        <v>7</v>
      </c>
      <c r="J25" s="26"/>
      <c r="K25" s="26"/>
    </row>
    <row r="26" ht="21.95" customHeight="1" spans="1:11">
      <c r="A26" s="27"/>
      <c r="B26" s="28" t="s">
        <v>34</v>
      </c>
      <c r="C26" s="26">
        <v>732</v>
      </c>
      <c r="D26" s="26"/>
      <c r="E26" s="26"/>
      <c r="F26" s="26">
        <v>732</v>
      </c>
      <c r="G26" s="26"/>
      <c r="H26" s="26"/>
      <c r="I26" s="26">
        <v>732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3</v>
      </c>
      <c r="G27" s="26"/>
      <c r="H27" s="26"/>
      <c r="I27" s="26">
        <v>3</v>
      </c>
      <c r="J27" s="26"/>
      <c r="K27" s="26"/>
    </row>
    <row r="28" ht="76.5" customHeight="1" spans="1:11">
      <c r="A28" s="36" t="s">
        <v>36</v>
      </c>
      <c r="B28" s="37"/>
      <c r="C28" s="38" t="s">
        <v>291</v>
      </c>
      <c r="D28" s="39"/>
      <c r="E28" s="40"/>
      <c r="F28" s="38" t="s">
        <v>292</v>
      </c>
      <c r="G28" s="39"/>
      <c r="H28" s="40"/>
      <c r="I28" s="38" t="s">
        <v>293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100</v>
      </c>
      <c r="D31" s="54"/>
      <c r="E31" s="55"/>
      <c r="F31" s="53" t="s">
        <v>294</v>
      </c>
      <c r="G31" s="54"/>
      <c r="H31" s="55"/>
      <c r="I31" s="53" t="s">
        <v>164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9.05</v>
      </c>
      <c r="F35" s="26">
        <v>9.07</v>
      </c>
      <c r="G35" s="26">
        <v>9</v>
      </c>
      <c r="H35" s="26">
        <v>9.02</v>
      </c>
      <c r="I35" s="26">
        <v>9.03</v>
      </c>
      <c r="J35" s="99">
        <v>9.05</v>
      </c>
    </row>
    <row r="36" ht="15.75" spans="1:10">
      <c r="A36" s="64"/>
      <c r="B36" s="58"/>
      <c r="C36" s="65" t="s">
        <v>54</v>
      </c>
      <c r="D36" s="65" t="s">
        <v>55</v>
      </c>
      <c r="E36" s="26">
        <v>6.57</v>
      </c>
      <c r="F36" s="26">
        <v>6.94</v>
      </c>
      <c r="G36" s="26">
        <v>7.2</v>
      </c>
      <c r="H36" s="26">
        <v>7.2</v>
      </c>
      <c r="I36" s="26">
        <v>6.89</v>
      </c>
      <c r="J36" s="99">
        <v>6.64</v>
      </c>
    </row>
    <row r="37" ht="19.5" spans="1:10">
      <c r="A37" s="64"/>
      <c r="B37" s="58"/>
      <c r="C37" s="66" t="s">
        <v>56</v>
      </c>
      <c r="D37" s="65" t="s">
        <v>57</v>
      </c>
      <c r="E37" s="26">
        <v>19.3</v>
      </c>
      <c r="F37" s="26">
        <v>19.5</v>
      </c>
      <c r="G37" s="68">
        <v>20.7</v>
      </c>
      <c r="H37" s="26">
        <v>21.2</v>
      </c>
      <c r="I37" s="26">
        <v>23.7</v>
      </c>
      <c r="J37" s="99">
        <v>16.7</v>
      </c>
    </row>
    <row r="38" ht="16.5" spans="1:10">
      <c r="A38" s="64"/>
      <c r="B38" s="58"/>
      <c r="C38" s="67" t="s">
        <v>58</v>
      </c>
      <c r="D38" s="65" t="s">
        <v>59</v>
      </c>
      <c r="E38" s="68">
        <v>4.57</v>
      </c>
      <c r="F38" s="68">
        <v>3.31</v>
      </c>
      <c r="G38" s="68">
        <v>5.2</v>
      </c>
      <c r="H38" s="68">
        <v>5</v>
      </c>
      <c r="I38" s="26">
        <v>4.66</v>
      </c>
      <c r="J38" s="99">
        <v>4.99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0.7</v>
      </c>
      <c r="F39" s="26">
        <v>0.7</v>
      </c>
      <c r="G39" s="26">
        <v>0.5</v>
      </c>
      <c r="H39" s="26">
        <v>0.5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10.13</v>
      </c>
      <c r="F40" s="26">
        <v>10.15</v>
      </c>
      <c r="G40" s="26">
        <v>10.06</v>
      </c>
      <c r="H40" s="26">
        <v>10.04</v>
      </c>
      <c r="I40" s="26">
        <v>10.2</v>
      </c>
      <c r="J40" s="99">
        <v>10.14</v>
      </c>
    </row>
    <row r="41" ht="15.75" spans="1:10">
      <c r="A41" s="64"/>
      <c r="B41" s="58"/>
      <c r="C41" s="65" t="s">
        <v>54</v>
      </c>
      <c r="D41" s="65" t="s">
        <v>62</v>
      </c>
      <c r="E41" s="26">
        <v>25.5</v>
      </c>
      <c r="F41" s="26">
        <v>25.9</v>
      </c>
      <c r="G41" s="26">
        <v>27.7</v>
      </c>
      <c r="H41" s="26">
        <v>25.9</v>
      </c>
      <c r="I41" s="26">
        <v>26.7</v>
      </c>
      <c r="J41" s="99">
        <v>25.2</v>
      </c>
    </row>
    <row r="42" ht="15.75" spans="1:10">
      <c r="A42" s="64"/>
      <c r="B42" s="58"/>
      <c r="C42" s="69" t="s">
        <v>63</v>
      </c>
      <c r="D42" s="70" t="s">
        <v>64</v>
      </c>
      <c r="E42" s="26">
        <v>6.29</v>
      </c>
      <c r="F42" s="26">
        <v>6.37</v>
      </c>
      <c r="G42" s="26">
        <v>6.1</v>
      </c>
      <c r="H42" s="26">
        <v>6.3</v>
      </c>
      <c r="I42" s="26">
        <v>6.47</v>
      </c>
      <c r="J42" s="99">
        <v>6.63</v>
      </c>
    </row>
    <row r="43" ht="16.5" spans="1:10">
      <c r="A43" s="64"/>
      <c r="B43" s="58"/>
      <c r="C43" s="69" t="s">
        <v>65</v>
      </c>
      <c r="D43" s="71" t="s">
        <v>66</v>
      </c>
      <c r="E43" s="26">
        <v>5.97</v>
      </c>
      <c r="F43" s="26">
        <v>6.1</v>
      </c>
      <c r="G43" s="26">
        <v>3.59</v>
      </c>
      <c r="H43" s="26">
        <v>3.8</v>
      </c>
      <c r="I43" s="26">
        <v>4.72</v>
      </c>
      <c r="J43" s="99">
        <v>4.23</v>
      </c>
    </row>
    <row r="44" ht="19.5" spans="1:10">
      <c r="A44" s="64"/>
      <c r="B44" s="58"/>
      <c r="C44" s="66" t="s">
        <v>56</v>
      </c>
      <c r="D44" s="65" t="s">
        <v>67</v>
      </c>
      <c r="E44" s="26">
        <v>1320</v>
      </c>
      <c r="F44" s="26">
        <v>1310</v>
      </c>
      <c r="G44" s="26">
        <v>1521</v>
      </c>
      <c r="H44" s="26">
        <v>1522</v>
      </c>
      <c r="I44" s="26">
        <v>1523</v>
      </c>
      <c r="J44" s="99">
        <v>1511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6.39</v>
      </c>
      <c r="F45" s="26">
        <v>6.7</v>
      </c>
      <c r="G45" s="26">
        <v>6.9</v>
      </c>
      <c r="H45" s="26">
        <v>6.6</v>
      </c>
      <c r="I45" s="26">
        <v>6.28</v>
      </c>
      <c r="J45" s="99">
        <v>6.07</v>
      </c>
    </row>
    <row r="46" ht="19.5" spans="1:10">
      <c r="A46" s="64"/>
      <c r="B46" s="58"/>
      <c r="C46" s="66" t="s">
        <v>56</v>
      </c>
      <c r="D46" s="65" t="s">
        <v>57</v>
      </c>
      <c r="E46" s="26">
        <v>19.1</v>
      </c>
      <c r="F46" s="26">
        <v>19.2</v>
      </c>
      <c r="G46" s="26">
        <v>18.3</v>
      </c>
      <c r="H46" s="26">
        <v>16.3</v>
      </c>
      <c r="I46" s="26">
        <v>18.4</v>
      </c>
      <c r="J46" s="99">
        <v>18.9</v>
      </c>
    </row>
    <row r="47" ht="16.5" spans="1:10">
      <c r="A47" s="64"/>
      <c r="B47" s="58"/>
      <c r="C47" s="67" t="s">
        <v>58</v>
      </c>
      <c r="D47" s="65" t="s">
        <v>71</v>
      </c>
      <c r="E47" s="26">
        <v>4.03</v>
      </c>
      <c r="F47" s="26">
        <v>3.07</v>
      </c>
      <c r="G47" s="26">
        <v>1.3</v>
      </c>
      <c r="H47" s="26">
        <v>3.6</v>
      </c>
      <c r="I47" s="26">
        <v>1.56</v>
      </c>
      <c r="J47" s="99">
        <v>1.6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5.96</v>
      </c>
      <c r="F48" s="26">
        <v>6.21</v>
      </c>
      <c r="G48" s="26">
        <v>6.84</v>
      </c>
      <c r="H48" s="26">
        <v>6.3</v>
      </c>
      <c r="I48" s="26">
        <v>6.24</v>
      </c>
      <c r="J48" s="99">
        <v>6.31</v>
      </c>
    </row>
    <row r="49" ht="19.5" spans="1:10">
      <c r="A49" s="64"/>
      <c r="B49" s="58"/>
      <c r="C49" s="66" t="s">
        <v>56</v>
      </c>
      <c r="D49" s="65" t="s">
        <v>57</v>
      </c>
      <c r="E49" s="26">
        <v>17.9</v>
      </c>
      <c r="F49" s="26">
        <v>18.2</v>
      </c>
      <c r="G49" s="26">
        <v>13.9</v>
      </c>
      <c r="H49" s="26">
        <v>10.8</v>
      </c>
      <c r="I49" s="26">
        <v>15</v>
      </c>
      <c r="J49" s="99">
        <v>17.9</v>
      </c>
    </row>
    <row r="50" ht="16.5" spans="1:10">
      <c r="A50" s="64"/>
      <c r="B50" s="58"/>
      <c r="C50" s="67" t="s">
        <v>58</v>
      </c>
      <c r="D50" s="65" t="s">
        <v>71</v>
      </c>
      <c r="E50" s="26">
        <v>2.79</v>
      </c>
      <c r="F50" s="26">
        <v>3.61</v>
      </c>
      <c r="G50" s="26">
        <v>5.8</v>
      </c>
      <c r="H50" s="26">
        <v>1.7</v>
      </c>
      <c r="I50" s="26">
        <v>2.39</v>
      </c>
      <c r="J50" s="99">
        <v>2.89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/>
      <c r="H51" s="26"/>
      <c r="I51" s="26"/>
      <c r="J51" s="99"/>
    </row>
    <row r="52" ht="15.75" spans="1:10">
      <c r="A52" s="64"/>
      <c r="B52" s="58"/>
      <c r="C52" s="66" t="s">
        <v>52</v>
      </c>
      <c r="D52" s="65" t="s">
        <v>75</v>
      </c>
      <c r="E52" s="26">
        <v>9.26</v>
      </c>
      <c r="F52" s="26">
        <v>9.2</v>
      </c>
      <c r="G52" s="26"/>
      <c r="H52" s="26"/>
      <c r="I52" s="26"/>
      <c r="J52" s="99"/>
    </row>
    <row r="53" ht="15.75" spans="1:10">
      <c r="A53" s="64"/>
      <c r="B53" s="58"/>
      <c r="C53" s="65" t="s">
        <v>54</v>
      </c>
      <c r="D53" s="65" t="s">
        <v>55</v>
      </c>
      <c r="E53" s="26">
        <v>6.79</v>
      </c>
      <c r="F53" s="26">
        <v>6.89</v>
      </c>
      <c r="G53" s="26"/>
      <c r="H53" s="26"/>
      <c r="I53" s="26"/>
      <c r="J53" s="99"/>
    </row>
    <row r="54" ht="19.5" spans="1:10">
      <c r="A54" s="64"/>
      <c r="B54" s="58"/>
      <c r="C54" s="66" t="s">
        <v>56</v>
      </c>
      <c r="D54" s="65" t="s">
        <v>57</v>
      </c>
      <c r="E54" s="26">
        <v>15.4</v>
      </c>
      <c r="F54" s="26">
        <v>16.1</v>
      </c>
      <c r="G54" s="26"/>
      <c r="H54" s="26"/>
      <c r="I54" s="26"/>
      <c r="J54" s="99"/>
    </row>
    <row r="55" ht="16.5" spans="1:10">
      <c r="A55" s="64"/>
      <c r="B55" s="72"/>
      <c r="C55" s="73" t="s">
        <v>58</v>
      </c>
      <c r="D55" s="65" t="s">
        <v>76</v>
      </c>
      <c r="E55" s="107">
        <v>2.99</v>
      </c>
      <c r="F55" s="107">
        <v>3.18</v>
      </c>
      <c r="G55" s="107"/>
      <c r="H55" s="26"/>
      <c r="I55" s="26"/>
      <c r="J55" s="99"/>
    </row>
    <row r="56" ht="14.25" spans="1:10">
      <c r="A56" s="74" t="s">
        <v>77</v>
      </c>
      <c r="B56" s="74" t="s">
        <v>78</v>
      </c>
      <c r="C56" s="75">
        <v>7.3</v>
      </c>
      <c r="D56" s="74" t="s">
        <v>50</v>
      </c>
      <c r="E56" s="75">
        <v>77</v>
      </c>
      <c r="F56" s="74" t="s">
        <v>79</v>
      </c>
      <c r="G56" s="75">
        <v>85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/>
      <c r="E59" s="83"/>
      <c r="F59" s="83">
        <v>65.2</v>
      </c>
      <c r="G59" s="84"/>
      <c r="H59" s="83">
        <v>7.09</v>
      </c>
      <c r="I59" s="83"/>
      <c r="J59" s="99">
        <v>9.4</v>
      </c>
      <c r="K59" s="99"/>
      <c r="L59" s="99">
        <v>7.94</v>
      </c>
      <c r="M59" s="99"/>
    </row>
    <row r="60" ht="18.75" spans="1:13">
      <c r="A60" s="81" t="s">
        <v>84</v>
      </c>
      <c r="B60" s="82">
        <v>30.1</v>
      </c>
      <c r="C60" s="83"/>
      <c r="D60" s="108">
        <v>27.6</v>
      </c>
      <c r="E60" s="83"/>
      <c r="F60" s="83"/>
      <c r="G60" s="84"/>
      <c r="H60" s="83"/>
      <c r="I60" s="83"/>
      <c r="J60" s="99"/>
      <c r="K60" s="99"/>
      <c r="L60" s="99"/>
      <c r="M60" s="99"/>
    </row>
    <row r="61" ht="18.75" spans="1:13">
      <c r="A61" s="81" t="s">
        <v>85</v>
      </c>
      <c r="B61" s="82">
        <v>27.3</v>
      </c>
      <c r="C61" s="83"/>
      <c r="D61" s="108">
        <v>22.6</v>
      </c>
      <c r="E61" s="83"/>
      <c r="F61" s="83">
        <v>15.6</v>
      </c>
      <c r="G61" s="84"/>
      <c r="H61" s="83">
        <v>14.01</v>
      </c>
      <c r="I61" s="83"/>
      <c r="J61" s="99">
        <v>14.52</v>
      </c>
      <c r="K61" s="99"/>
      <c r="L61" s="99">
        <v>67.32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23.6</v>
      </c>
      <c r="D63" s="108"/>
      <c r="E63" s="83">
        <v>21.2</v>
      </c>
      <c r="F63" s="83"/>
      <c r="G63" s="84">
        <v>15.15</v>
      </c>
      <c r="H63" s="83"/>
      <c r="I63" s="83">
        <v>15.7</v>
      </c>
      <c r="J63" s="99"/>
      <c r="K63" s="99"/>
      <c r="M63" s="99"/>
    </row>
    <row r="64" ht="18.75" spans="1:13">
      <c r="A64" s="87" t="s">
        <v>87</v>
      </c>
      <c r="B64" s="83"/>
      <c r="C64" s="83"/>
      <c r="D64" s="108"/>
      <c r="E64" s="83">
        <v>38.1</v>
      </c>
      <c r="F64" s="83"/>
      <c r="G64" s="88">
        <v>30.9</v>
      </c>
      <c r="H64" s="83"/>
      <c r="I64" s="83">
        <v>14.4</v>
      </c>
      <c r="J64" s="99"/>
      <c r="K64" s="99">
        <v>85.46</v>
      </c>
      <c r="L64" s="99"/>
      <c r="M64" s="99">
        <v>81.86</v>
      </c>
    </row>
    <row r="65" ht="18.75" spans="1:13">
      <c r="A65" s="87" t="s">
        <v>88</v>
      </c>
      <c r="B65" s="83"/>
      <c r="C65" s="83">
        <v>54.3</v>
      </c>
      <c r="D65" s="108"/>
      <c r="E65" s="83">
        <v>49.2</v>
      </c>
      <c r="F65" s="83"/>
      <c r="G65" s="84">
        <v>49.3</v>
      </c>
      <c r="H65" s="83"/>
      <c r="I65" s="83"/>
      <c r="J65" s="99"/>
      <c r="K65" s="99">
        <v>42.53</v>
      </c>
      <c r="M65" s="99">
        <v>40.96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4.77</v>
      </c>
      <c r="C67" s="83">
        <v>11.2</v>
      </c>
      <c r="D67" s="108">
        <v>5.08</v>
      </c>
      <c r="E67" s="83">
        <v>11.3</v>
      </c>
      <c r="F67" s="83">
        <v>0.75</v>
      </c>
      <c r="G67" s="84">
        <v>12.4</v>
      </c>
      <c r="H67" s="83">
        <v>0.65</v>
      </c>
      <c r="I67" s="83">
        <v>12.1</v>
      </c>
      <c r="J67" s="99">
        <v>2.73</v>
      </c>
      <c r="K67" s="99">
        <v>12.56</v>
      </c>
      <c r="L67" s="99">
        <v>1.85</v>
      </c>
      <c r="M67" s="99">
        <v>12.25</v>
      </c>
    </row>
    <row r="68" ht="18.75" spans="1:13">
      <c r="A68" s="105" t="s">
        <v>90</v>
      </c>
      <c r="B68" s="109">
        <v>3.92</v>
      </c>
      <c r="C68" s="83">
        <v>9.6</v>
      </c>
      <c r="D68" s="108">
        <v>3.36</v>
      </c>
      <c r="E68" s="83">
        <v>9.3</v>
      </c>
      <c r="F68" s="83">
        <v>0.88</v>
      </c>
      <c r="G68" s="84">
        <v>9.15</v>
      </c>
      <c r="H68" s="83">
        <v>0.91</v>
      </c>
      <c r="I68" s="83">
        <v>9</v>
      </c>
      <c r="J68" s="99">
        <v>1.86</v>
      </c>
      <c r="K68" s="99">
        <v>9.44</v>
      </c>
      <c r="L68" s="99">
        <v>1.28</v>
      </c>
      <c r="M68" s="99">
        <v>9.29</v>
      </c>
    </row>
    <row r="69" ht="18.75" spans="1:13">
      <c r="A69" s="105" t="s">
        <v>91</v>
      </c>
      <c r="B69" s="109">
        <v>2.61</v>
      </c>
      <c r="C69" s="83">
        <v>12.3</v>
      </c>
      <c r="D69" s="108">
        <v>2.71</v>
      </c>
      <c r="E69" s="83">
        <v>12.5</v>
      </c>
      <c r="F69" s="83">
        <v>1.5</v>
      </c>
      <c r="G69" s="84">
        <v>13.18</v>
      </c>
      <c r="H69" s="83"/>
      <c r="I69" s="83"/>
      <c r="J69" s="99">
        <v>3.05</v>
      </c>
      <c r="K69" s="99">
        <v>12.9</v>
      </c>
      <c r="L69" s="99">
        <v>2.74</v>
      </c>
      <c r="M69" s="99">
        <v>13.34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I23" sqref="I23:K2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" t="s">
        <v>123</v>
      </c>
      <c r="G2" s="7"/>
      <c r="H2" s="7"/>
      <c r="I2" s="90" t="s">
        <v>124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106650</v>
      </c>
      <c r="D4" s="13"/>
      <c r="E4" s="13"/>
      <c r="F4" s="13">
        <v>108100</v>
      </c>
      <c r="G4" s="13"/>
      <c r="H4" s="13"/>
      <c r="I4" s="13">
        <v>109450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138600</v>
      </c>
      <c r="D5" s="13"/>
      <c r="E5" s="13"/>
      <c r="F5" s="13">
        <v>140320</v>
      </c>
      <c r="G5" s="13"/>
      <c r="H5" s="13"/>
      <c r="I5" s="13">
        <v>142100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C4-'29日'!I4</f>
        <v>1430</v>
      </c>
      <c r="D6" s="18"/>
      <c r="E6" s="18"/>
      <c r="F6" s="19">
        <f>F4-C4</f>
        <v>1450</v>
      </c>
      <c r="G6" s="20"/>
      <c r="H6" s="21"/>
      <c r="I6" s="19">
        <f>I4-F4</f>
        <v>1350</v>
      </c>
      <c r="J6" s="20"/>
      <c r="K6" s="21"/>
      <c r="L6" s="94">
        <f>C6+F6+I6</f>
        <v>4230</v>
      </c>
      <c r="M6" s="94">
        <f>C7+F7+I7</f>
        <v>5050</v>
      </c>
    </row>
    <row r="7" ht="21.95" customHeight="1" spans="1:13">
      <c r="A7" s="11"/>
      <c r="B7" s="17" t="s">
        <v>8</v>
      </c>
      <c r="C7" s="18">
        <f>C5-'29日'!I5</f>
        <v>1550</v>
      </c>
      <c r="D7" s="18"/>
      <c r="E7" s="18"/>
      <c r="F7" s="19">
        <f>F5-C5</f>
        <v>1720</v>
      </c>
      <c r="G7" s="20"/>
      <c r="H7" s="21"/>
      <c r="I7" s="19">
        <f>I5-F5</f>
        <v>1780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44</v>
      </c>
      <c r="D9" s="13"/>
      <c r="E9" s="13"/>
      <c r="F9" s="13">
        <v>48</v>
      </c>
      <c r="G9" s="13"/>
      <c r="H9" s="13"/>
      <c r="I9" s="13">
        <v>47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44</v>
      </c>
      <c r="D10" s="13"/>
      <c r="E10" s="13"/>
      <c r="F10" s="13">
        <v>48</v>
      </c>
      <c r="G10" s="13"/>
      <c r="H10" s="13"/>
      <c r="I10" s="13">
        <v>47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310</v>
      </c>
      <c r="D15" s="26">
        <v>270</v>
      </c>
      <c r="E15" s="26">
        <v>500</v>
      </c>
      <c r="F15" s="26">
        <v>500</v>
      </c>
      <c r="G15" s="26">
        <v>470</v>
      </c>
      <c r="H15" s="26">
        <v>440</v>
      </c>
      <c r="I15" s="26">
        <v>430</v>
      </c>
      <c r="J15" s="26">
        <v>350</v>
      </c>
      <c r="K15" s="26">
        <v>300</v>
      </c>
    </row>
    <row r="16" ht="21.95" customHeight="1" spans="1:11">
      <c r="A16" s="27"/>
      <c r="B16" s="29" t="s">
        <v>21</v>
      </c>
      <c r="C16" s="30" t="s">
        <v>295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500</v>
      </c>
      <c r="D21" s="26">
        <v>430</v>
      </c>
      <c r="E21" s="26">
        <v>370</v>
      </c>
      <c r="F21" s="26">
        <v>370</v>
      </c>
      <c r="G21" s="26">
        <v>300</v>
      </c>
      <c r="H21" s="26">
        <v>520</v>
      </c>
      <c r="I21" s="26">
        <v>510</v>
      </c>
      <c r="J21" s="26">
        <v>440</v>
      </c>
      <c r="K21" s="26">
        <v>380</v>
      </c>
    </row>
    <row r="22" ht="21.95" customHeight="1" spans="1:11">
      <c r="A22" s="33"/>
      <c r="B22" s="29" t="s">
        <v>26</v>
      </c>
      <c r="C22" s="30" t="s">
        <v>28</v>
      </c>
      <c r="D22" s="30"/>
      <c r="E22" s="30"/>
      <c r="F22" s="30" t="s">
        <v>296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1150</v>
      </c>
      <c r="D23" s="26"/>
      <c r="E23" s="26"/>
      <c r="F23" s="26">
        <v>1150</v>
      </c>
      <c r="G23" s="26"/>
      <c r="H23" s="26"/>
      <c r="I23" s="26">
        <v>800</v>
      </c>
      <c r="J23" s="26"/>
      <c r="K23" s="26"/>
    </row>
    <row r="24" ht="21.95" customHeight="1" spans="1:11">
      <c r="A24" s="34"/>
      <c r="B24" s="35" t="s">
        <v>31</v>
      </c>
      <c r="C24" s="26">
        <v>1500</v>
      </c>
      <c r="D24" s="26"/>
      <c r="E24" s="26"/>
      <c r="F24" s="26">
        <v>1380</v>
      </c>
      <c r="G24" s="26"/>
      <c r="H24" s="26"/>
      <c r="I24" s="26">
        <v>1380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7</v>
      </c>
      <c r="D25" s="26"/>
      <c r="E25" s="26"/>
      <c r="F25" s="26">
        <v>7</v>
      </c>
      <c r="G25" s="26"/>
      <c r="H25" s="26"/>
      <c r="I25" s="26">
        <v>7</v>
      </c>
      <c r="J25" s="26"/>
      <c r="K25" s="26"/>
    </row>
    <row r="26" ht="21.95" customHeight="1" spans="1:11">
      <c r="A26" s="27"/>
      <c r="B26" s="28" t="s">
        <v>34</v>
      </c>
      <c r="C26" s="26">
        <v>732</v>
      </c>
      <c r="D26" s="26"/>
      <c r="E26" s="26"/>
      <c r="F26" s="26">
        <v>730</v>
      </c>
      <c r="G26" s="26"/>
      <c r="H26" s="26"/>
      <c r="I26" s="26">
        <v>730</v>
      </c>
      <c r="J26" s="26"/>
      <c r="K26" s="26"/>
    </row>
    <row r="27" ht="21.95" customHeight="1" spans="1:11">
      <c r="A27" s="27"/>
      <c r="B27" s="28" t="s">
        <v>35</v>
      </c>
      <c r="C27" s="26">
        <v>3</v>
      </c>
      <c r="D27" s="26"/>
      <c r="E27" s="26"/>
      <c r="F27" s="26">
        <v>3</v>
      </c>
      <c r="G27" s="26"/>
      <c r="H27" s="26"/>
      <c r="I27" s="26">
        <v>3</v>
      </c>
      <c r="J27" s="26"/>
      <c r="K27" s="26"/>
    </row>
    <row r="28" ht="76.5" customHeight="1" spans="1:11">
      <c r="A28" s="36" t="s">
        <v>36</v>
      </c>
      <c r="B28" s="37"/>
      <c r="C28" s="38" t="s">
        <v>297</v>
      </c>
      <c r="D28" s="39"/>
      <c r="E28" s="40"/>
      <c r="F28" s="38" t="s">
        <v>298</v>
      </c>
      <c r="G28" s="39"/>
      <c r="H28" s="40"/>
      <c r="I28" s="38" t="s">
        <v>299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100</v>
      </c>
      <c r="D31" s="54"/>
      <c r="E31" s="55"/>
      <c r="F31" s="53" t="s">
        <v>294</v>
      </c>
      <c r="G31" s="54"/>
      <c r="H31" s="55"/>
      <c r="I31" s="53" t="s">
        <v>300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</v>
      </c>
      <c r="F35" s="26">
        <v>8.98</v>
      </c>
      <c r="G35" s="26">
        <v>9.01</v>
      </c>
      <c r="H35" s="26">
        <v>9.03</v>
      </c>
      <c r="I35" s="26">
        <v>9.03</v>
      </c>
      <c r="J35" s="99">
        <v>9.05</v>
      </c>
    </row>
    <row r="36" ht="15.75" spans="1:10">
      <c r="A36" s="64"/>
      <c r="B36" s="58"/>
      <c r="C36" s="65" t="s">
        <v>54</v>
      </c>
      <c r="D36" s="65" t="s">
        <v>55</v>
      </c>
      <c r="E36" s="26">
        <v>6.71</v>
      </c>
      <c r="F36" s="26">
        <v>6.31</v>
      </c>
      <c r="G36" s="26">
        <v>6.2</v>
      </c>
      <c r="H36" s="26">
        <v>6.5</v>
      </c>
      <c r="I36" s="26">
        <v>6.49</v>
      </c>
      <c r="J36" s="99">
        <v>6.61</v>
      </c>
    </row>
    <row r="37" ht="19.5" spans="1:10">
      <c r="A37" s="64"/>
      <c r="B37" s="58"/>
      <c r="C37" s="66" t="s">
        <v>56</v>
      </c>
      <c r="D37" s="65" t="s">
        <v>57</v>
      </c>
      <c r="E37" s="26">
        <v>18.9</v>
      </c>
      <c r="F37" s="26">
        <v>19</v>
      </c>
      <c r="G37" s="68">
        <v>20.6</v>
      </c>
      <c r="H37" s="26">
        <v>20.4</v>
      </c>
      <c r="I37" s="26">
        <v>21.3</v>
      </c>
      <c r="J37" s="99">
        <v>19.7</v>
      </c>
    </row>
    <row r="38" ht="16.5" spans="1:10">
      <c r="A38" s="64"/>
      <c r="B38" s="58"/>
      <c r="C38" s="67" t="s">
        <v>58</v>
      </c>
      <c r="D38" s="65" t="s">
        <v>59</v>
      </c>
      <c r="E38" s="68">
        <v>2.89</v>
      </c>
      <c r="F38" s="68">
        <v>4.62</v>
      </c>
      <c r="G38" s="68">
        <v>4.3</v>
      </c>
      <c r="H38" s="68">
        <v>4.1</v>
      </c>
      <c r="I38" s="26">
        <v>3.74</v>
      </c>
      <c r="J38" s="99">
        <v>3.85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0.7</v>
      </c>
      <c r="G39" s="26">
        <v>0.7</v>
      </c>
      <c r="H39" s="26">
        <v>0.7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</v>
      </c>
      <c r="F40" s="26">
        <v>10.07</v>
      </c>
      <c r="G40" s="26">
        <v>10.14</v>
      </c>
      <c r="H40" s="26">
        <v>10.12</v>
      </c>
      <c r="I40" s="26">
        <v>10.06</v>
      </c>
      <c r="J40" s="99">
        <v>10.1</v>
      </c>
    </row>
    <row r="41" ht="15.75" spans="1:10">
      <c r="A41" s="64"/>
      <c r="B41" s="58"/>
      <c r="C41" s="65" t="s">
        <v>54</v>
      </c>
      <c r="D41" s="65" t="s">
        <v>62</v>
      </c>
      <c r="E41" s="26">
        <v>25.1</v>
      </c>
      <c r="F41" s="26">
        <v>25.4</v>
      </c>
      <c r="G41" s="26">
        <v>27.7</v>
      </c>
      <c r="H41" s="26">
        <v>28.1</v>
      </c>
      <c r="I41" s="26">
        <v>26.4</v>
      </c>
      <c r="J41" s="99">
        <v>27.6</v>
      </c>
    </row>
    <row r="42" ht="15.75" spans="1:10">
      <c r="A42" s="64"/>
      <c r="B42" s="58"/>
      <c r="C42" s="69" t="s">
        <v>63</v>
      </c>
      <c r="D42" s="70" t="s">
        <v>64</v>
      </c>
      <c r="E42" s="26">
        <v>6.7</v>
      </c>
      <c r="F42" s="26">
        <v>6.72</v>
      </c>
      <c r="G42" s="26">
        <v>6.62</v>
      </c>
      <c r="H42" s="26">
        <v>6.47</v>
      </c>
      <c r="I42" s="26">
        <v>6.44</v>
      </c>
      <c r="J42" s="99">
        <v>6.32</v>
      </c>
    </row>
    <row r="43" ht="16.5" spans="1:10">
      <c r="A43" s="64"/>
      <c r="B43" s="58"/>
      <c r="C43" s="69" t="s">
        <v>65</v>
      </c>
      <c r="D43" s="71" t="s">
        <v>66</v>
      </c>
      <c r="E43" s="26">
        <v>5.83</v>
      </c>
      <c r="F43" s="26">
        <v>5.93</v>
      </c>
      <c r="G43" s="26">
        <v>3.5</v>
      </c>
      <c r="H43" s="26">
        <v>3.7</v>
      </c>
      <c r="I43" s="26">
        <v>5.47</v>
      </c>
      <c r="J43" s="99">
        <v>4.93</v>
      </c>
    </row>
    <row r="44" ht="19.5" spans="1:10">
      <c r="A44" s="64"/>
      <c r="B44" s="58"/>
      <c r="C44" s="66" t="s">
        <v>56</v>
      </c>
      <c r="D44" s="65" t="s">
        <v>67</v>
      </c>
      <c r="E44" s="26">
        <v>1350</v>
      </c>
      <c r="F44" s="26">
        <v>1380</v>
      </c>
      <c r="G44" s="26">
        <v>1521</v>
      </c>
      <c r="H44" s="26">
        <v>1517</v>
      </c>
      <c r="I44" s="26">
        <v>1523</v>
      </c>
      <c r="J44" s="99">
        <v>1521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6.81</v>
      </c>
      <c r="F45" s="26">
        <v>6.52</v>
      </c>
      <c r="G45" s="26">
        <v>7.5</v>
      </c>
      <c r="H45" s="26">
        <v>7.3</v>
      </c>
      <c r="I45" s="26">
        <v>6.78</v>
      </c>
      <c r="J45" s="99">
        <v>6.84</v>
      </c>
    </row>
    <row r="46" ht="19.5" spans="1:10">
      <c r="A46" s="64"/>
      <c r="B46" s="58"/>
      <c r="C46" s="66" t="s">
        <v>56</v>
      </c>
      <c r="D46" s="65" t="s">
        <v>57</v>
      </c>
      <c r="E46" s="26">
        <v>19</v>
      </c>
      <c r="F46" s="26">
        <v>19.3</v>
      </c>
      <c r="G46" s="26">
        <v>19.6</v>
      </c>
      <c r="H46" s="26">
        <v>17.1</v>
      </c>
      <c r="I46" s="26">
        <v>19.5</v>
      </c>
      <c r="J46" s="99">
        <v>19.8</v>
      </c>
    </row>
    <row r="47" ht="16.5" spans="1:10">
      <c r="A47" s="64"/>
      <c r="B47" s="58"/>
      <c r="C47" s="67" t="s">
        <v>58</v>
      </c>
      <c r="D47" s="65" t="s">
        <v>71</v>
      </c>
      <c r="E47" s="26">
        <v>2.88</v>
      </c>
      <c r="F47" s="26">
        <v>3.72</v>
      </c>
      <c r="G47" s="26">
        <v>3.8</v>
      </c>
      <c r="H47" s="26">
        <v>3.5</v>
      </c>
      <c r="I47" s="26">
        <v>2.06</v>
      </c>
      <c r="J47" s="99">
        <v>2.31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6.45</v>
      </c>
      <c r="F48" s="26">
        <v>6.2</v>
      </c>
      <c r="G48" s="26">
        <v>6.3</v>
      </c>
      <c r="H48" s="26">
        <v>6.9</v>
      </c>
      <c r="I48" s="26">
        <v>6.52</v>
      </c>
      <c r="J48" s="99">
        <v>6.39</v>
      </c>
    </row>
    <row r="49" ht="19.5" spans="1:10">
      <c r="A49" s="64"/>
      <c r="B49" s="58"/>
      <c r="C49" s="66" t="s">
        <v>56</v>
      </c>
      <c r="D49" s="65" t="s">
        <v>57</v>
      </c>
      <c r="E49" s="26">
        <v>18.8</v>
      </c>
      <c r="F49" s="26">
        <v>19.5</v>
      </c>
      <c r="G49" s="26">
        <v>13.9</v>
      </c>
      <c r="H49" s="26">
        <v>15.1</v>
      </c>
      <c r="I49" s="26">
        <v>18.6</v>
      </c>
      <c r="J49" s="99">
        <v>18.7</v>
      </c>
    </row>
    <row r="50" ht="16.5" spans="1:10">
      <c r="A50" s="64"/>
      <c r="B50" s="58"/>
      <c r="C50" s="67" t="s">
        <v>58</v>
      </c>
      <c r="D50" s="65" t="s">
        <v>71</v>
      </c>
      <c r="E50" s="26">
        <v>2.76</v>
      </c>
      <c r="F50" s="26">
        <v>2.97</v>
      </c>
      <c r="G50" s="26">
        <v>1.7</v>
      </c>
      <c r="H50" s="26">
        <v>1.2</v>
      </c>
      <c r="I50" s="26">
        <v>4.75</v>
      </c>
      <c r="J50" s="99">
        <v>3.28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/>
      <c r="F51" s="26"/>
      <c r="G51" s="26"/>
      <c r="H51" s="26"/>
      <c r="I51" s="26"/>
      <c r="J51" s="99"/>
    </row>
    <row r="52" ht="15.75" spans="1:10">
      <c r="A52" s="64"/>
      <c r="B52" s="58"/>
      <c r="C52" s="66" t="s">
        <v>52</v>
      </c>
      <c r="D52" s="65" t="s">
        <v>75</v>
      </c>
      <c r="E52" s="26"/>
      <c r="F52" s="26"/>
      <c r="G52" s="26"/>
      <c r="H52" s="26"/>
      <c r="I52" s="26"/>
      <c r="J52" s="99"/>
    </row>
    <row r="53" ht="15.75" spans="1:10">
      <c r="A53" s="64"/>
      <c r="B53" s="58"/>
      <c r="C53" s="65" t="s">
        <v>54</v>
      </c>
      <c r="D53" s="65" t="s">
        <v>55</v>
      </c>
      <c r="E53" s="26"/>
      <c r="F53" s="26"/>
      <c r="G53" s="26"/>
      <c r="H53" s="26"/>
      <c r="I53" s="26"/>
      <c r="J53" s="99"/>
    </row>
    <row r="54" ht="19.5" spans="1:10">
      <c r="A54" s="64"/>
      <c r="B54" s="58"/>
      <c r="C54" s="66" t="s">
        <v>56</v>
      </c>
      <c r="D54" s="65" t="s">
        <v>57</v>
      </c>
      <c r="E54" s="26"/>
      <c r="F54" s="26"/>
      <c r="G54" s="26"/>
      <c r="H54" s="26"/>
      <c r="I54" s="26"/>
      <c r="J54" s="99"/>
    </row>
    <row r="55" ht="16.5" spans="1:10">
      <c r="A55" s="64"/>
      <c r="B55" s="72"/>
      <c r="C55" s="73" t="s">
        <v>58</v>
      </c>
      <c r="D55" s="65" t="s">
        <v>76</v>
      </c>
      <c r="E55" s="107"/>
      <c r="F55" s="107"/>
      <c r="G55" s="107"/>
      <c r="H55" s="26"/>
      <c r="I55" s="26"/>
      <c r="J55" s="99"/>
    </row>
    <row r="56" ht="14.25" spans="1:10">
      <c r="A56" s="74" t="s">
        <v>77</v>
      </c>
      <c r="B56" s="74" t="s">
        <v>78</v>
      </c>
      <c r="C56" s="75">
        <v>7.4</v>
      </c>
      <c r="D56" s="74" t="s">
        <v>50</v>
      </c>
      <c r="E56" s="75">
        <v>72</v>
      </c>
      <c r="F56" s="74" t="s">
        <v>79</v>
      </c>
      <c r="G56" s="75">
        <v>83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8.81</v>
      </c>
      <c r="C59" s="83"/>
      <c r="D59" s="108">
        <v>32.7</v>
      </c>
      <c r="E59" s="83"/>
      <c r="F59" s="83"/>
      <c r="G59" s="84"/>
      <c r="H59" s="83"/>
      <c r="I59" s="83"/>
      <c r="J59" s="99">
        <v>8.18</v>
      </c>
      <c r="K59" s="99"/>
      <c r="L59" s="99">
        <v>9.65</v>
      </c>
      <c r="M59" s="99"/>
    </row>
    <row r="60" ht="18.75" spans="1:13">
      <c r="A60" s="81" t="s">
        <v>84</v>
      </c>
      <c r="B60" s="82">
        <v>23.1</v>
      </c>
      <c r="C60" s="83"/>
      <c r="D60" s="108">
        <v>28.3</v>
      </c>
      <c r="E60" s="83"/>
      <c r="F60" s="83">
        <v>33.8</v>
      </c>
      <c r="G60" s="84"/>
      <c r="H60" s="83">
        <v>32.8</v>
      </c>
      <c r="I60" s="83"/>
      <c r="J60" s="99"/>
      <c r="K60" s="99"/>
      <c r="L60" s="99"/>
      <c r="M60" s="99"/>
    </row>
    <row r="61" ht="18.75" spans="1:13">
      <c r="A61" s="81" t="s">
        <v>85</v>
      </c>
      <c r="B61" s="82"/>
      <c r="C61" s="83"/>
      <c r="D61" s="108"/>
      <c r="E61" s="83"/>
      <c r="F61" s="83">
        <v>17.7</v>
      </c>
      <c r="G61" s="84"/>
      <c r="H61" s="83">
        <v>17.4</v>
      </c>
      <c r="I61" s="83"/>
      <c r="J61" s="99">
        <v>18.39</v>
      </c>
      <c r="K61" s="99"/>
      <c r="L61" s="99">
        <v>20.95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50.3</v>
      </c>
      <c r="D63" s="108"/>
      <c r="E63" s="83">
        <v>49.6</v>
      </c>
      <c r="F63" s="83"/>
      <c r="G63" s="84">
        <v>50.3</v>
      </c>
      <c r="H63" s="83"/>
      <c r="I63" s="83">
        <v>51.5</v>
      </c>
      <c r="J63" s="99"/>
      <c r="K63" s="99">
        <v>48.37</v>
      </c>
      <c r="M63" s="99">
        <v>51.05</v>
      </c>
    </row>
    <row r="64" ht="18.75" spans="1:13">
      <c r="A64" s="87" t="s">
        <v>87</v>
      </c>
      <c r="B64" s="83"/>
      <c r="C64" s="83">
        <v>62.3</v>
      </c>
      <c r="D64" s="108"/>
      <c r="E64" s="83">
        <v>60.3</v>
      </c>
      <c r="F64" s="83"/>
      <c r="G64" s="88">
        <v>74</v>
      </c>
      <c r="H64" s="83"/>
      <c r="I64" s="83">
        <v>70.7</v>
      </c>
      <c r="J64" s="99"/>
      <c r="K64" s="99">
        <v>48.17</v>
      </c>
      <c r="L64" s="99"/>
      <c r="M64" s="99">
        <v>33.51</v>
      </c>
    </row>
    <row r="65" ht="18.75" spans="1:13">
      <c r="A65" s="87" t="s">
        <v>88</v>
      </c>
      <c r="B65" s="83"/>
      <c r="C65" s="83">
        <v>40.7</v>
      </c>
      <c r="D65" s="108"/>
      <c r="E65" s="83"/>
      <c r="F65" s="83"/>
      <c r="G65" s="84">
        <v>22.8</v>
      </c>
      <c r="H65" s="83"/>
      <c r="I65" s="83">
        <v>23.2</v>
      </c>
      <c r="J65" s="99"/>
      <c r="K65" s="99">
        <v>22.24</v>
      </c>
      <c r="M65" s="99">
        <v>22.38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5.1</v>
      </c>
      <c r="C67" s="83">
        <v>11</v>
      </c>
      <c r="D67" s="108">
        <v>5.08</v>
      </c>
      <c r="E67" s="83">
        <v>11.2</v>
      </c>
      <c r="F67" s="83">
        <v>0.93</v>
      </c>
      <c r="G67" s="84">
        <v>12.2</v>
      </c>
      <c r="H67" s="83">
        <v>1.1</v>
      </c>
      <c r="I67" s="83">
        <v>11.49</v>
      </c>
      <c r="J67" s="99">
        <v>4.62</v>
      </c>
      <c r="K67" s="99">
        <v>12.27</v>
      </c>
      <c r="L67" s="99">
        <v>3.07</v>
      </c>
      <c r="M67" s="99">
        <v>12.4</v>
      </c>
    </row>
    <row r="68" ht="18.75" spans="1:13">
      <c r="A68" s="105" t="s">
        <v>90</v>
      </c>
      <c r="B68" s="109">
        <v>3.79</v>
      </c>
      <c r="C68" s="83">
        <v>9.5</v>
      </c>
      <c r="D68" s="108">
        <v>3.82</v>
      </c>
      <c r="E68" s="83">
        <v>9.6</v>
      </c>
      <c r="F68" s="83">
        <v>0.82</v>
      </c>
      <c r="G68" s="84">
        <v>8.9</v>
      </c>
      <c r="H68" s="83">
        <v>0.9</v>
      </c>
      <c r="I68" s="83">
        <v>8.77</v>
      </c>
      <c r="J68" s="99">
        <v>1.87</v>
      </c>
      <c r="K68" s="99">
        <v>9.55</v>
      </c>
      <c r="L68" s="99">
        <v>1.21</v>
      </c>
      <c r="M68" s="99">
        <v>9.04</v>
      </c>
    </row>
    <row r="69" ht="18.75" spans="1:13">
      <c r="A69" s="105" t="s">
        <v>91</v>
      </c>
      <c r="B69" s="109">
        <v>2.66</v>
      </c>
      <c r="C69" s="83">
        <v>12</v>
      </c>
      <c r="D69" s="108"/>
      <c r="E69" s="83"/>
      <c r="F69" s="83">
        <v>1.1</v>
      </c>
      <c r="G69" s="84">
        <v>13.08</v>
      </c>
      <c r="H69" s="83">
        <v>1.5</v>
      </c>
      <c r="I69" s="83">
        <v>13.08</v>
      </c>
      <c r="J69" s="99">
        <v>5.11</v>
      </c>
      <c r="K69" s="99">
        <v>13.01</v>
      </c>
      <c r="L69" s="99">
        <v>3.42</v>
      </c>
      <c r="M69" s="99">
        <v>13.04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M12" sqref="M1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140</v>
      </c>
      <c r="D2" s="6"/>
      <c r="E2" s="6"/>
      <c r="F2" s="7" t="s">
        <v>141</v>
      </c>
      <c r="G2" s="7"/>
      <c r="H2" s="7"/>
      <c r="I2" s="90" t="s">
        <v>116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110860</v>
      </c>
      <c r="D4" s="13"/>
      <c r="E4" s="13"/>
      <c r="F4" s="14">
        <v>112400</v>
      </c>
      <c r="G4" s="15"/>
      <c r="H4" s="16"/>
      <c r="I4" s="13">
        <v>113529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143860</v>
      </c>
      <c r="D5" s="13"/>
      <c r="E5" s="13"/>
      <c r="F5" s="13">
        <v>145600</v>
      </c>
      <c r="G5" s="13"/>
      <c r="H5" s="13"/>
      <c r="I5" s="13">
        <v>146811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C4-'30日'!I4</f>
        <v>1410</v>
      </c>
      <c r="D6" s="18"/>
      <c r="E6" s="18"/>
      <c r="F6" s="19">
        <f>F4-C4</f>
        <v>1540</v>
      </c>
      <c r="G6" s="20"/>
      <c r="H6" s="21"/>
      <c r="I6" s="19">
        <f>I4-F4</f>
        <v>1129</v>
      </c>
      <c r="J6" s="20"/>
      <c r="K6" s="21"/>
      <c r="L6" s="94">
        <f>C6+F6+I6</f>
        <v>4079</v>
      </c>
      <c r="M6" s="94">
        <f>C7+F7+I7</f>
        <v>4711</v>
      </c>
    </row>
    <row r="7" ht="21.95" customHeight="1" spans="1:13">
      <c r="A7" s="11"/>
      <c r="B7" s="17" t="s">
        <v>8</v>
      </c>
      <c r="C7" s="18">
        <f>C5-'30日'!I5</f>
        <v>1760</v>
      </c>
      <c r="D7" s="18"/>
      <c r="E7" s="18"/>
      <c r="F7" s="19">
        <f>F5-C5</f>
        <v>1740</v>
      </c>
      <c r="G7" s="20"/>
      <c r="H7" s="21"/>
      <c r="I7" s="19">
        <f>I5-F5</f>
        <v>1211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45</v>
      </c>
      <c r="D9" s="13"/>
      <c r="E9" s="13"/>
      <c r="F9" s="13">
        <v>48</v>
      </c>
      <c r="G9" s="13"/>
      <c r="H9" s="13"/>
      <c r="I9" s="13">
        <v>46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45</v>
      </c>
      <c r="D10" s="13"/>
      <c r="E10" s="13"/>
      <c r="F10" s="13">
        <v>48</v>
      </c>
      <c r="G10" s="13"/>
      <c r="H10" s="13"/>
      <c r="I10" s="13">
        <v>46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100</v>
      </c>
      <c r="D12" s="26">
        <v>100</v>
      </c>
      <c r="E12" s="26">
        <v>100</v>
      </c>
      <c r="F12" s="26">
        <v>100</v>
      </c>
      <c r="G12" s="26">
        <v>100</v>
      </c>
      <c r="H12" s="26">
        <v>100</v>
      </c>
      <c r="I12" s="26">
        <v>100</v>
      </c>
      <c r="J12" s="26">
        <v>100</v>
      </c>
      <c r="K12" s="26">
        <v>100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300</v>
      </c>
      <c r="D15" s="26">
        <v>260</v>
      </c>
      <c r="E15" s="26">
        <v>560</v>
      </c>
      <c r="F15" s="26">
        <v>560</v>
      </c>
      <c r="G15" s="26">
        <v>420</v>
      </c>
      <c r="H15" s="26">
        <v>480</v>
      </c>
      <c r="I15" s="26">
        <v>480</v>
      </c>
      <c r="J15" s="26">
        <v>440</v>
      </c>
      <c r="K15" s="26">
        <v>400</v>
      </c>
    </row>
    <row r="16" ht="21.95" customHeight="1" spans="1:11">
      <c r="A16" s="27"/>
      <c r="B16" s="29" t="s">
        <v>21</v>
      </c>
      <c r="C16" s="30" t="s">
        <v>301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380</v>
      </c>
      <c r="D21" s="26">
        <v>300</v>
      </c>
      <c r="E21" s="26">
        <v>550</v>
      </c>
      <c r="F21" s="26">
        <v>550</v>
      </c>
      <c r="G21" s="26">
        <v>470</v>
      </c>
      <c r="H21" s="26">
        <v>390</v>
      </c>
      <c r="I21" s="26">
        <v>390</v>
      </c>
      <c r="J21" s="26">
        <v>300</v>
      </c>
      <c r="K21" s="26">
        <v>550</v>
      </c>
    </row>
    <row r="22" ht="42" customHeight="1" spans="1:11">
      <c r="A22" s="33"/>
      <c r="B22" s="29" t="s">
        <v>26</v>
      </c>
      <c r="C22" s="30" t="s">
        <v>302</v>
      </c>
      <c r="D22" s="30"/>
      <c r="E22" s="30"/>
      <c r="F22" s="30" t="s">
        <v>28</v>
      </c>
      <c r="G22" s="30"/>
      <c r="H22" s="30"/>
      <c r="I22" s="30" t="s">
        <v>303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640</v>
      </c>
      <c r="D23" s="26"/>
      <c r="E23" s="26"/>
      <c r="F23" s="26">
        <v>500</v>
      </c>
      <c r="G23" s="26"/>
      <c r="H23" s="26"/>
      <c r="I23" s="26">
        <v>360</v>
      </c>
      <c r="J23" s="26"/>
      <c r="K23" s="26"/>
    </row>
    <row r="24" ht="21.95" customHeight="1" spans="1:11">
      <c r="A24" s="34"/>
      <c r="B24" s="35" t="s">
        <v>31</v>
      </c>
      <c r="C24" s="26">
        <f>620+570</f>
        <v>1190</v>
      </c>
      <c r="D24" s="26"/>
      <c r="E24" s="26"/>
      <c r="F24" s="26">
        <f>620+570</f>
        <v>1190</v>
      </c>
      <c r="G24" s="26"/>
      <c r="H24" s="26"/>
      <c r="I24" s="26">
        <v>1050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6</v>
      </c>
      <c r="D25" s="26"/>
      <c r="E25" s="26"/>
      <c r="F25" s="26">
        <v>6</v>
      </c>
      <c r="G25" s="26"/>
      <c r="H25" s="26"/>
      <c r="I25" s="26">
        <v>6</v>
      </c>
      <c r="J25" s="26"/>
      <c r="K25" s="26"/>
    </row>
    <row r="26" ht="21.95" customHeight="1" spans="1:11">
      <c r="A26" s="27"/>
      <c r="B26" s="28" t="s">
        <v>34</v>
      </c>
      <c r="C26" s="26">
        <v>728</v>
      </c>
      <c r="D26" s="26"/>
      <c r="E26" s="26"/>
      <c r="F26" s="26">
        <v>728</v>
      </c>
      <c r="G26" s="26"/>
      <c r="H26" s="26"/>
      <c r="I26" s="26">
        <v>728</v>
      </c>
      <c r="J26" s="26"/>
      <c r="K26" s="26"/>
    </row>
    <row r="27" ht="21.95" customHeight="1" spans="1:11">
      <c r="A27" s="27"/>
      <c r="B27" s="28" t="s">
        <v>35</v>
      </c>
      <c r="C27" s="26">
        <v>3</v>
      </c>
      <c r="D27" s="26"/>
      <c r="E27" s="26"/>
      <c r="F27" s="26">
        <v>3</v>
      </c>
      <c r="G27" s="26"/>
      <c r="H27" s="26"/>
      <c r="I27" s="26">
        <v>3</v>
      </c>
      <c r="J27" s="26"/>
      <c r="K27" s="26"/>
    </row>
    <row r="28" ht="76.5" customHeight="1" spans="1:11">
      <c r="A28" s="36" t="s">
        <v>36</v>
      </c>
      <c r="B28" s="37"/>
      <c r="C28" s="38" t="s">
        <v>304</v>
      </c>
      <c r="D28" s="39"/>
      <c r="E28" s="40"/>
      <c r="F28" s="38" t="s">
        <v>305</v>
      </c>
      <c r="G28" s="39"/>
      <c r="H28" s="40"/>
      <c r="I28" s="38" t="s">
        <v>306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ht="20.25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customHeight="1" spans="1:11">
      <c r="A31" s="51" t="s">
        <v>39</v>
      </c>
      <c r="B31" s="52"/>
      <c r="C31" s="53" t="s">
        <v>307</v>
      </c>
      <c r="D31" s="54"/>
      <c r="E31" s="55"/>
      <c r="F31" s="53" t="s">
        <v>104</v>
      </c>
      <c r="G31" s="54"/>
      <c r="H31" s="55"/>
      <c r="I31" s="53" t="s">
        <v>213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9.08</v>
      </c>
      <c r="F35" s="26">
        <v>9.07</v>
      </c>
      <c r="G35" s="26">
        <v>8.87</v>
      </c>
      <c r="H35" s="26">
        <v>8.91</v>
      </c>
      <c r="I35" s="26">
        <v>9</v>
      </c>
      <c r="J35" s="99">
        <v>9.02</v>
      </c>
    </row>
    <row r="36" ht="15.75" spans="1:10">
      <c r="A36" s="64"/>
      <c r="B36" s="58"/>
      <c r="C36" s="65" t="s">
        <v>54</v>
      </c>
      <c r="D36" s="65" t="s">
        <v>55</v>
      </c>
      <c r="E36" s="26">
        <v>6.24</v>
      </c>
      <c r="F36" s="26">
        <v>5.94</v>
      </c>
      <c r="G36" s="26">
        <v>6.2</v>
      </c>
      <c r="H36" s="26">
        <v>5.42</v>
      </c>
      <c r="I36" s="26">
        <v>5.84</v>
      </c>
      <c r="J36" s="99">
        <v>5.66</v>
      </c>
    </row>
    <row r="37" ht="19.5" spans="1:10">
      <c r="A37" s="64"/>
      <c r="B37" s="58"/>
      <c r="C37" s="66" t="s">
        <v>56</v>
      </c>
      <c r="D37" s="65" t="s">
        <v>57</v>
      </c>
      <c r="E37" s="26">
        <v>18.4</v>
      </c>
      <c r="F37" s="26">
        <v>19.6</v>
      </c>
      <c r="G37" s="26">
        <v>11</v>
      </c>
      <c r="H37" s="26">
        <v>12.1</v>
      </c>
      <c r="I37" s="26">
        <v>18.2</v>
      </c>
      <c r="J37" s="99">
        <v>16.3</v>
      </c>
    </row>
    <row r="38" ht="16.5" spans="1:10">
      <c r="A38" s="64"/>
      <c r="B38" s="58"/>
      <c r="C38" s="67" t="s">
        <v>58</v>
      </c>
      <c r="D38" s="65" t="s">
        <v>59</v>
      </c>
      <c r="E38" s="26">
        <v>4.6</v>
      </c>
      <c r="F38" s="26">
        <v>3.5</v>
      </c>
      <c r="G38" s="26">
        <v>8.8</v>
      </c>
      <c r="H38" s="68">
        <v>7.2</v>
      </c>
      <c r="I38" s="26">
        <v>5.9</v>
      </c>
      <c r="J38" s="99">
        <v>4.17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0.5</v>
      </c>
      <c r="H39" s="26">
        <v>0.5</v>
      </c>
      <c r="I39" s="26">
        <v>0.5</v>
      </c>
      <c r="J39" s="99">
        <v>0.5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10.13</v>
      </c>
      <c r="F40" s="26">
        <v>10.11</v>
      </c>
      <c r="G40" s="26">
        <v>10.04</v>
      </c>
      <c r="H40" s="26">
        <v>10.14</v>
      </c>
      <c r="I40" s="26">
        <v>10.15</v>
      </c>
      <c r="J40" s="99">
        <v>10.16</v>
      </c>
    </row>
    <row r="41" ht="15.75" spans="1:10">
      <c r="A41" s="64"/>
      <c r="B41" s="58"/>
      <c r="C41" s="65" t="s">
        <v>54</v>
      </c>
      <c r="D41" s="65" t="s">
        <v>62</v>
      </c>
      <c r="E41" s="26">
        <v>25.7</v>
      </c>
      <c r="F41" s="26">
        <v>26.6</v>
      </c>
      <c r="G41" s="26">
        <v>27.9</v>
      </c>
      <c r="H41" s="26">
        <v>28.1</v>
      </c>
      <c r="I41" s="26">
        <v>23.5</v>
      </c>
      <c r="J41" s="99">
        <v>24.3</v>
      </c>
    </row>
    <row r="42" ht="15.75" spans="1:10">
      <c r="A42" s="64"/>
      <c r="B42" s="58"/>
      <c r="C42" s="69" t="s">
        <v>63</v>
      </c>
      <c r="D42" s="70" t="s">
        <v>64</v>
      </c>
      <c r="E42" s="26">
        <v>6.32</v>
      </c>
      <c r="F42" s="26">
        <v>6.31</v>
      </c>
      <c r="G42" s="26">
        <v>6.39</v>
      </c>
      <c r="H42" s="26">
        <v>6.54</v>
      </c>
      <c r="I42" s="26">
        <v>6.82</v>
      </c>
      <c r="J42" s="99">
        <v>7.08</v>
      </c>
    </row>
    <row r="43" ht="16.5" spans="1:10">
      <c r="A43" s="64"/>
      <c r="B43" s="58"/>
      <c r="C43" s="69" t="s">
        <v>65</v>
      </c>
      <c r="D43" s="71" t="s">
        <v>66</v>
      </c>
      <c r="E43" s="26">
        <v>4.15</v>
      </c>
      <c r="F43" s="26">
        <v>4.27</v>
      </c>
      <c r="G43" s="26">
        <v>3.17</v>
      </c>
      <c r="H43" s="26">
        <v>3.6</v>
      </c>
      <c r="I43" s="26">
        <v>6.06</v>
      </c>
      <c r="J43" s="99">
        <v>5.4</v>
      </c>
    </row>
    <row r="44" ht="19.5" spans="1:10">
      <c r="A44" s="64"/>
      <c r="B44" s="58"/>
      <c r="C44" s="66" t="s">
        <v>56</v>
      </c>
      <c r="D44" s="65" t="s">
        <v>67</v>
      </c>
      <c r="E44" s="26">
        <v>1522</v>
      </c>
      <c r="F44" s="26">
        <v>1432</v>
      </c>
      <c r="G44" s="26">
        <v>1519</v>
      </c>
      <c r="H44" s="26">
        <v>1517</v>
      </c>
      <c r="I44" s="26">
        <v>1520</v>
      </c>
      <c r="J44" s="99">
        <v>1510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6.48</v>
      </c>
      <c r="F45" s="26">
        <v>6.21</v>
      </c>
      <c r="G45" s="26">
        <v>5.94</v>
      </c>
      <c r="H45" s="26">
        <v>6.11</v>
      </c>
      <c r="I45" s="26">
        <v>5.47</v>
      </c>
      <c r="J45" s="99">
        <v>5.58</v>
      </c>
    </row>
    <row r="46" ht="19.5" spans="1:10">
      <c r="A46" s="64"/>
      <c r="B46" s="58"/>
      <c r="C46" s="66" t="s">
        <v>56</v>
      </c>
      <c r="D46" s="65" t="s">
        <v>57</v>
      </c>
      <c r="E46" s="26">
        <v>18.5</v>
      </c>
      <c r="F46" s="26">
        <v>18.3</v>
      </c>
      <c r="G46" s="26">
        <v>17.7</v>
      </c>
      <c r="H46" s="26">
        <v>17.9</v>
      </c>
      <c r="I46" s="26">
        <v>18.6</v>
      </c>
      <c r="J46" s="99">
        <v>19</v>
      </c>
    </row>
    <row r="47" ht="16.5" spans="1:10">
      <c r="A47" s="64"/>
      <c r="B47" s="58"/>
      <c r="C47" s="67" t="s">
        <v>58</v>
      </c>
      <c r="D47" s="65" t="s">
        <v>71</v>
      </c>
      <c r="E47" s="26">
        <v>2.25</v>
      </c>
      <c r="F47" s="26">
        <v>2.43</v>
      </c>
      <c r="G47" s="26">
        <v>3.7</v>
      </c>
      <c r="H47" s="26">
        <v>2.6</v>
      </c>
      <c r="I47" s="26">
        <v>2.27</v>
      </c>
      <c r="J47" s="99">
        <v>2.02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5.97</v>
      </c>
      <c r="F48" s="26">
        <v>5.9</v>
      </c>
      <c r="G48" s="26">
        <v>6.2</v>
      </c>
      <c r="H48" s="26">
        <v>6.5</v>
      </c>
      <c r="I48" s="26">
        <v>5.62</v>
      </c>
      <c r="J48" s="99">
        <v>5.96</v>
      </c>
    </row>
    <row r="49" ht="19.5" spans="1:10">
      <c r="A49" s="64"/>
      <c r="B49" s="58"/>
      <c r="C49" s="66" t="s">
        <v>56</v>
      </c>
      <c r="D49" s="65" t="s">
        <v>57</v>
      </c>
      <c r="E49" s="26">
        <v>17.3</v>
      </c>
      <c r="F49" s="26">
        <v>18.6</v>
      </c>
      <c r="G49" s="26">
        <v>12.8</v>
      </c>
      <c r="H49" s="26">
        <v>16.8</v>
      </c>
      <c r="I49" s="26">
        <v>15.7</v>
      </c>
      <c r="J49" s="99">
        <v>17.4</v>
      </c>
    </row>
    <row r="50" ht="16.5" spans="1:10">
      <c r="A50" s="64"/>
      <c r="B50" s="58"/>
      <c r="C50" s="67" t="s">
        <v>58</v>
      </c>
      <c r="D50" s="65" t="s">
        <v>71</v>
      </c>
      <c r="E50" s="26">
        <v>3.04</v>
      </c>
      <c r="F50" s="26">
        <v>4.1</v>
      </c>
      <c r="G50" s="26">
        <v>2</v>
      </c>
      <c r="H50" s="26">
        <v>3.1</v>
      </c>
      <c r="I50" s="26">
        <v>3.68</v>
      </c>
      <c r="J50" s="99">
        <v>2.45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/>
      <c r="F51" s="26"/>
      <c r="G51" s="26"/>
      <c r="H51" s="26"/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/>
      <c r="F52" s="26"/>
      <c r="G52" s="26"/>
      <c r="H52" s="26"/>
      <c r="I52" s="26">
        <v>9.16</v>
      </c>
      <c r="J52" s="99">
        <v>9.23</v>
      </c>
    </row>
    <row r="53" ht="15.75" spans="1:10">
      <c r="A53" s="64"/>
      <c r="B53" s="58"/>
      <c r="C53" s="65" t="s">
        <v>54</v>
      </c>
      <c r="D53" s="65" t="s">
        <v>55</v>
      </c>
      <c r="E53" s="26"/>
      <c r="F53" s="26"/>
      <c r="G53" s="26"/>
      <c r="H53" s="26"/>
      <c r="I53" s="26">
        <v>6.07</v>
      </c>
      <c r="J53" s="99">
        <v>6.24</v>
      </c>
    </row>
    <row r="54" ht="19.5" spans="1:10">
      <c r="A54" s="64"/>
      <c r="B54" s="58"/>
      <c r="C54" s="66" t="s">
        <v>56</v>
      </c>
      <c r="D54" s="65" t="s">
        <v>57</v>
      </c>
      <c r="E54" s="26"/>
      <c r="F54" s="26"/>
      <c r="G54" s="26"/>
      <c r="H54" s="26"/>
      <c r="I54" s="26">
        <v>17.6</v>
      </c>
      <c r="J54" s="99">
        <v>15.9</v>
      </c>
    </row>
    <row r="55" ht="16.5" spans="1:10">
      <c r="A55" s="64"/>
      <c r="B55" s="72"/>
      <c r="C55" s="73" t="s">
        <v>58</v>
      </c>
      <c r="D55" s="65" t="s">
        <v>76</v>
      </c>
      <c r="E55" s="26"/>
      <c r="F55" s="26"/>
      <c r="G55" s="26"/>
      <c r="H55" s="26"/>
      <c r="I55" s="26">
        <v>3.57</v>
      </c>
      <c r="J55" s="99">
        <v>2.49</v>
      </c>
    </row>
    <row r="56" ht="14.25" spans="1:10">
      <c r="A56" s="74" t="s">
        <v>77</v>
      </c>
      <c r="B56" s="74" t="s">
        <v>78</v>
      </c>
      <c r="C56" s="75">
        <v>7.83</v>
      </c>
      <c r="D56" s="74" t="s">
        <v>50</v>
      </c>
      <c r="E56" s="75">
        <v>75</v>
      </c>
      <c r="F56" s="74" t="s">
        <v>79</v>
      </c>
      <c r="G56" s="75">
        <v>85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10.76</v>
      </c>
      <c r="C59" s="82"/>
      <c r="D59" s="82">
        <v>10.57</v>
      </c>
      <c r="E59" s="82"/>
      <c r="F59" s="83"/>
      <c r="G59" s="84"/>
      <c r="H59" s="83"/>
      <c r="I59" s="83"/>
      <c r="J59" s="99"/>
      <c r="K59" s="99"/>
      <c r="L59" s="99">
        <v>7.16</v>
      </c>
      <c r="M59" s="99"/>
    </row>
    <row r="60" ht="18.75" spans="1:13">
      <c r="A60" s="81" t="s">
        <v>84</v>
      </c>
      <c r="B60" s="82">
        <v>38.89</v>
      </c>
      <c r="C60" s="82"/>
      <c r="D60" s="82">
        <v>50.76</v>
      </c>
      <c r="E60" s="82"/>
      <c r="F60" s="83">
        <v>26.8</v>
      </c>
      <c r="G60" s="84"/>
      <c r="H60" s="83">
        <v>30.6</v>
      </c>
      <c r="I60" s="83"/>
      <c r="J60" s="99">
        <v>45.62</v>
      </c>
      <c r="K60" s="99"/>
      <c r="L60" s="99"/>
      <c r="M60" s="99"/>
    </row>
    <row r="61" ht="18.75" spans="1:13">
      <c r="A61" s="81" t="s">
        <v>85</v>
      </c>
      <c r="B61" s="82"/>
      <c r="C61" s="82"/>
      <c r="D61" s="82"/>
      <c r="E61" s="82"/>
      <c r="F61" s="83">
        <v>7.3</v>
      </c>
      <c r="G61" s="84"/>
      <c r="H61" s="83">
        <v>9.5</v>
      </c>
      <c r="I61" s="83"/>
      <c r="J61" s="99">
        <v>8.9</v>
      </c>
      <c r="K61" s="99"/>
      <c r="L61" s="99">
        <v>9.9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55.27</v>
      </c>
      <c r="D63" s="83"/>
      <c r="E63" s="83">
        <v>51.7</v>
      </c>
      <c r="F63" s="83"/>
      <c r="G63" s="84">
        <v>55</v>
      </c>
      <c r="H63" s="83"/>
      <c r="I63" s="83">
        <v>51.6</v>
      </c>
      <c r="J63" s="99"/>
      <c r="K63" s="99">
        <v>51.8</v>
      </c>
      <c r="M63" s="99">
        <v>51.6</v>
      </c>
    </row>
    <row r="64" ht="18.75" spans="1:13">
      <c r="A64" s="87" t="s">
        <v>87</v>
      </c>
      <c r="B64" s="83"/>
      <c r="C64" s="83">
        <v>36.75</v>
      </c>
      <c r="D64" s="83"/>
      <c r="E64" s="83">
        <v>34.26</v>
      </c>
      <c r="F64" s="83"/>
      <c r="G64" s="88">
        <v>36.5</v>
      </c>
      <c r="H64" s="83"/>
      <c r="I64" s="83">
        <v>36.2</v>
      </c>
      <c r="J64" s="99"/>
      <c r="K64" s="99">
        <v>36.9</v>
      </c>
      <c r="L64" s="99"/>
      <c r="M64" s="99">
        <v>35.5</v>
      </c>
    </row>
    <row r="65" ht="18.75" spans="1:13">
      <c r="A65" s="87" t="s">
        <v>88</v>
      </c>
      <c r="B65" s="83"/>
      <c r="C65" s="83">
        <v>23.44</v>
      </c>
      <c r="D65" s="83"/>
      <c r="E65" s="83">
        <v>23.48</v>
      </c>
      <c r="F65" s="83"/>
      <c r="G65" s="84">
        <v>24.2</v>
      </c>
      <c r="H65" s="83"/>
      <c r="I65" s="83">
        <v>24.08</v>
      </c>
      <c r="J65" s="99"/>
      <c r="K65" s="99">
        <v>23.9</v>
      </c>
      <c r="M65" s="99"/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3.11</v>
      </c>
      <c r="C67" s="83">
        <v>11.47</v>
      </c>
      <c r="D67" s="83">
        <v>3.25</v>
      </c>
      <c r="E67" s="83">
        <v>11.95</v>
      </c>
      <c r="F67" s="83">
        <v>0.59</v>
      </c>
      <c r="G67" s="84">
        <v>12.1</v>
      </c>
      <c r="H67" s="83">
        <v>2.4</v>
      </c>
      <c r="I67" s="83">
        <v>12.2</v>
      </c>
      <c r="J67" s="99">
        <v>4.12</v>
      </c>
      <c r="K67" s="99">
        <v>12.3</v>
      </c>
      <c r="L67" s="99">
        <v>2.87</v>
      </c>
      <c r="M67" s="99">
        <v>12</v>
      </c>
    </row>
    <row r="68" ht="18.75" spans="1:13">
      <c r="A68" s="105" t="s">
        <v>90</v>
      </c>
      <c r="B68" s="83">
        <v>1.06</v>
      </c>
      <c r="C68" s="83">
        <v>9.23</v>
      </c>
      <c r="D68" s="83">
        <v>1.19</v>
      </c>
      <c r="E68" s="83">
        <v>8.96</v>
      </c>
      <c r="F68" s="83">
        <v>0.78</v>
      </c>
      <c r="G68" s="84">
        <v>8.9</v>
      </c>
      <c r="H68" s="83">
        <v>0.94</v>
      </c>
      <c r="I68" s="83">
        <v>9.4</v>
      </c>
      <c r="J68" s="99">
        <v>4.76</v>
      </c>
      <c r="K68" s="99">
        <v>9</v>
      </c>
      <c r="L68" s="99">
        <v>3.6</v>
      </c>
      <c r="M68" s="99">
        <v>9.6</v>
      </c>
    </row>
    <row r="69" ht="18.75" spans="1:13">
      <c r="A69" s="105" t="s">
        <v>91</v>
      </c>
      <c r="B69" s="83">
        <v>2.35</v>
      </c>
      <c r="C69" s="83">
        <v>13.22</v>
      </c>
      <c r="D69" s="83">
        <v>3.04</v>
      </c>
      <c r="E69" s="83">
        <v>11.25</v>
      </c>
      <c r="F69" s="83">
        <v>1.2</v>
      </c>
      <c r="G69" s="84">
        <v>12.9</v>
      </c>
      <c r="H69" s="83">
        <v>3.9</v>
      </c>
      <c r="I69" s="83">
        <v>13.06</v>
      </c>
      <c r="J69" s="99">
        <v>7.1</v>
      </c>
      <c r="K69" s="99">
        <v>12.9</v>
      </c>
      <c r="L69" s="99"/>
      <c r="M69" s="99"/>
    </row>
    <row r="70" ht="18.75" spans="1:13">
      <c r="A70" s="105" t="s">
        <v>92</v>
      </c>
      <c r="B70" s="83"/>
      <c r="C70" s="83"/>
      <c r="D70" s="83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" t="s">
        <v>106</v>
      </c>
      <c r="G2" s="7"/>
      <c r="H2" s="7"/>
      <c r="I2" s="90" t="s">
        <v>107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7000</v>
      </c>
      <c r="D4" s="13"/>
      <c r="E4" s="13"/>
      <c r="F4" s="13">
        <v>8100</v>
      </c>
      <c r="G4" s="13"/>
      <c r="H4" s="13"/>
      <c r="I4" s="13">
        <v>9250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8200</v>
      </c>
      <c r="D5" s="13"/>
      <c r="E5" s="13"/>
      <c r="F5" s="13">
        <v>9200</v>
      </c>
      <c r="G5" s="13"/>
      <c r="H5" s="13"/>
      <c r="I5" s="13">
        <v>10250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C4-'2日'!I4</f>
        <v>600</v>
      </c>
      <c r="D6" s="18"/>
      <c r="E6" s="18"/>
      <c r="F6" s="19">
        <f>F4-C4</f>
        <v>1100</v>
      </c>
      <c r="G6" s="20"/>
      <c r="H6" s="21"/>
      <c r="I6" s="19">
        <f>I4-F4</f>
        <v>1150</v>
      </c>
      <c r="J6" s="20"/>
      <c r="K6" s="21"/>
      <c r="L6" s="94">
        <f>C6+F6+I6</f>
        <v>2850</v>
      </c>
      <c r="M6" s="94">
        <f>C7+F7+I7</f>
        <v>3280</v>
      </c>
    </row>
    <row r="7" ht="21.95" customHeight="1" spans="1:13">
      <c r="A7" s="11"/>
      <c r="B7" s="17" t="s">
        <v>8</v>
      </c>
      <c r="C7" s="18">
        <f>C5-'2日'!I5</f>
        <v>1230</v>
      </c>
      <c r="D7" s="18"/>
      <c r="E7" s="18"/>
      <c r="F7" s="19">
        <f>F5-C5</f>
        <v>1000</v>
      </c>
      <c r="G7" s="20"/>
      <c r="H7" s="21"/>
      <c r="I7" s="19">
        <f>I5-F5</f>
        <v>1050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46</v>
      </c>
      <c r="D9" s="13"/>
      <c r="E9" s="13"/>
      <c r="F9" s="13">
        <v>47</v>
      </c>
      <c r="G9" s="13"/>
      <c r="H9" s="13"/>
      <c r="I9" s="13">
        <v>43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46</v>
      </c>
      <c r="D10" s="13"/>
      <c r="E10" s="13"/>
      <c r="F10" s="13">
        <v>47</v>
      </c>
      <c r="G10" s="13"/>
      <c r="H10" s="13"/>
      <c r="I10" s="13">
        <v>43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60</v>
      </c>
      <c r="D12" s="26">
        <v>60</v>
      </c>
      <c r="E12" s="26">
        <v>60</v>
      </c>
      <c r="F12" s="26">
        <v>60</v>
      </c>
      <c r="G12" s="26">
        <v>60</v>
      </c>
      <c r="H12" s="26">
        <v>60</v>
      </c>
      <c r="I12" s="26">
        <v>60</v>
      </c>
      <c r="J12" s="26">
        <v>60</v>
      </c>
      <c r="K12" s="26">
        <v>60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320</v>
      </c>
      <c r="D15" s="26">
        <v>290</v>
      </c>
      <c r="E15" s="26">
        <v>460</v>
      </c>
      <c r="F15" s="26">
        <v>450</v>
      </c>
      <c r="G15" s="26">
        <v>420</v>
      </c>
      <c r="H15" s="26">
        <v>400</v>
      </c>
      <c r="I15" s="26">
        <v>400</v>
      </c>
      <c r="J15" s="26">
        <v>370</v>
      </c>
      <c r="K15" s="26">
        <v>340</v>
      </c>
    </row>
    <row r="16" ht="21.95" customHeight="1" spans="1:11">
      <c r="A16" s="27"/>
      <c r="B16" s="29" t="s">
        <v>21</v>
      </c>
      <c r="C16" s="30" t="s">
        <v>108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350</v>
      </c>
      <c r="D21" s="26">
        <v>270</v>
      </c>
      <c r="E21" s="26">
        <v>460</v>
      </c>
      <c r="F21" s="26">
        <v>450</v>
      </c>
      <c r="G21" s="26">
        <v>400</v>
      </c>
      <c r="H21" s="26">
        <v>340</v>
      </c>
      <c r="I21" s="26">
        <v>340</v>
      </c>
      <c r="J21" s="26">
        <v>500</v>
      </c>
      <c r="K21" s="26">
        <v>440</v>
      </c>
    </row>
    <row r="22" ht="36" customHeight="1" spans="1:11">
      <c r="A22" s="33"/>
      <c r="B22" s="29" t="s">
        <v>26</v>
      </c>
      <c r="C22" s="30" t="s">
        <v>109</v>
      </c>
      <c r="D22" s="30"/>
      <c r="E22" s="30"/>
      <c r="F22" s="30" t="s">
        <v>28</v>
      </c>
      <c r="G22" s="30"/>
      <c r="H22" s="30"/>
      <c r="I22" s="30" t="s">
        <v>110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1640</v>
      </c>
      <c r="D23" s="26"/>
      <c r="E23" s="26"/>
      <c r="F23" s="26">
        <f>730+680</f>
        <v>1410</v>
      </c>
      <c r="G23" s="26"/>
      <c r="H23" s="26"/>
      <c r="I23" s="26">
        <v>1410</v>
      </c>
      <c r="J23" s="26"/>
      <c r="K23" s="26"/>
    </row>
    <row r="24" ht="21.95" customHeight="1" spans="1:11">
      <c r="A24" s="34"/>
      <c r="B24" s="35" t="s">
        <v>31</v>
      </c>
      <c r="C24" s="26">
        <v>2230</v>
      </c>
      <c r="D24" s="26"/>
      <c r="E24" s="26"/>
      <c r="F24" s="26">
        <f>1040+1020</f>
        <v>2060</v>
      </c>
      <c r="G24" s="26"/>
      <c r="H24" s="26"/>
      <c r="I24" s="26">
        <v>2060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19</v>
      </c>
      <c r="D25" s="26"/>
      <c r="E25" s="26"/>
      <c r="F25" s="26">
        <v>19</v>
      </c>
      <c r="G25" s="26"/>
      <c r="H25" s="26"/>
      <c r="I25" s="26">
        <v>19</v>
      </c>
      <c r="J25" s="26"/>
      <c r="K25" s="26"/>
    </row>
    <row r="26" ht="21.95" customHeight="1" spans="1:11">
      <c r="A26" s="27"/>
      <c r="B26" s="28" t="s">
        <v>34</v>
      </c>
      <c r="C26" s="26">
        <v>807</v>
      </c>
      <c r="D26" s="26"/>
      <c r="E26" s="26"/>
      <c r="F26" s="26">
        <v>807</v>
      </c>
      <c r="G26" s="26"/>
      <c r="H26" s="26"/>
      <c r="I26" s="26">
        <v>805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111</v>
      </c>
      <c r="D28" s="39"/>
      <c r="E28" s="40"/>
      <c r="F28" s="38" t="s">
        <v>112</v>
      </c>
      <c r="G28" s="39"/>
      <c r="H28" s="40"/>
      <c r="I28" s="38"/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113</v>
      </c>
      <c r="D31" s="54"/>
      <c r="E31" s="55"/>
      <c r="F31" s="53" t="s">
        <v>114</v>
      </c>
      <c r="G31" s="54"/>
      <c r="H31" s="55"/>
      <c r="I31" s="53" t="s">
        <v>115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9.12</v>
      </c>
      <c r="F35" s="26">
        <v>9.17</v>
      </c>
      <c r="G35" s="26">
        <v>9.18</v>
      </c>
      <c r="H35" s="26">
        <v>9.14</v>
      </c>
      <c r="I35" s="26">
        <v>9.06</v>
      </c>
      <c r="J35" s="99">
        <v>9.02</v>
      </c>
    </row>
    <row r="36" ht="15.75" spans="1:10">
      <c r="A36" s="64"/>
      <c r="B36" s="58"/>
      <c r="C36" s="65" t="s">
        <v>54</v>
      </c>
      <c r="D36" s="65" t="s">
        <v>55</v>
      </c>
      <c r="E36" s="26">
        <v>6.4</v>
      </c>
      <c r="F36" s="26">
        <v>6.54</v>
      </c>
      <c r="G36" s="26">
        <v>7.8</v>
      </c>
      <c r="H36" s="26">
        <v>7.11</v>
      </c>
      <c r="I36" s="26">
        <v>6.93</v>
      </c>
      <c r="J36" s="99">
        <v>7.04</v>
      </c>
    </row>
    <row r="37" ht="19.5" spans="1:10">
      <c r="A37" s="64"/>
      <c r="B37" s="58"/>
      <c r="C37" s="66" t="s">
        <v>56</v>
      </c>
      <c r="D37" s="65" t="s">
        <v>57</v>
      </c>
      <c r="E37" s="26">
        <v>10.4</v>
      </c>
      <c r="F37" s="26">
        <v>10.6</v>
      </c>
      <c r="G37" s="68">
        <v>15.1</v>
      </c>
      <c r="H37" s="26">
        <v>14</v>
      </c>
      <c r="I37" s="26">
        <v>14.8</v>
      </c>
      <c r="J37" s="99">
        <v>12.7</v>
      </c>
    </row>
    <row r="38" ht="16.5" spans="1:10">
      <c r="A38" s="64"/>
      <c r="B38" s="58"/>
      <c r="C38" s="67" t="s">
        <v>58</v>
      </c>
      <c r="D38" s="65" t="s">
        <v>59</v>
      </c>
      <c r="E38" s="68">
        <v>8.4</v>
      </c>
      <c r="F38" s="68">
        <v>10.03</v>
      </c>
      <c r="G38" s="68">
        <v>1.3</v>
      </c>
      <c r="H38" s="68">
        <v>2.7</v>
      </c>
      <c r="I38" s="26">
        <v>7.2</v>
      </c>
      <c r="J38" s="99">
        <v>5.6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0.7</v>
      </c>
      <c r="H39" s="26">
        <v>0.7</v>
      </c>
      <c r="I39" s="26">
        <v>0.8</v>
      </c>
      <c r="J39" s="99">
        <v>0.8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10.18</v>
      </c>
      <c r="F40" s="26">
        <v>10.22</v>
      </c>
      <c r="G40" s="26">
        <v>10.25</v>
      </c>
      <c r="H40" s="26">
        <v>10.27</v>
      </c>
      <c r="I40" s="26">
        <v>10.12</v>
      </c>
      <c r="J40" s="99">
        <v>10.14</v>
      </c>
    </row>
    <row r="41" ht="15.75" spans="1:10">
      <c r="A41" s="64"/>
      <c r="B41" s="58"/>
      <c r="C41" s="65" t="s">
        <v>54</v>
      </c>
      <c r="D41" s="65" t="s">
        <v>62</v>
      </c>
      <c r="E41" s="26">
        <v>25.64</v>
      </c>
      <c r="F41" s="26">
        <v>26.32</v>
      </c>
      <c r="G41" s="26">
        <v>28.1</v>
      </c>
      <c r="H41" s="26">
        <v>28.5</v>
      </c>
      <c r="I41" s="26">
        <v>22.7</v>
      </c>
      <c r="J41" s="99">
        <v>23.6</v>
      </c>
    </row>
    <row r="42" ht="15.75" spans="1:10">
      <c r="A42" s="64"/>
      <c r="B42" s="58"/>
      <c r="C42" s="69" t="s">
        <v>63</v>
      </c>
      <c r="D42" s="70" t="s">
        <v>64</v>
      </c>
      <c r="E42" s="26">
        <v>4.82</v>
      </c>
      <c r="F42" s="26">
        <v>4.61</v>
      </c>
      <c r="G42" s="26">
        <v>4.29</v>
      </c>
      <c r="H42" s="26">
        <v>4.4</v>
      </c>
      <c r="I42" s="26">
        <v>4.58</v>
      </c>
      <c r="J42" s="99">
        <v>4.45</v>
      </c>
    </row>
    <row r="43" ht="16.5" spans="1:10">
      <c r="A43" s="64"/>
      <c r="B43" s="58"/>
      <c r="C43" s="69" t="s">
        <v>65</v>
      </c>
      <c r="D43" s="71" t="s">
        <v>66</v>
      </c>
      <c r="E43" s="26">
        <v>5.36</v>
      </c>
      <c r="F43" s="26">
        <v>5.58</v>
      </c>
      <c r="G43" s="26">
        <v>7.2</v>
      </c>
      <c r="H43" s="26">
        <v>6.8</v>
      </c>
      <c r="I43" s="26">
        <v>5.78</v>
      </c>
      <c r="J43" s="99">
        <v>5.03</v>
      </c>
    </row>
    <row r="44" ht="19.5" spans="1:10">
      <c r="A44" s="64"/>
      <c r="B44" s="58"/>
      <c r="C44" s="66" t="s">
        <v>56</v>
      </c>
      <c r="D44" s="65" t="s">
        <v>67</v>
      </c>
      <c r="E44" s="26">
        <v>580</v>
      </c>
      <c r="F44" s="26">
        <v>560</v>
      </c>
      <c r="G44" s="26">
        <v>1182</v>
      </c>
      <c r="H44" s="26">
        <v>1415</v>
      </c>
      <c r="I44" s="26">
        <v>1471</v>
      </c>
      <c r="J44" s="99">
        <v>1467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5.32</v>
      </c>
      <c r="F45" s="26">
        <v>6.34</v>
      </c>
      <c r="G45" s="26">
        <v>5.81</v>
      </c>
      <c r="H45" s="26">
        <v>7.2</v>
      </c>
      <c r="I45" s="26">
        <v>5.43</v>
      </c>
      <c r="J45" s="99">
        <v>5.17</v>
      </c>
    </row>
    <row r="46" ht="19.5" spans="1:10">
      <c r="A46" s="64"/>
      <c r="B46" s="58"/>
      <c r="C46" s="66" t="s">
        <v>56</v>
      </c>
      <c r="D46" s="65" t="s">
        <v>57</v>
      </c>
      <c r="E46" s="26">
        <v>25.7</v>
      </c>
      <c r="F46" s="26">
        <v>22.8</v>
      </c>
      <c r="G46" s="26">
        <v>17.9</v>
      </c>
      <c r="H46" s="26">
        <v>18.3</v>
      </c>
      <c r="I46" s="26">
        <v>31</v>
      </c>
      <c r="J46" s="99">
        <v>26.7</v>
      </c>
    </row>
    <row r="47" ht="16.5" spans="1:10">
      <c r="A47" s="64"/>
      <c r="B47" s="58"/>
      <c r="C47" s="67" t="s">
        <v>58</v>
      </c>
      <c r="D47" s="65" t="s">
        <v>71</v>
      </c>
      <c r="E47" s="26">
        <v>5.32</v>
      </c>
      <c r="F47" s="26">
        <v>4.98</v>
      </c>
      <c r="G47" s="26">
        <v>6.1</v>
      </c>
      <c r="H47" s="26">
        <v>2.7</v>
      </c>
      <c r="I47" s="26">
        <v>2.05</v>
      </c>
      <c r="J47" s="99">
        <v>3.4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5.64</v>
      </c>
      <c r="F48" s="26">
        <v>5.48</v>
      </c>
      <c r="G48" s="26">
        <v>6.3</v>
      </c>
      <c r="H48" s="26">
        <v>6.95</v>
      </c>
      <c r="I48" s="26">
        <v>6.02</v>
      </c>
      <c r="J48" s="99">
        <v>5.93</v>
      </c>
    </row>
    <row r="49" ht="19.5" spans="1:10">
      <c r="A49" s="64"/>
      <c r="B49" s="58"/>
      <c r="C49" s="66" t="s">
        <v>56</v>
      </c>
      <c r="D49" s="65" t="s">
        <v>57</v>
      </c>
      <c r="E49" s="26">
        <v>10.7</v>
      </c>
      <c r="F49" s="26">
        <v>11.2</v>
      </c>
      <c r="G49" s="26">
        <v>10.8</v>
      </c>
      <c r="H49" s="26">
        <v>12.3</v>
      </c>
      <c r="I49" s="26">
        <v>32.5</v>
      </c>
      <c r="J49" s="99">
        <v>31.2</v>
      </c>
    </row>
    <row r="50" ht="16.5" spans="1:10">
      <c r="A50" s="64"/>
      <c r="B50" s="58"/>
      <c r="C50" s="67" t="s">
        <v>58</v>
      </c>
      <c r="D50" s="65" t="s">
        <v>71</v>
      </c>
      <c r="E50" s="26">
        <v>3.02</v>
      </c>
      <c r="F50" s="26">
        <v>3.09</v>
      </c>
      <c r="G50" s="26">
        <v>5.82</v>
      </c>
      <c r="H50" s="26">
        <v>4.5</v>
      </c>
      <c r="I50" s="26">
        <v>4.2</v>
      </c>
      <c r="J50" s="99">
        <v>2.7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</v>
      </c>
      <c r="F52" s="26">
        <v>9.13</v>
      </c>
      <c r="G52" s="26">
        <v>9.3</v>
      </c>
      <c r="H52" s="26">
        <v>9.11</v>
      </c>
      <c r="I52" s="26">
        <v>9.31</v>
      </c>
      <c r="J52" s="99">
        <v>9.27</v>
      </c>
    </row>
    <row r="53" ht="15.75" spans="1:10">
      <c r="A53" s="64"/>
      <c r="B53" s="58"/>
      <c r="C53" s="65" t="s">
        <v>54</v>
      </c>
      <c r="D53" s="65" t="s">
        <v>55</v>
      </c>
      <c r="E53" s="26">
        <v>6.34</v>
      </c>
      <c r="F53" s="26">
        <v>6.28</v>
      </c>
      <c r="G53" s="26">
        <v>6.94</v>
      </c>
      <c r="H53" s="26">
        <v>6.74</v>
      </c>
      <c r="I53" s="26">
        <v>5.04</v>
      </c>
      <c r="J53" s="99">
        <v>5.56</v>
      </c>
    </row>
    <row r="54" ht="19.5" spans="1:10">
      <c r="A54" s="64"/>
      <c r="B54" s="58"/>
      <c r="C54" s="66" t="s">
        <v>56</v>
      </c>
      <c r="D54" s="65" t="s">
        <v>57</v>
      </c>
      <c r="E54" s="26">
        <v>10.28</v>
      </c>
      <c r="F54" s="26">
        <v>10.41</v>
      </c>
      <c r="G54" s="26">
        <v>13.1</v>
      </c>
      <c r="H54" s="26">
        <v>15.7</v>
      </c>
      <c r="I54" s="26">
        <v>10.2</v>
      </c>
      <c r="J54" s="99">
        <v>11.3</v>
      </c>
    </row>
    <row r="55" ht="16.5" spans="1:10">
      <c r="A55" s="64"/>
      <c r="B55" s="72"/>
      <c r="C55" s="73" t="s">
        <v>58</v>
      </c>
      <c r="D55" s="65" t="s">
        <v>76</v>
      </c>
      <c r="E55" s="107">
        <v>4.37</v>
      </c>
      <c r="F55" s="26">
        <v>5.42</v>
      </c>
      <c r="G55" s="107">
        <v>5.7</v>
      </c>
      <c r="H55" s="26">
        <v>3.4</v>
      </c>
      <c r="I55" s="26">
        <v>6.4</v>
      </c>
      <c r="J55" s="99">
        <v>8.9</v>
      </c>
    </row>
    <row r="56" ht="14.25" spans="1:10">
      <c r="A56" s="74" t="s">
        <v>77</v>
      </c>
      <c r="B56" s="74" t="s">
        <v>78</v>
      </c>
      <c r="C56" s="75">
        <v>7.5</v>
      </c>
      <c r="D56" s="74" t="s">
        <v>50</v>
      </c>
      <c r="E56" s="75">
        <v>77</v>
      </c>
      <c r="F56" s="74" t="s">
        <v>79</v>
      </c>
      <c r="G56" s="75">
        <v>82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13.25</v>
      </c>
      <c r="C59" s="83"/>
      <c r="D59" s="108">
        <v>15.26</v>
      </c>
      <c r="E59" s="83"/>
      <c r="F59" s="83">
        <v>15.7</v>
      </c>
      <c r="G59" s="84"/>
      <c r="H59" s="83"/>
      <c r="I59" s="83"/>
      <c r="J59" s="99"/>
      <c r="K59" s="99"/>
      <c r="L59" s="99"/>
      <c r="M59" s="99"/>
    </row>
    <row r="60" ht="18.75" spans="1:13">
      <c r="A60" s="81" t="s">
        <v>84</v>
      </c>
      <c r="B60" s="82">
        <v>27.88</v>
      </c>
      <c r="C60" s="83"/>
      <c r="D60" s="108">
        <v>36.74</v>
      </c>
      <c r="E60" s="83"/>
      <c r="F60" s="83"/>
      <c r="G60" s="84"/>
      <c r="H60" s="83">
        <v>15.7</v>
      </c>
      <c r="I60" s="83"/>
      <c r="J60" s="99">
        <v>31.45</v>
      </c>
      <c r="K60" s="99"/>
      <c r="L60" s="99">
        <v>36.4</v>
      </c>
      <c r="M60" s="99"/>
    </row>
    <row r="61" ht="18.75" spans="1:13">
      <c r="A61" s="81" t="s">
        <v>85</v>
      </c>
      <c r="B61" s="82"/>
      <c r="C61" s="83"/>
      <c r="D61" s="108"/>
      <c r="E61" s="83"/>
      <c r="F61" s="83">
        <v>20.9</v>
      </c>
      <c r="G61" s="84"/>
      <c r="H61" s="83">
        <v>23.5</v>
      </c>
      <c r="I61" s="83"/>
      <c r="J61" s="99">
        <v>24.48</v>
      </c>
      <c r="K61" s="99"/>
      <c r="L61" s="99">
        <v>24.56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53.51</v>
      </c>
      <c r="D63" s="108"/>
      <c r="E63" s="83">
        <v>53.92</v>
      </c>
      <c r="F63" s="83"/>
      <c r="G63" s="84">
        <v>52.5</v>
      </c>
      <c r="H63" s="83"/>
      <c r="I63" s="83">
        <v>35</v>
      </c>
      <c r="J63" s="99"/>
      <c r="K63" s="99">
        <v>30.7</v>
      </c>
      <c r="M63" s="99">
        <v>32.22</v>
      </c>
    </row>
    <row r="64" ht="18.75" spans="1:13">
      <c r="A64" s="87" t="s">
        <v>87</v>
      </c>
      <c r="B64" s="83"/>
      <c r="C64" s="83">
        <v>45.89</v>
      </c>
      <c r="D64" s="108"/>
      <c r="E64" s="83">
        <v>46.96</v>
      </c>
      <c r="F64" s="83"/>
      <c r="G64" s="88">
        <v>49.4</v>
      </c>
      <c r="H64" s="83"/>
      <c r="I64" s="83">
        <v>54.9</v>
      </c>
      <c r="J64" s="99"/>
      <c r="K64" s="99"/>
      <c r="L64" s="99"/>
      <c r="M64" s="99"/>
    </row>
    <row r="65" ht="18.75" spans="1:13">
      <c r="A65" s="87" t="s">
        <v>88</v>
      </c>
      <c r="B65" s="83"/>
      <c r="C65" s="83">
        <v>36.24</v>
      </c>
      <c r="D65" s="108"/>
      <c r="E65" s="83">
        <v>36.51</v>
      </c>
      <c r="F65" s="83"/>
      <c r="G65" s="84">
        <v>37.4</v>
      </c>
      <c r="H65" s="83"/>
      <c r="I65" s="83">
        <v>13.1</v>
      </c>
      <c r="J65" s="99"/>
      <c r="K65" s="99">
        <v>64.28</v>
      </c>
      <c r="M65" s="99">
        <v>47.1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0.72</v>
      </c>
      <c r="C67" s="83">
        <v>8.86</v>
      </c>
      <c r="D67" s="108">
        <v>127</v>
      </c>
      <c r="E67" s="83">
        <v>8.74</v>
      </c>
      <c r="F67" s="83">
        <v>1.6</v>
      </c>
      <c r="G67" s="84">
        <v>9.04</v>
      </c>
      <c r="H67" s="83">
        <v>0.94</v>
      </c>
      <c r="I67" s="83">
        <v>8.7</v>
      </c>
      <c r="J67" s="99">
        <v>2.3</v>
      </c>
      <c r="K67" s="99">
        <v>8.7</v>
      </c>
      <c r="L67" s="99">
        <v>3.6</v>
      </c>
      <c r="M67" s="99">
        <v>8.74</v>
      </c>
    </row>
    <row r="68" ht="18.75" spans="1:13">
      <c r="A68" s="105" t="s">
        <v>90</v>
      </c>
      <c r="B68" s="109">
        <v>1.07</v>
      </c>
      <c r="C68" s="83">
        <v>7.95</v>
      </c>
      <c r="D68" s="108">
        <v>1.29</v>
      </c>
      <c r="E68" s="83">
        <v>7.98</v>
      </c>
      <c r="F68" s="83">
        <v>2.9</v>
      </c>
      <c r="G68" s="84">
        <v>8</v>
      </c>
      <c r="H68" s="83">
        <v>2.1</v>
      </c>
      <c r="I68" s="83">
        <v>7.6</v>
      </c>
      <c r="J68" s="99">
        <v>1.7</v>
      </c>
      <c r="K68" s="99">
        <v>7.58</v>
      </c>
      <c r="L68" s="99">
        <v>2.6</v>
      </c>
      <c r="M68" s="99">
        <v>7.46</v>
      </c>
    </row>
    <row r="69" ht="18.75" spans="1:13">
      <c r="A69" s="105" t="s">
        <v>91</v>
      </c>
      <c r="B69" s="109">
        <v>6.04</v>
      </c>
      <c r="C69" s="83">
        <v>10.11</v>
      </c>
      <c r="D69" s="108">
        <v>6.38</v>
      </c>
      <c r="E69" s="83">
        <v>10.09</v>
      </c>
      <c r="F69" s="83">
        <v>1.8</v>
      </c>
      <c r="G69" s="84">
        <v>10.07</v>
      </c>
      <c r="H69" s="83">
        <v>5</v>
      </c>
      <c r="I69" s="83">
        <v>12.1</v>
      </c>
      <c r="J69" s="99">
        <v>2.2</v>
      </c>
      <c r="K69" s="99">
        <v>11.5</v>
      </c>
      <c r="L69" s="99">
        <v>3.1</v>
      </c>
      <c r="M69" s="99">
        <v>10.86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3" workbookViewId="0">
      <selection activeCell="B56" sqref="B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" t="s">
        <v>106</v>
      </c>
      <c r="G2" s="7"/>
      <c r="H2" s="7"/>
      <c r="I2" s="90" t="s">
        <v>116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10200</v>
      </c>
      <c r="D4" s="13"/>
      <c r="E4" s="13"/>
      <c r="F4" s="13">
        <v>11450</v>
      </c>
      <c r="G4" s="13"/>
      <c r="H4" s="13"/>
      <c r="I4" s="13">
        <v>12630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11400</v>
      </c>
      <c r="D5" s="13"/>
      <c r="E5" s="13"/>
      <c r="F5" s="13">
        <v>12700</v>
      </c>
      <c r="G5" s="13"/>
      <c r="H5" s="13"/>
      <c r="I5" s="13">
        <v>13730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C4-'3日'!I4</f>
        <v>950</v>
      </c>
      <c r="D6" s="18"/>
      <c r="E6" s="18"/>
      <c r="F6" s="19">
        <f>F4-C4</f>
        <v>1250</v>
      </c>
      <c r="G6" s="20"/>
      <c r="H6" s="21"/>
      <c r="I6" s="19">
        <f>I4-F4</f>
        <v>1180</v>
      </c>
      <c r="J6" s="20"/>
      <c r="K6" s="21"/>
      <c r="L6" s="94">
        <f>C6+F6+I6</f>
        <v>3380</v>
      </c>
      <c r="M6" s="94">
        <f>C7+F7+I7</f>
        <v>3480</v>
      </c>
    </row>
    <row r="7" ht="21.95" customHeight="1" spans="1:13">
      <c r="A7" s="11"/>
      <c r="B7" s="17" t="s">
        <v>8</v>
      </c>
      <c r="C7" s="18">
        <f>C5-'3日'!I5</f>
        <v>1150</v>
      </c>
      <c r="D7" s="18"/>
      <c r="E7" s="18"/>
      <c r="F7" s="19">
        <f>F5-C5</f>
        <v>1300</v>
      </c>
      <c r="G7" s="20"/>
      <c r="H7" s="21"/>
      <c r="I7" s="19">
        <f>I5-F5</f>
        <v>1030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47</v>
      </c>
      <c r="D9" s="13"/>
      <c r="E9" s="13"/>
      <c r="F9" s="13">
        <v>47</v>
      </c>
      <c r="G9" s="13"/>
      <c r="H9" s="13"/>
      <c r="I9" s="13">
        <v>46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47</v>
      </c>
      <c r="D10" s="13"/>
      <c r="E10" s="13"/>
      <c r="F10" s="13">
        <v>47</v>
      </c>
      <c r="G10" s="13"/>
      <c r="H10" s="13"/>
      <c r="I10" s="13">
        <v>46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15</v>
      </c>
      <c r="F11" s="26" t="s">
        <v>15</v>
      </c>
      <c r="G11" s="26" t="s">
        <v>15</v>
      </c>
      <c r="H11" s="26" t="s">
        <v>15</v>
      </c>
      <c r="I11" s="26" t="s">
        <v>15</v>
      </c>
      <c r="J11" s="26" t="s">
        <v>15</v>
      </c>
      <c r="K11" s="26" t="s">
        <v>15</v>
      </c>
    </row>
    <row r="12" ht="21.95" customHeight="1" spans="1:11">
      <c r="A12" s="24"/>
      <c r="B12" s="25" t="s">
        <v>16</v>
      </c>
      <c r="C12" s="26">
        <v>60</v>
      </c>
      <c r="D12" s="26">
        <v>60</v>
      </c>
      <c r="E12" s="26">
        <v>60</v>
      </c>
      <c r="F12" s="26">
        <v>60</v>
      </c>
      <c r="G12" s="26">
        <v>60</v>
      </c>
      <c r="H12" s="26">
        <v>60</v>
      </c>
      <c r="I12" s="26">
        <v>60</v>
      </c>
      <c r="J12" s="26">
        <v>60</v>
      </c>
      <c r="K12" s="26">
        <v>60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340</v>
      </c>
      <c r="D15" s="26">
        <v>310</v>
      </c>
      <c r="E15" s="26">
        <v>280</v>
      </c>
      <c r="F15" s="26">
        <v>270</v>
      </c>
      <c r="G15" s="26">
        <v>250</v>
      </c>
      <c r="H15" s="26">
        <v>500</v>
      </c>
      <c r="I15" s="26">
        <v>500</v>
      </c>
      <c r="J15" s="26">
        <v>470</v>
      </c>
      <c r="K15" s="26">
        <v>440</v>
      </c>
    </row>
    <row r="16" ht="33.7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440</v>
      </c>
      <c r="D21" s="26">
        <v>370</v>
      </c>
      <c r="E21" s="26">
        <v>300</v>
      </c>
      <c r="F21" s="26">
        <v>290</v>
      </c>
      <c r="G21" s="26">
        <v>500</v>
      </c>
      <c r="H21" s="26">
        <v>450</v>
      </c>
      <c r="I21" s="26">
        <v>450</v>
      </c>
      <c r="J21" s="26">
        <v>370</v>
      </c>
      <c r="K21" s="26">
        <v>320</v>
      </c>
    </row>
    <row r="22" ht="41.25" customHeight="1" spans="1:11">
      <c r="A22" s="33"/>
      <c r="B22" s="29" t="s">
        <v>26</v>
      </c>
      <c r="C22" s="30" t="s">
        <v>28</v>
      </c>
      <c r="D22" s="30"/>
      <c r="E22" s="30"/>
      <c r="F22" s="30" t="s">
        <v>117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1160</v>
      </c>
      <c r="D23" s="26"/>
      <c r="E23" s="26"/>
      <c r="F23" s="26">
        <v>1100</v>
      </c>
      <c r="G23" s="26"/>
      <c r="H23" s="26"/>
      <c r="I23" s="26">
        <v>950</v>
      </c>
      <c r="J23" s="26"/>
      <c r="K23" s="26"/>
    </row>
    <row r="24" ht="21.95" customHeight="1" spans="1:11">
      <c r="A24" s="34"/>
      <c r="B24" s="35" t="s">
        <v>31</v>
      </c>
      <c r="C24" s="26">
        <v>1950</v>
      </c>
      <c r="D24" s="26"/>
      <c r="E24" s="26"/>
      <c r="F24" s="26">
        <v>1800</v>
      </c>
      <c r="G24" s="26"/>
      <c r="H24" s="26"/>
      <c r="I24" s="26">
        <v>1700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19</v>
      </c>
      <c r="D25" s="26"/>
      <c r="E25" s="26"/>
      <c r="F25" s="26">
        <v>19</v>
      </c>
      <c r="G25" s="26"/>
      <c r="H25" s="26"/>
      <c r="I25" s="26">
        <v>19</v>
      </c>
      <c r="J25" s="26"/>
      <c r="K25" s="26"/>
    </row>
    <row r="26" ht="21.95" customHeight="1" spans="1:11">
      <c r="A26" s="27"/>
      <c r="B26" s="28" t="s">
        <v>34</v>
      </c>
      <c r="C26" s="26">
        <v>805</v>
      </c>
      <c r="D26" s="26"/>
      <c r="E26" s="26"/>
      <c r="F26" s="26">
        <v>805</v>
      </c>
      <c r="G26" s="26"/>
      <c r="H26" s="26"/>
      <c r="I26" s="26">
        <v>805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118</v>
      </c>
      <c r="D28" s="39"/>
      <c r="E28" s="40"/>
      <c r="F28" s="38"/>
      <c r="G28" s="39"/>
      <c r="H28" s="40"/>
      <c r="I28" s="38" t="s">
        <v>119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120</v>
      </c>
      <c r="D31" s="54"/>
      <c r="E31" s="55"/>
      <c r="F31" s="53" t="s">
        <v>121</v>
      </c>
      <c r="G31" s="54"/>
      <c r="H31" s="55"/>
      <c r="I31" s="53" t="s">
        <v>115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9.06</v>
      </c>
      <c r="F35" s="26">
        <v>9.12</v>
      </c>
      <c r="G35" s="26">
        <v>9.08</v>
      </c>
      <c r="H35" s="26">
        <v>9.06</v>
      </c>
      <c r="I35" s="26">
        <v>9.03</v>
      </c>
      <c r="J35" s="99">
        <v>9.06</v>
      </c>
    </row>
    <row r="36" ht="15.75" spans="1:10">
      <c r="A36" s="64"/>
      <c r="B36" s="58"/>
      <c r="C36" s="65" t="s">
        <v>54</v>
      </c>
      <c r="D36" s="65" t="s">
        <v>55</v>
      </c>
      <c r="E36" s="26">
        <v>6.92</v>
      </c>
      <c r="F36" s="26">
        <v>6.84</v>
      </c>
      <c r="G36" s="26">
        <v>7.06</v>
      </c>
      <c r="H36" s="26">
        <v>6.83</v>
      </c>
      <c r="I36" s="26">
        <v>4.87</v>
      </c>
      <c r="J36" s="99">
        <v>5.63</v>
      </c>
    </row>
    <row r="37" ht="19.5" spans="1:10">
      <c r="A37" s="64"/>
      <c r="B37" s="58"/>
      <c r="C37" s="66" t="s">
        <v>56</v>
      </c>
      <c r="D37" s="65" t="s">
        <v>57</v>
      </c>
      <c r="E37" s="26">
        <v>12.6</v>
      </c>
      <c r="F37" s="26">
        <v>12</v>
      </c>
      <c r="G37" s="68">
        <v>12.9</v>
      </c>
      <c r="H37" s="26">
        <v>12.9</v>
      </c>
      <c r="I37" s="26">
        <v>12.6</v>
      </c>
      <c r="J37" s="99">
        <v>13.8</v>
      </c>
    </row>
    <row r="38" ht="16.5" spans="1:10">
      <c r="A38" s="64"/>
      <c r="B38" s="58"/>
      <c r="C38" s="67" t="s">
        <v>58</v>
      </c>
      <c r="D38" s="65" t="s">
        <v>59</v>
      </c>
      <c r="E38" s="68">
        <v>6.08</v>
      </c>
      <c r="F38" s="68">
        <v>5.5</v>
      </c>
      <c r="G38" s="68">
        <v>4.32</v>
      </c>
      <c r="H38" s="68">
        <v>3.76</v>
      </c>
      <c r="I38" s="26">
        <v>2.9</v>
      </c>
      <c r="J38" s="99">
        <v>5.4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0.6</v>
      </c>
      <c r="G39" s="26">
        <v>0.6</v>
      </c>
      <c r="H39" s="26">
        <v>0.6</v>
      </c>
      <c r="I39" s="26">
        <v>0.8</v>
      </c>
      <c r="J39" s="99">
        <v>0.8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10.14</v>
      </c>
      <c r="F40" s="26">
        <v>10.23</v>
      </c>
      <c r="G40" s="26">
        <v>10.16</v>
      </c>
      <c r="H40" s="26">
        <v>10.15</v>
      </c>
      <c r="I40" s="26">
        <v>10.17</v>
      </c>
      <c r="J40" s="99">
        <v>10.15</v>
      </c>
    </row>
    <row r="41" ht="15.75" spans="1:10">
      <c r="A41" s="64"/>
      <c r="B41" s="58"/>
      <c r="C41" s="65" t="s">
        <v>54</v>
      </c>
      <c r="D41" s="65" t="s">
        <v>62</v>
      </c>
      <c r="E41" s="26">
        <v>25.44</v>
      </c>
      <c r="F41" s="26">
        <v>24.97</v>
      </c>
      <c r="G41" s="26">
        <v>25.54</v>
      </c>
      <c r="H41" s="26">
        <v>24.8</v>
      </c>
      <c r="I41" s="26">
        <v>21.7</v>
      </c>
      <c r="J41" s="99">
        <v>23.3</v>
      </c>
    </row>
    <row r="42" ht="15.75" spans="1:10">
      <c r="A42" s="64"/>
      <c r="B42" s="58"/>
      <c r="C42" s="69" t="s">
        <v>63</v>
      </c>
      <c r="D42" s="70" t="s">
        <v>64</v>
      </c>
      <c r="E42" s="26">
        <v>4.2</v>
      </c>
      <c r="F42" s="26">
        <v>4.23</v>
      </c>
      <c r="G42" s="26">
        <v>4.23</v>
      </c>
      <c r="H42" s="26">
        <v>4.31</v>
      </c>
      <c r="I42" s="26">
        <v>3.94</v>
      </c>
      <c r="J42" s="99">
        <v>4.04</v>
      </c>
    </row>
    <row r="43" ht="16.5" spans="1:10">
      <c r="A43" s="64"/>
      <c r="B43" s="58"/>
      <c r="C43" s="69" t="s">
        <v>65</v>
      </c>
      <c r="D43" s="71" t="s">
        <v>66</v>
      </c>
      <c r="E43" s="26">
        <v>5.18</v>
      </c>
      <c r="F43" s="26">
        <v>4.83</v>
      </c>
      <c r="G43" s="26">
        <v>5.68</v>
      </c>
      <c r="H43" s="26">
        <v>5.48</v>
      </c>
      <c r="I43" s="26">
        <v>5.16</v>
      </c>
      <c r="J43" s="99">
        <v>5.88</v>
      </c>
    </row>
    <row r="44" ht="19.5" spans="1:10">
      <c r="A44" s="64"/>
      <c r="B44" s="58"/>
      <c r="C44" s="66" t="s">
        <v>56</v>
      </c>
      <c r="D44" s="65" t="s">
        <v>67</v>
      </c>
      <c r="E44" s="26">
        <v>1481</v>
      </c>
      <c r="F44" s="26">
        <v>1062</v>
      </c>
      <c r="G44" s="26">
        <v>1467</v>
      </c>
      <c r="H44" s="26">
        <v>1469</v>
      </c>
      <c r="I44" s="26">
        <v>1472</v>
      </c>
      <c r="J44" s="99">
        <v>1433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6.78</v>
      </c>
      <c r="F45" s="26">
        <v>6.39</v>
      </c>
      <c r="G45" s="26">
        <v>6.52</v>
      </c>
      <c r="H45" s="26">
        <v>6.31</v>
      </c>
      <c r="I45" s="26">
        <v>5.45</v>
      </c>
      <c r="J45" s="99">
        <v>5.92</v>
      </c>
    </row>
    <row r="46" ht="19.5" spans="1:10">
      <c r="A46" s="64"/>
      <c r="B46" s="58"/>
      <c r="C46" s="66" t="s">
        <v>56</v>
      </c>
      <c r="D46" s="65" t="s">
        <v>57</v>
      </c>
      <c r="E46" s="26">
        <v>26.3</v>
      </c>
      <c r="F46" s="26">
        <v>24</v>
      </c>
      <c r="G46" s="26">
        <v>23.8</v>
      </c>
      <c r="H46" s="26">
        <v>24.6</v>
      </c>
      <c r="I46" s="26">
        <v>25.2</v>
      </c>
      <c r="J46" s="99">
        <v>24.3</v>
      </c>
    </row>
    <row r="47" ht="16.5" spans="1:10">
      <c r="A47" s="64"/>
      <c r="B47" s="58"/>
      <c r="C47" s="67" t="s">
        <v>58</v>
      </c>
      <c r="D47" s="65" t="s">
        <v>71</v>
      </c>
      <c r="E47" s="26">
        <v>8.62</v>
      </c>
      <c r="F47" s="26">
        <v>9.32</v>
      </c>
      <c r="G47" s="26">
        <v>2.6</v>
      </c>
      <c r="H47" s="26">
        <v>2.47</v>
      </c>
      <c r="I47" s="26">
        <v>2.33</v>
      </c>
      <c r="J47" s="99">
        <v>3.1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5.48</v>
      </c>
      <c r="F48" s="26">
        <v>6.03</v>
      </c>
      <c r="G48" s="26">
        <v>6.25</v>
      </c>
      <c r="H48" s="26">
        <v>6.15</v>
      </c>
      <c r="I48" s="26">
        <v>5.82</v>
      </c>
      <c r="J48" s="99">
        <v>6.13</v>
      </c>
    </row>
    <row r="49" ht="19.5" spans="1:10">
      <c r="A49" s="64"/>
      <c r="B49" s="58"/>
      <c r="C49" s="66" t="s">
        <v>56</v>
      </c>
      <c r="D49" s="65" t="s">
        <v>57</v>
      </c>
      <c r="E49" s="26">
        <v>31.7</v>
      </c>
      <c r="F49" s="26">
        <v>18.7</v>
      </c>
      <c r="G49" s="26">
        <v>12.3</v>
      </c>
      <c r="H49" s="26">
        <v>12.8</v>
      </c>
      <c r="I49" s="26">
        <v>15.9</v>
      </c>
      <c r="J49" s="99">
        <v>15.8</v>
      </c>
    </row>
    <row r="50" ht="16.5" spans="1:10">
      <c r="A50" s="64"/>
      <c r="B50" s="58"/>
      <c r="C50" s="67" t="s">
        <v>58</v>
      </c>
      <c r="D50" s="65" t="s">
        <v>71</v>
      </c>
      <c r="E50" s="26">
        <v>4.6</v>
      </c>
      <c r="F50" s="26">
        <v>5.7</v>
      </c>
      <c r="G50" s="26">
        <v>4.97</v>
      </c>
      <c r="H50" s="26">
        <v>4.65</v>
      </c>
      <c r="I50" s="26">
        <v>3.7</v>
      </c>
      <c r="J50" s="99">
        <v>5.2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9.07</v>
      </c>
      <c r="F52" s="26">
        <v>9.25</v>
      </c>
      <c r="G52" s="26">
        <v>9.18</v>
      </c>
      <c r="H52" s="26">
        <v>9.21</v>
      </c>
      <c r="I52" s="26">
        <v>9.04</v>
      </c>
      <c r="J52" s="99">
        <v>9.06</v>
      </c>
    </row>
    <row r="53" ht="15.75" spans="1:10">
      <c r="A53" s="64"/>
      <c r="B53" s="58"/>
      <c r="C53" s="65" t="s">
        <v>54</v>
      </c>
      <c r="D53" s="65" t="s">
        <v>55</v>
      </c>
      <c r="E53" s="26">
        <v>7.03</v>
      </c>
      <c r="F53" s="26">
        <v>6.98</v>
      </c>
      <c r="G53" s="26">
        <v>6.87</v>
      </c>
      <c r="H53" s="26">
        <v>6.52</v>
      </c>
      <c r="I53" s="26">
        <v>5.33</v>
      </c>
      <c r="J53" s="99">
        <v>5.48</v>
      </c>
    </row>
    <row r="54" ht="19.5" spans="1:10">
      <c r="A54" s="64"/>
      <c r="B54" s="58"/>
      <c r="C54" s="66" t="s">
        <v>56</v>
      </c>
      <c r="D54" s="65" t="s">
        <v>57</v>
      </c>
      <c r="E54" s="26">
        <v>15.1</v>
      </c>
      <c r="F54" s="26">
        <v>15.83</v>
      </c>
      <c r="G54" s="26">
        <v>15.9</v>
      </c>
      <c r="H54" s="26">
        <v>15.5</v>
      </c>
      <c r="I54" s="26">
        <v>14</v>
      </c>
      <c r="J54" s="99">
        <v>12.3</v>
      </c>
    </row>
    <row r="55" ht="16.5" spans="1:10">
      <c r="A55" s="64"/>
      <c r="B55" s="72"/>
      <c r="C55" s="73" t="s">
        <v>58</v>
      </c>
      <c r="D55" s="65" t="s">
        <v>76</v>
      </c>
      <c r="E55" s="107">
        <v>8.7</v>
      </c>
      <c r="F55" s="26">
        <v>5.43</v>
      </c>
      <c r="G55" s="107">
        <v>4.14</v>
      </c>
      <c r="H55" s="26">
        <v>3.98</v>
      </c>
      <c r="I55" s="26">
        <v>6.4</v>
      </c>
      <c r="J55" s="99">
        <v>7.1</v>
      </c>
    </row>
    <row r="56" ht="14.25" spans="1:10">
      <c r="A56" s="74" t="s">
        <v>77</v>
      </c>
      <c r="B56" s="74" t="s">
        <v>78</v>
      </c>
      <c r="C56" s="75">
        <v>7.6</v>
      </c>
      <c r="D56" s="74" t="s">
        <v>50</v>
      </c>
      <c r="E56" s="75">
        <v>77</v>
      </c>
      <c r="F56" s="74" t="s">
        <v>79</v>
      </c>
      <c r="G56" s="75">
        <v>81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/>
      <c r="C59" s="83"/>
      <c r="D59" s="108">
        <v>43.98</v>
      </c>
      <c r="E59" s="83"/>
      <c r="F59" s="83">
        <v>17.84</v>
      </c>
      <c r="G59" s="84"/>
      <c r="H59" s="83">
        <v>15.9</v>
      </c>
      <c r="I59" s="83"/>
      <c r="J59" s="99"/>
      <c r="K59" s="99"/>
      <c r="L59" s="99"/>
      <c r="M59" s="99"/>
    </row>
    <row r="60" ht="18.75" spans="1:13">
      <c r="A60" s="81" t="s">
        <v>84</v>
      </c>
      <c r="B60" s="82">
        <v>31.17</v>
      </c>
      <c r="C60" s="83"/>
      <c r="D60" s="108"/>
      <c r="E60" s="83"/>
      <c r="F60" s="83">
        <v>71.75</v>
      </c>
      <c r="G60" s="84"/>
      <c r="H60" s="83">
        <v>24.3</v>
      </c>
      <c r="I60" s="83"/>
      <c r="J60" s="99">
        <v>23.2</v>
      </c>
      <c r="K60" s="99"/>
      <c r="L60" s="99">
        <v>14</v>
      </c>
      <c r="M60" s="99"/>
    </row>
    <row r="61" ht="18.75" spans="1:13">
      <c r="A61" s="81" t="s">
        <v>85</v>
      </c>
      <c r="B61" s="82">
        <v>31.55</v>
      </c>
      <c r="C61" s="83"/>
      <c r="D61" s="108">
        <v>30.96</v>
      </c>
      <c r="E61" s="83"/>
      <c r="F61" s="83"/>
      <c r="G61" s="84"/>
      <c r="H61" s="83"/>
      <c r="I61" s="83"/>
      <c r="J61" s="99">
        <v>33.7</v>
      </c>
      <c r="K61" s="99"/>
      <c r="L61" s="99">
        <v>47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21.7</v>
      </c>
      <c r="D63" s="108"/>
      <c r="E63" s="83">
        <v>36.59</v>
      </c>
      <c r="F63" s="83"/>
      <c r="G63" s="84">
        <v>36.77</v>
      </c>
      <c r="H63" s="83"/>
      <c r="I63" s="83">
        <v>21.7</v>
      </c>
      <c r="J63" s="99"/>
      <c r="K63" s="99">
        <v>39.46</v>
      </c>
      <c r="M63" s="99">
        <v>59.3</v>
      </c>
    </row>
    <row r="64" ht="18.75" spans="1:13">
      <c r="A64" s="87" t="s">
        <v>87</v>
      </c>
      <c r="B64" s="83"/>
      <c r="C64" s="83">
        <v>44.35</v>
      </c>
      <c r="D64" s="108"/>
      <c r="E64" s="83">
        <v>26.24</v>
      </c>
      <c r="F64" s="83"/>
      <c r="G64" s="88">
        <v>39.22</v>
      </c>
      <c r="H64" s="83"/>
      <c r="I64" s="83">
        <v>37</v>
      </c>
      <c r="J64" s="99"/>
      <c r="K64" s="99">
        <v>46.2</v>
      </c>
      <c r="L64" s="99"/>
      <c r="M64" s="99">
        <v>89</v>
      </c>
    </row>
    <row r="65" ht="18.75" spans="1:13">
      <c r="A65" s="87" t="s">
        <v>88</v>
      </c>
      <c r="B65" s="83"/>
      <c r="C65" s="83"/>
      <c r="D65" s="108"/>
      <c r="E65" s="83"/>
      <c r="F65" s="83"/>
      <c r="G65" s="84">
        <v>80.96</v>
      </c>
      <c r="H65" s="83"/>
      <c r="I65" s="83">
        <v>32.4</v>
      </c>
      <c r="J65" s="99"/>
      <c r="K65" s="99"/>
      <c r="M65" s="99"/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2.9</v>
      </c>
      <c r="C67" s="83">
        <v>8.71</v>
      </c>
      <c r="D67" s="108">
        <v>3.4</v>
      </c>
      <c r="E67" s="83">
        <v>8.65</v>
      </c>
      <c r="F67" s="83">
        <v>2.63</v>
      </c>
      <c r="G67" s="84">
        <v>8.79</v>
      </c>
      <c r="H67" s="83">
        <v>2.15</v>
      </c>
      <c r="I67" s="83">
        <v>8.8</v>
      </c>
      <c r="J67" s="99">
        <v>6.3</v>
      </c>
      <c r="K67" s="99">
        <v>8.62</v>
      </c>
      <c r="L67" s="99">
        <v>2.36</v>
      </c>
      <c r="M67" s="99">
        <v>9.17</v>
      </c>
    </row>
    <row r="68" ht="18.75" spans="1:13">
      <c r="A68" s="105" t="s">
        <v>90</v>
      </c>
      <c r="B68" s="109">
        <v>2.8</v>
      </c>
      <c r="C68" s="83">
        <v>7.52</v>
      </c>
      <c r="D68" s="108">
        <v>3.6</v>
      </c>
      <c r="E68" s="83">
        <v>7.43</v>
      </c>
      <c r="F68" s="83">
        <v>2.49</v>
      </c>
      <c r="G68" s="84">
        <v>7.62</v>
      </c>
      <c r="H68" s="83">
        <v>2.28</v>
      </c>
      <c r="I68" s="83">
        <v>7.7</v>
      </c>
      <c r="J68" s="99">
        <v>2.64</v>
      </c>
      <c r="K68" s="99">
        <v>6.53</v>
      </c>
      <c r="L68" s="99">
        <v>4.65</v>
      </c>
      <c r="M68" s="99">
        <v>7.81</v>
      </c>
    </row>
    <row r="69" ht="18.75" spans="1:13">
      <c r="A69" s="105" t="s">
        <v>91</v>
      </c>
      <c r="B69" s="109"/>
      <c r="C69" s="83"/>
      <c r="D69" s="108"/>
      <c r="E69" s="83"/>
      <c r="F69" s="83">
        <v>3.25</v>
      </c>
      <c r="G69" s="84">
        <v>10.25</v>
      </c>
      <c r="H69" s="83">
        <v>3.06</v>
      </c>
      <c r="I69" s="83">
        <v>9.8</v>
      </c>
      <c r="J69" s="99"/>
      <c r="K69" s="99"/>
      <c r="L69" s="99"/>
      <c r="M69" s="99"/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9" workbookViewId="0">
      <selection activeCell="A56" sqref="A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" t="s">
        <v>123</v>
      </c>
      <c r="G2" s="7"/>
      <c r="H2" s="7"/>
      <c r="I2" s="90" t="s">
        <v>124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13500</v>
      </c>
      <c r="D4" s="13"/>
      <c r="E4" s="13"/>
      <c r="F4" s="13">
        <v>14700</v>
      </c>
      <c r="G4" s="13"/>
      <c r="H4" s="13"/>
      <c r="I4" s="13">
        <v>16060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14930</v>
      </c>
      <c r="D5" s="13"/>
      <c r="E5" s="13"/>
      <c r="F5" s="13">
        <v>16100</v>
      </c>
      <c r="G5" s="13"/>
      <c r="H5" s="13"/>
      <c r="I5" s="13">
        <v>17260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C4-'4日'!I4</f>
        <v>870</v>
      </c>
      <c r="D6" s="18"/>
      <c r="E6" s="18"/>
      <c r="F6" s="19">
        <f>F4-C4</f>
        <v>1200</v>
      </c>
      <c r="G6" s="20"/>
      <c r="H6" s="21"/>
      <c r="I6" s="19">
        <f>I4-F4</f>
        <v>1360</v>
      </c>
      <c r="J6" s="20"/>
      <c r="K6" s="21"/>
      <c r="L6" s="94">
        <f>C6+F6+I6</f>
        <v>3430</v>
      </c>
      <c r="M6" s="94">
        <f>C7+F7+I7</f>
        <v>3530</v>
      </c>
    </row>
    <row r="7" ht="21.95" customHeight="1" spans="1:13">
      <c r="A7" s="11"/>
      <c r="B7" s="17" t="s">
        <v>8</v>
      </c>
      <c r="C7" s="18">
        <f>C5-'4日'!I5</f>
        <v>1200</v>
      </c>
      <c r="D7" s="18"/>
      <c r="E7" s="18"/>
      <c r="F7" s="19">
        <f>F5-C5</f>
        <v>1170</v>
      </c>
      <c r="G7" s="20"/>
      <c r="H7" s="21"/>
      <c r="I7" s="19">
        <f>I5-F5</f>
        <v>1160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46</v>
      </c>
      <c r="D9" s="13"/>
      <c r="E9" s="13"/>
      <c r="F9" s="13">
        <v>48</v>
      </c>
      <c r="G9" s="13"/>
      <c r="H9" s="13"/>
      <c r="I9" s="13">
        <v>45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46</v>
      </c>
      <c r="D10" s="13"/>
      <c r="E10" s="13"/>
      <c r="F10" s="13">
        <v>48</v>
      </c>
      <c r="G10" s="13"/>
      <c r="H10" s="13"/>
      <c r="I10" s="13">
        <v>45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15</v>
      </c>
      <c r="D11" s="26" t="s">
        <v>15</v>
      </c>
      <c r="E11" s="26" t="s">
        <v>125</v>
      </c>
      <c r="F11" s="26" t="s">
        <v>125</v>
      </c>
      <c r="G11" s="26" t="s">
        <v>126</v>
      </c>
      <c r="H11" s="26" t="s">
        <v>126</v>
      </c>
      <c r="I11" s="26" t="s">
        <v>125</v>
      </c>
      <c r="J11" s="26" t="s">
        <v>126</v>
      </c>
      <c r="K11" s="26" t="s">
        <v>126</v>
      </c>
    </row>
    <row r="12" ht="21.95" customHeight="1" spans="1:11">
      <c r="A12" s="24"/>
      <c r="B12" s="25" t="s">
        <v>16</v>
      </c>
      <c r="C12" s="26">
        <v>60</v>
      </c>
      <c r="D12" s="26">
        <v>60</v>
      </c>
      <c r="E12" s="26">
        <v>70</v>
      </c>
      <c r="F12" s="26">
        <v>70</v>
      </c>
      <c r="G12" s="26">
        <v>70</v>
      </c>
      <c r="H12" s="26">
        <v>70</v>
      </c>
      <c r="I12" s="26">
        <v>70</v>
      </c>
      <c r="J12" s="26">
        <v>70</v>
      </c>
      <c r="K12" s="26">
        <v>70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440</v>
      </c>
      <c r="D15" s="26">
        <v>420</v>
      </c>
      <c r="E15" s="26">
        <v>410</v>
      </c>
      <c r="F15" s="26">
        <v>410</v>
      </c>
      <c r="G15" s="26">
        <v>380</v>
      </c>
      <c r="H15" s="26">
        <v>360</v>
      </c>
      <c r="I15" s="26">
        <v>350</v>
      </c>
      <c r="J15" s="26">
        <v>320</v>
      </c>
      <c r="K15" s="26">
        <v>290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320</v>
      </c>
      <c r="D21" s="26">
        <v>500</v>
      </c>
      <c r="E21" s="26">
        <v>450</v>
      </c>
      <c r="F21" s="26">
        <v>450</v>
      </c>
      <c r="G21" s="26">
        <v>370</v>
      </c>
      <c r="H21" s="26">
        <v>300</v>
      </c>
      <c r="I21" s="26">
        <v>290</v>
      </c>
      <c r="J21" s="26">
        <v>500</v>
      </c>
      <c r="K21" s="26">
        <v>430</v>
      </c>
    </row>
    <row r="22" ht="21.95" customHeight="1" spans="1:11">
      <c r="A22" s="33"/>
      <c r="B22" s="29" t="s">
        <v>26</v>
      </c>
      <c r="C22" s="30" t="s">
        <v>127</v>
      </c>
      <c r="D22" s="30"/>
      <c r="E22" s="30"/>
      <c r="F22" s="30" t="s">
        <v>28</v>
      </c>
      <c r="G22" s="30"/>
      <c r="H22" s="30"/>
      <c r="I22" s="30" t="s">
        <v>128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850</v>
      </c>
      <c r="D23" s="26"/>
      <c r="E23" s="26"/>
      <c r="F23" s="26">
        <v>620</v>
      </c>
      <c r="G23" s="26"/>
      <c r="H23" s="26"/>
      <c r="I23" s="26">
        <v>450</v>
      </c>
      <c r="J23" s="26"/>
      <c r="K23" s="26"/>
    </row>
    <row r="24" ht="21.95" customHeight="1" spans="1:11">
      <c r="A24" s="34"/>
      <c r="B24" s="35" t="s">
        <v>31</v>
      </c>
      <c r="C24" s="26">
        <v>1580</v>
      </c>
      <c r="D24" s="26"/>
      <c r="E24" s="26"/>
      <c r="F24" s="26">
        <v>1560</v>
      </c>
      <c r="G24" s="26"/>
      <c r="H24" s="26"/>
      <c r="I24" s="26">
        <v>1430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19</v>
      </c>
      <c r="D25" s="26"/>
      <c r="E25" s="26"/>
      <c r="F25" s="26">
        <v>19</v>
      </c>
      <c r="G25" s="26"/>
      <c r="H25" s="26"/>
      <c r="I25" s="26">
        <v>19</v>
      </c>
      <c r="J25" s="26"/>
      <c r="K25" s="26"/>
    </row>
    <row r="26" ht="21.95" customHeight="1" spans="1:11">
      <c r="A26" s="27"/>
      <c r="B26" s="28" t="s">
        <v>34</v>
      </c>
      <c r="C26" s="26">
        <v>803</v>
      </c>
      <c r="D26" s="26"/>
      <c r="E26" s="26"/>
      <c r="F26" s="26">
        <v>803</v>
      </c>
      <c r="G26" s="26"/>
      <c r="H26" s="26"/>
      <c r="I26" s="26">
        <v>801</v>
      </c>
      <c r="J26" s="26"/>
      <c r="K26" s="26"/>
    </row>
    <row r="27" ht="21.95" customHeight="1" spans="1:11">
      <c r="A27" s="27"/>
      <c r="B27" s="28" t="s">
        <v>35</v>
      </c>
      <c r="C27" s="26">
        <v>0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129</v>
      </c>
      <c r="D28" s="39"/>
      <c r="E28" s="40"/>
      <c r="F28" s="38" t="s">
        <v>130</v>
      </c>
      <c r="G28" s="39"/>
      <c r="H28" s="40"/>
      <c r="I28" s="38" t="s">
        <v>131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100</v>
      </c>
      <c r="D31" s="54"/>
      <c r="E31" s="55"/>
      <c r="F31" s="53" t="s">
        <v>120</v>
      </c>
      <c r="G31" s="54"/>
      <c r="H31" s="55"/>
      <c r="I31" s="53" t="s">
        <v>132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9.03</v>
      </c>
      <c r="F35" s="26">
        <v>9.02</v>
      </c>
      <c r="G35" s="26">
        <v>9.17</v>
      </c>
      <c r="H35" s="26">
        <v>9.22</v>
      </c>
      <c r="I35" s="26">
        <v>9.21</v>
      </c>
      <c r="J35" s="99">
        <v>9.2</v>
      </c>
    </row>
    <row r="36" ht="15.75" spans="1:10">
      <c r="A36" s="64"/>
      <c r="B36" s="58"/>
      <c r="C36" s="65" t="s">
        <v>54</v>
      </c>
      <c r="D36" s="65" t="s">
        <v>55</v>
      </c>
      <c r="E36" s="26">
        <v>7.12</v>
      </c>
      <c r="F36" s="26">
        <v>7.07</v>
      </c>
      <c r="G36" s="26">
        <v>6.83</v>
      </c>
      <c r="H36" s="26">
        <v>6.54</v>
      </c>
      <c r="I36" s="26">
        <v>6.78</v>
      </c>
      <c r="J36" s="99">
        <v>6.89</v>
      </c>
    </row>
    <row r="37" ht="19.5" spans="1:10">
      <c r="A37" s="64"/>
      <c r="B37" s="58"/>
      <c r="C37" s="66" t="s">
        <v>56</v>
      </c>
      <c r="D37" s="65" t="s">
        <v>57</v>
      </c>
      <c r="E37" s="26">
        <v>15.2</v>
      </c>
      <c r="F37" s="26">
        <v>14.8</v>
      </c>
      <c r="G37" s="68">
        <v>11.8</v>
      </c>
      <c r="H37" s="26">
        <v>11.7</v>
      </c>
      <c r="I37" s="26">
        <v>10.8</v>
      </c>
      <c r="J37" s="99">
        <v>11.5</v>
      </c>
    </row>
    <row r="38" ht="16.5" spans="1:10">
      <c r="A38" s="64"/>
      <c r="B38" s="58"/>
      <c r="C38" s="67" t="s">
        <v>58</v>
      </c>
      <c r="D38" s="65" t="s">
        <v>59</v>
      </c>
      <c r="E38" s="68">
        <v>2.69</v>
      </c>
      <c r="F38" s="68">
        <v>3.31</v>
      </c>
      <c r="G38" s="68">
        <v>11.63</v>
      </c>
      <c r="H38" s="68">
        <v>18.82</v>
      </c>
      <c r="I38" s="26">
        <v>5.3</v>
      </c>
      <c r="J38" s="99">
        <v>4.8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0.6</v>
      </c>
      <c r="F39" s="26">
        <v>0.7</v>
      </c>
      <c r="G39" s="26">
        <v>0.6</v>
      </c>
      <c r="H39" s="26">
        <v>0.6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10.16</v>
      </c>
      <c r="F40" s="26">
        <v>10.15</v>
      </c>
      <c r="G40" s="26">
        <v>10.18</v>
      </c>
      <c r="H40" s="26">
        <v>10.23</v>
      </c>
      <c r="I40" s="26">
        <v>10.25</v>
      </c>
      <c r="J40" s="99">
        <v>10.23</v>
      </c>
    </row>
    <row r="41" ht="15.75" spans="1:10">
      <c r="A41" s="64"/>
      <c r="B41" s="58"/>
      <c r="C41" s="65" t="s">
        <v>54</v>
      </c>
      <c r="D41" s="65" t="s">
        <v>62</v>
      </c>
      <c r="E41" s="26">
        <v>24.2</v>
      </c>
      <c r="F41" s="26">
        <v>24.5</v>
      </c>
      <c r="G41" s="26">
        <v>24.32</v>
      </c>
      <c r="H41" s="26">
        <v>25.82</v>
      </c>
      <c r="I41" s="26">
        <v>24.8</v>
      </c>
      <c r="J41" s="99">
        <v>25.3</v>
      </c>
    </row>
    <row r="42" ht="15.75" spans="1:10">
      <c r="A42" s="64"/>
      <c r="B42" s="58"/>
      <c r="C42" s="69" t="s">
        <v>63</v>
      </c>
      <c r="D42" s="70" t="s">
        <v>64</v>
      </c>
      <c r="E42" s="26">
        <v>3.49</v>
      </c>
      <c r="F42" s="26">
        <v>4.37</v>
      </c>
      <c r="G42" s="26">
        <v>4.17</v>
      </c>
      <c r="H42" s="26">
        <v>5.1</v>
      </c>
      <c r="I42" s="26">
        <v>5.56</v>
      </c>
      <c r="J42" s="99">
        <v>5.71</v>
      </c>
    </row>
    <row r="43" ht="16.5" spans="1:10">
      <c r="A43" s="64"/>
      <c r="B43" s="58"/>
      <c r="C43" s="69" t="s">
        <v>65</v>
      </c>
      <c r="D43" s="71" t="s">
        <v>66</v>
      </c>
      <c r="E43" s="26">
        <v>6.04</v>
      </c>
      <c r="F43" s="26">
        <v>6.31</v>
      </c>
      <c r="G43" s="26">
        <v>5.94</v>
      </c>
      <c r="H43" s="26">
        <v>5.87</v>
      </c>
      <c r="I43" s="26">
        <v>5.87</v>
      </c>
      <c r="J43" s="99">
        <v>5.79</v>
      </c>
    </row>
    <row r="44" ht="19.5" spans="1:10">
      <c r="A44" s="64"/>
      <c r="B44" s="58"/>
      <c r="C44" s="66" t="s">
        <v>56</v>
      </c>
      <c r="D44" s="65" t="s">
        <v>67</v>
      </c>
      <c r="E44" s="26">
        <v>720</v>
      </c>
      <c r="F44" s="26">
        <v>780</v>
      </c>
      <c r="G44" s="26">
        <v>840</v>
      </c>
      <c r="H44" s="26">
        <v>860</v>
      </c>
      <c r="I44" s="26">
        <v>830</v>
      </c>
      <c r="J44" s="99">
        <v>790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7.27</v>
      </c>
      <c r="F45" s="26">
        <v>7.16</v>
      </c>
      <c r="G45" s="26">
        <v>7.58</v>
      </c>
      <c r="H45" s="26">
        <v>7.62</v>
      </c>
      <c r="I45" s="26">
        <v>7.32</v>
      </c>
      <c r="J45" s="99">
        <v>7.51</v>
      </c>
    </row>
    <row r="46" ht="19.5" spans="1:10">
      <c r="A46" s="64"/>
      <c r="B46" s="58"/>
      <c r="C46" s="66" t="s">
        <v>56</v>
      </c>
      <c r="D46" s="65" t="s">
        <v>57</v>
      </c>
      <c r="E46" s="26">
        <v>19.1</v>
      </c>
      <c r="F46" s="26">
        <v>18.7</v>
      </c>
      <c r="G46" s="26">
        <v>19.8</v>
      </c>
      <c r="H46" s="26">
        <v>19.4</v>
      </c>
      <c r="I46" s="26">
        <v>21.8</v>
      </c>
      <c r="J46" s="99">
        <v>23.7</v>
      </c>
    </row>
    <row r="47" ht="16.5" spans="1:10">
      <c r="A47" s="64"/>
      <c r="B47" s="58"/>
      <c r="C47" s="67" t="s">
        <v>58</v>
      </c>
      <c r="D47" s="65" t="s">
        <v>71</v>
      </c>
      <c r="E47" s="26">
        <v>1.88</v>
      </c>
      <c r="F47" s="26">
        <v>3.13</v>
      </c>
      <c r="G47" s="26">
        <v>6.75</v>
      </c>
      <c r="H47" s="26">
        <v>7.32</v>
      </c>
      <c r="I47" s="26">
        <v>5.12</v>
      </c>
      <c r="J47" s="99">
        <v>5.06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6.96</v>
      </c>
      <c r="F48" s="26">
        <v>6.81</v>
      </c>
      <c r="G48" s="26">
        <v>6.97</v>
      </c>
      <c r="H48" s="26">
        <v>7.03</v>
      </c>
      <c r="I48" s="26">
        <v>6.75</v>
      </c>
      <c r="J48" s="99">
        <v>7.09</v>
      </c>
    </row>
    <row r="49" ht="19.5" spans="1:10">
      <c r="A49" s="64"/>
      <c r="B49" s="58"/>
      <c r="C49" s="66" t="s">
        <v>56</v>
      </c>
      <c r="D49" s="65" t="s">
        <v>57</v>
      </c>
      <c r="E49" s="26">
        <v>8.9</v>
      </c>
      <c r="F49" s="26">
        <v>9.2</v>
      </c>
      <c r="G49" s="26">
        <v>13.6</v>
      </c>
      <c r="H49" s="26">
        <v>14.9</v>
      </c>
      <c r="I49" s="26">
        <v>15.9</v>
      </c>
      <c r="J49" s="99">
        <v>13.5</v>
      </c>
    </row>
    <row r="50" ht="16.5" spans="1:10">
      <c r="A50" s="64"/>
      <c r="B50" s="58"/>
      <c r="C50" s="67" t="s">
        <v>58</v>
      </c>
      <c r="D50" s="65" t="s">
        <v>71</v>
      </c>
      <c r="E50" s="26">
        <v>1.47</v>
      </c>
      <c r="F50" s="26">
        <v>3.68</v>
      </c>
      <c r="G50" s="26">
        <v>6.53</v>
      </c>
      <c r="H50" s="26">
        <v>6.73</v>
      </c>
      <c r="I50" s="26">
        <v>4.23</v>
      </c>
      <c r="J50" s="99">
        <v>4.08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9.09</v>
      </c>
      <c r="F52" s="26">
        <v>9.05</v>
      </c>
      <c r="G52" s="26">
        <v>9.2</v>
      </c>
      <c r="H52" s="26">
        <v>9.23</v>
      </c>
      <c r="I52" s="26">
        <v>9.27</v>
      </c>
      <c r="J52" s="99">
        <v>9.25</v>
      </c>
    </row>
    <row r="53" ht="15.75" spans="1:10">
      <c r="A53" s="64"/>
      <c r="B53" s="58"/>
      <c r="C53" s="65" t="s">
        <v>54</v>
      </c>
      <c r="D53" s="65" t="s">
        <v>55</v>
      </c>
      <c r="E53" s="26">
        <v>7.13</v>
      </c>
      <c r="F53" s="26">
        <v>7.21</v>
      </c>
      <c r="G53" s="26">
        <v>7.23</v>
      </c>
      <c r="H53" s="26">
        <v>7.82</v>
      </c>
      <c r="I53" s="26">
        <v>6.96</v>
      </c>
      <c r="J53" s="99">
        <v>7.04</v>
      </c>
    </row>
    <row r="54" ht="19.5" spans="1:10">
      <c r="A54" s="64"/>
      <c r="B54" s="58"/>
      <c r="C54" s="66" t="s">
        <v>56</v>
      </c>
      <c r="D54" s="65" t="s">
        <v>57</v>
      </c>
      <c r="E54" s="26">
        <v>14.1</v>
      </c>
      <c r="F54" s="26">
        <v>12.4</v>
      </c>
      <c r="G54" s="26">
        <v>18.5</v>
      </c>
      <c r="H54" s="26">
        <v>18.9</v>
      </c>
      <c r="I54" s="26">
        <v>13.6</v>
      </c>
      <c r="J54" s="99">
        <v>14.7</v>
      </c>
    </row>
    <row r="55" ht="16.5" spans="1:10">
      <c r="A55" s="64"/>
      <c r="B55" s="72"/>
      <c r="C55" s="73" t="s">
        <v>58</v>
      </c>
      <c r="D55" s="65" t="s">
        <v>76</v>
      </c>
      <c r="E55" s="107">
        <v>3.66</v>
      </c>
      <c r="F55" s="107">
        <v>2.65</v>
      </c>
      <c r="G55" s="107">
        <v>8.23</v>
      </c>
      <c r="H55" s="26">
        <v>7.65</v>
      </c>
      <c r="I55" s="26">
        <v>4.37</v>
      </c>
      <c r="J55" s="99">
        <v>3.96</v>
      </c>
    </row>
    <row r="56" ht="14.25" spans="1:10">
      <c r="A56" s="74" t="s">
        <v>77</v>
      </c>
      <c r="B56" s="74" t="s">
        <v>78</v>
      </c>
      <c r="C56" s="75">
        <v>7.82</v>
      </c>
      <c r="D56" s="74" t="s">
        <v>50</v>
      </c>
      <c r="E56" s="75">
        <v>79</v>
      </c>
      <c r="F56" s="74" t="s">
        <v>79</v>
      </c>
      <c r="G56" s="75">
        <v>85</v>
      </c>
      <c r="H56" s="74" t="s">
        <v>80</v>
      </c>
      <c r="I56" s="75">
        <v>0.02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15.2</v>
      </c>
      <c r="C59" s="83"/>
      <c r="D59" s="108"/>
      <c r="E59" s="83"/>
      <c r="F59" s="83"/>
      <c r="G59" s="84"/>
      <c r="H59" s="83"/>
      <c r="I59" s="83"/>
      <c r="J59" s="99">
        <v>10.6</v>
      </c>
      <c r="K59" s="99"/>
      <c r="L59" s="99">
        <v>11</v>
      </c>
      <c r="M59" s="99"/>
    </row>
    <row r="60" ht="18.75" spans="1:13">
      <c r="A60" s="81" t="s">
        <v>84</v>
      </c>
      <c r="B60" s="82"/>
      <c r="C60" s="83"/>
      <c r="D60" s="108">
        <v>20.6</v>
      </c>
      <c r="E60" s="83"/>
      <c r="F60" s="83">
        <v>19.31</v>
      </c>
      <c r="G60" s="84"/>
      <c r="H60" s="83">
        <v>22.29</v>
      </c>
      <c r="I60" s="83"/>
      <c r="J60" s="99">
        <v>26.5</v>
      </c>
      <c r="K60" s="99"/>
      <c r="L60" s="99">
        <v>50.1</v>
      </c>
      <c r="M60" s="99"/>
    </row>
    <row r="61" ht="18.75" spans="1:13">
      <c r="A61" s="81" t="s">
        <v>85</v>
      </c>
      <c r="B61" s="82">
        <v>22.7</v>
      </c>
      <c r="C61" s="83"/>
      <c r="D61" s="108">
        <v>25.3</v>
      </c>
      <c r="E61" s="83"/>
      <c r="F61" s="83">
        <v>28.19</v>
      </c>
      <c r="G61" s="84"/>
      <c r="H61" s="83">
        <v>84.59</v>
      </c>
      <c r="I61" s="83"/>
      <c r="J61" s="99"/>
      <c r="K61" s="99"/>
      <c r="L61" s="99"/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/>
      <c r="D63" s="108"/>
      <c r="E63" s="83"/>
      <c r="F63" s="83"/>
      <c r="G63" s="84"/>
      <c r="H63" s="83"/>
      <c r="I63" s="83"/>
      <c r="J63" s="99"/>
      <c r="K63" s="99"/>
      <c r="M63" s="99">
        <v>29.2</v>
      </c>
    </row>
    <row r="64" ht="18.75" spans="1:13">
      <c r="A64" s="87" t="s">
        <v>87</v>
      </c>
      <c r="B64" s="83"/>
      <c r="C64" s="83">
        <v>38.1</v>
      </c>
      <c r="D64" s="108"/>
      <c r="E64" s="83">
        <v>40.2</v>
      </c>
      <c r="F64" s="83"/>
      <c r="G64" s="88">
        <v>38.3</v>
      </c>
      <c r="H64" s="83"/>
      <c r="I64" s="83">
        <v>56.3</v>
      </c>
      <c r="J64" s="99"/>
      <c r="K64" s="99">
        <v>47.6</v>
      </c>
      <c r="L64" s="99"/>
      <c r="M64" s="99"/>
    </row>
    <row r="65" ht="18.75" spans="1:13">
      <c r="A65" s="87" t="s">
        <v>88</v>
      </c>
      <c r="B65" s="83"/>
      <c r="C65" s="83">
        <v>4.4</v>
      </c>
      <c r="D65" s="108"/>
      <c r="E65" s="83">
        <v>9.7</v>
      </c>
      <c r="F65" s="83"/>
      <c r="G65" s="84">
        <v>7.2</v>
      </c>
      <c r="H65" s="83"/>
      <c r="I65" s="83">
        <v>29.22</v>
      </c>
      <c r="J65" s="99"/>
      <c r="K65" s="99">
        <v>17.5</v>
      </c>
      <c r="M65" s="99">
        <v>26.8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2.91</v>
      </c>
      <c r="C67" s="83">
        <v>8.6</v>
      </c>
      <c r="D67" s="108">
        <v>3.63</v>
      </c>
      <c r="E67" s="83">
        <v>8.9</v>
      </c>
      <c r="F67" s="83">
        <v>3.02</v>
      </c>
      <c r="G67" s="84">
        <v>8.97</v>
      </c>
      <c r="H67" s="83">
        <v>3.13</v>
      </c>
      <c r="I67" s="83">
        <v>8.81</v>
      </c>
      <c r="J67" s="99">
        <v>3.76</v>
      </c>
      <c r="K67" s="99">
        <v>8.8</v>
      </c>
      <c r="L67" s="99">
        <v>3.12</v>
      </c>
      <c r="M67" s="99">
        <v>9.1</v>
      </c>
    </row>
    <row r="68" ht="18.75" spans="1:13">
      <c r="A68" s="105" t="s">
        <v>90</v>
      </c>
      <c r="B68" s="109">
        <v>2.66</v>
      </c>
      <c r="C68" s="83">
        <v>7.4</v>
      </c>
      <c r="D68" s="108">
        <v>2.52</v>
      </c>
      <c r="E68" s="83">
        <v>7.5</v>
      </c>
      <c r="F68" s="83">
        <v>2.54</v>
      </c>
      <c r="G68" s="84">
        <v>7.85</v>
      </c>
      <c r="H68" s="83">
        <v>2.59</v>
      </c>
      <c r="I68" s="83">
        <v>7.91</v>
      </c>
      <c r="J68" s="99">
        <v>2.13</v>
      </c>
      <c r="K68" s="99">
        <v>7.5</v>
      </c>
      <c r="L68" s="99">
        <v>2.06</v>
      </c>
      <c r="M68" s="99">
        <v>7.8</v>
      </c>
    </row>
    <row r="69" ht="18.75" spans="1:13">
      <c r="A69" s="105" t="s">
        <v>91</v>
      </c>
      <c r="B69" s="109">
        <v>1.73</v>
      </c>
      <c r="C69" s="83">
        <v>9</v>
      </c>
      <c r="D69" s="108">
        <v>1.97</v>
      </c>
      <c r="E69" s="83">
        <v>9.3</v>
      </c>
      <c r="F69" s="83">
        <v>1.87</v>
      </c>
      <c r="G69" s="84">
        <v>10.16</v>
      </c>
      <c r="H69" s="83">
        <v>1.76</v>
      </c>
      <c r="I69" s="83">
        <v>9.98</v>
      </c>
      <c r="J69" s="99">
        <v>1.25</v>
      </c>
      <c r="K69" s="99">
        <v>9.6</v>
      </c>
      <c r="L69" s="99">
        <v>1.74</v>
      </c>
      <c r="M69" s="99">
        <v>10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" t="s">
        <v>123</v>
      </c>
      <c r="G2" s="7"/>
      <c r="H2" s="7"/>
      <c r="I2" s="90" t="s">
        <v>124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16630</v>
      </c>
      <c r="D4" s="13"/>
      <c r="E4" s="13"/>
      <c r="F4" s="13">
        <v>17170</v>
      </c>
      <c r="G4" s="13"/>
      <c r="H4" s="13"/>
      <c r="I4" s="13">
        <v>18180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18550</v>
      </c>
      <c r="D5" s="13"/>
      <c r="E5" s="13"/>
      <c r="F5" s="13">
        <v>19850</v>
      </c>
      <c r="G5" s="13"/>
      <c r="H5" s="13"/>
      <c r="I5" s="13">
        <v>21040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C4-'5日'!I4</f>
        <v>570</v>
      </c>
      <c r="D6" s="18"/>
      <c r="E6" s="18"/>
      <c r="F6" s="19">
        <f>F4-C4</f>
        <v>540</v>
      </c>
      <c r="G6" s="20"/>
      <c r="H6" s="21"/>
      <c r="I6" s="19">
        <f>I4-F4</f>
        <v>1010</v>
      </c>
      <c r="J6" s="20"/>
      <c r="K6" s="21"/>
      <c r="L6" s="94">
        <f>C6+F6+I6</f>
        <v>2120</v>
      </c>
      <c r="M6" s="94">
        <f>C7+F7+I7</f>
        <v>3780</v>
      </c>
    </row>
    <row r="7" ht="21.95" customHeight="1" spans="1:13">
      <c r="A7" s="11"/>
      <c r="B7" s="17" t="s">
        <v>8</v>
      </c>
      <c r="C7" s="18">
        <f>C5-'5日'!I5</f>
        <v>1290</v>
      </c>
      <c r="D7" s="18"/>
      <c r="E7" s="18"/>
      <c r="F7" s="19">
        <f>F5-C5</f>
        <v>1300</v>
      </c>
      <c r="G7" s="20"/>
      <c r="H7" s="21"/>
      <c r="I7" s="19">
        <f>I5-F5</f>
        <v>1190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46</v>
      </c>
      <c r="D9" s="13"/>
      <c r="E9" s="13"/>
      <c r="F9" s="13">
        <v>48</v>
      </c>
      <c r="G9" s="13"/>
      <c r="H9" s="13"/>
      <c r="I9" s="13">
        <v>44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46</v>
      </c>
      <c r="D10" s="13"/>
      <c r="E10" s="13"/>
      <c r="F10" s="13">
        <v>48</v>
      </c>
      <c r="G10" s="13"/>
      <c r="H10" s="13"/>
      <c r="I10" s="13">
        <v>44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125</v>
      </c>
      <c r="D11" s="26" t="s">
        <v>126</v>
      </c>
      <c r="E11" s="26" t="s">
        <v>126</v>
      </c>
      <c r="F11" s="26" t="s">
        <v>125</v>
      </c>
      <c r="G11" s="26" t="s">
        <v>126</v>
      </c>
      <c r="H11" s="26" t="s">
        <v>126</v>
      </c>
      <c r="I11" s="26" t="s">
        <v>125</v>
      </c>
      <c r="J11" s="26" t="s">
        <v>126</v>
      </c>
      <c r="K11" s="26" t="s">
        <v>126</v>
      </c>
    </row>
    <row r="12" ht="21.95" customHeight="1" spans="1:11">
      <c r="A12" s="24"/>
      <c r="B12" s="25" t="s">
        <v>16</v>
      </c>
      <c r="C12" s="26">
        <v>70</v>
      </c>
      <c r="D12" s="26">
        <v>70</v>
      </c>
      <c r="E12" s="26">
        <v>70</v>
      </c>
      <c r="F12" s="26">
        <v>70</v>
      </c>
      <c r="G12" s="26">
        <v>70</v>
      </c>
      <c r="H12" s="26">
        <v>70</v>
      </c>
      <c r="I12" s="26">
        <v>70</v>
      </c>
      <c r="J12" s="26">
        <v>70</v>
      </c>
      <c r="K12" s="26">
        <v>70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290</v>
      </c>
      <c r="D15" s="26">
        <v>260</v>
      </c>
      <c r="E15" s="26">
        <v>500</v>
      </c>
      <c r="F15" s="26">
        <v>500</v>
      </c>
      <c r="G15" s="26">
        <v>480</v>
      </c>
      <c r="H15" s="26">
        <v>450</v>
      </c>
      <c r="I15" s="26">
        <v>440</v>
      </c>
      <c r="J15" s="26">
        <v>410</v>
      </c>
      <c r="K15" s="26">
        <v>390</v>
      </c>
    </row>
    <row r="16" ht="21.95" customHeight="1" spans="1:11">
      <c r="A16" s="27"/>
      <c r="B16" s="29" t="s">
        <v>21</v>
      </c>
      <c r="C16" s="30" t="s">
        <v>133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430</v>
      </c>
      <c r="D21" s="26">
        <v>370</v>
      </c>
      <c r="E21" s="26">
        <v>300</v>
      </c>
      <c r="F21" s="26">
        <v>300</v>
      </c>
      <c r="G21" s="26">
        <v>220</v>
      </c>
      <c r="H21" s="26">
        <v>470</v>
      </c>
      <c r="I21" s="26">
        <v>460</v>
      </c>
      <c r="J21" s="26">
        <v>390</v>
      </c>
      <c r="K21" s="26">
        <v>300</v>
      </c>
    </row>
    <row r="22" ht="21.95" customHeight="1" spans="1:11">
      <c r="A22" s="33"/>
      <c r="B22" s="29" t="s">
        <v>26</v>
      </c>
      <c r="C22" s="30" t="s">
        <v>134</v>
      </c>
      <c r="D22" s="30"/>
      <c r="E22" s="30"/>
      <c r="F22" s="30" t="s">
        <v>135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420</v>
      </c>
      <c r="D23" s="26"/>
      <c r="E23" s="26"/>
      <c r="F23" s="26">
        <v>2540</v>
      </c>
      <c r="G23" s="26"/>
      <c r="H23" s="26"/>
      <c r="I23" s="26">
        <v>2430</v>
      </c>
      <c r="J23" s="26"/>
      <c r="K23" s="26"/>
    </row>
    <row r="24" ht="21.95" customHeight="1" spans="1:11">
      <c r="A24" s="34"/>
      <c r="B24" s="35" t="s">
        <v>31</v>
      </c>
      <c r="C24" s="26">
        <v>1310</v>
      </c>
      <c r="D24" s="26"/>
      <c r="E24" s="26"/>
      <c r="F24" s="26">
        <v>1310</v>
      </c>
      <c r="G24" s="26"/>
      <c r="H24" s="26"/>
      <c r="I24" s="26">
        <v>1140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18</v>
      </c>
      <c r="D25" s="26"/>
      <c r="E25" s="26"/>
      <c r="F25" s="26">
        <v>18</v>
      </c>
      <c r="G25" s="26"/>
      <c r="H25" s="26"/>
      <c r="I25" s="26">
        <v>18</v>
      </c>
      <c r="J25" s="26"/>
      <c r="K25" s="26"/>
    </row>
    <row r="26" ht="21.95" customHeight="1" spans="1:11">
      <c r="A26" s="27"/>
      <c r="B26" s="28" t="s">
        <v>34</v>
      </c>
      <c r="C26" s="26">
        <v>801</v>
      </c>
      <c r="D26" s="26"/>
      <c r="E26" s="26"/>
      <c r="F26" s="26">
        <v>799</v>
      </c>
      <c r="G26" s="26"/>
      <c r="H26" s="26"/>
      <c r="I26" s="26">
        <v>799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136</v>
      </c>
      <c r="D28" s="39"/>
      <c r="E28" s="40"/>
      <c r="F28" s="38" t="s">
        <v>137</v>
      </c>
      <c r="G28" s="39"/>
      <c r="H28" s="40"/>
      <c r="I28" s="38" t="s">
        <v>138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100</v>
      </c>
      <c r="D31" s="54"/>
      <c r="E31" s="55"/>
      <c r="F31" s="53" t="s">
        <v>139</v>
      </c>
      <c r="G31" s="54"/>
      <c r="H31" s="55"/>
      <c r="I31" s="53" t="s">
        <v>40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9.16</v>
      </c>
      <c r="F35" s="26">
        <v>9.18</v>
      </c>
      <c r="G35" s="26">
        <v>9.03</v>
      </c>
      <c r="H35" s="26">
        <v>9.05</v>
      </c>
      <c r="I35" s="26">
        <v>9.1</v>
      </c>
      <c r="J35" s="99">
        <v>9.12</v>
      </c>
    </row>
    <row r="36" ht="15.75" spans="1:10">
      <c r="A36" s="64"/>
      <c r="B36" s="58"/>
      <c r="C36" s="65" t="s">
        <v>54</v>
      </c>
      <c r="D36" s="65" t="s">
        <v>55</v>
      </c>
      <c r="E36" s="26">
        <v>7.31</v>
      </c>
      <c r="F36" s="26">
        <v>7.07</v>
      </c>
      <c r="G36" s="26">
        <v>7.32</v>
      </c>
      <c r="H36" s="26">
        <v>7.21</v>
      </c>
      <c r="I36" s="26">
        <v>7.08</v>
      </c>
      <c r="J36" s="99">
        <v>7.15</v>
      </c>
    </row>
    <row r="37" ht="19.5" spans="1:10">
      <c r="A37" s="64"/>
      <c r="B37" s="58"/>
      <c r="C37" s="66" t="s">
        <v>56</v>
      </c>
      <c r="D37" s="65" t="s">
        <v>57</v>
      </c>
      <c r="E37" s="26">
        <v>10.2</v>
      </c>
      <c r="F37" s="26">
        <v>10.6</v>
      </c>
      <c r="G37" s="68">
        <v>15.2</v>
      </c>
      <c r="H37" s="26">
        <v>13.7</v>
      </c>
      <c r="I37" s="26">
        <v>11</v>
      </c>
      <c r="J37" s="99">
        <v>9.7</v>
      </c>
    </row>
    <row r="38" ht="16.5" spans="1:10">
      <c r="A38" s="64"/>
      <c r="B38" s="58"/>
      <c r="C38" s="67" t="s">
        <v>58</v>
      </c>
      <c r="D38" s="65" t="s">
        <v>59</v>
      </c>
      <c r="E38" s="68">
        <v>2.24</v>
      </c>
      <c r="F38" s="68">
        <v>1.69</v>
      </c>
      <c r="G38" s="68">
        <v>3.2</v>
      </c>
      <c r="H38" s="68">
        <v>11.77</v>
      </c>
      <c r="I38" s="26">
        <v>4.3</v>
      </c>
      <c r="J38" s="99">
        <v>4.6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0.7</v>
      </c>
      <c r="F39" s="26">
        <v>0.7</v>
      </c>
      <c r="G39" s="26">
        <v>0.6</v>
      </c>
      <c r="H39" s="26">
        <v>0.6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</v>
      </c>
      <c r="F40" s="26">
        <v>10.18</v>
      </c>
      <c r="G40" s="26">
        <v>10.16</v>
      </c>
      <c r="H40" s="26">
        <v>10.23</v>
      </c>
      <c r="I40" s="26">
        <v>10.25</v>
      </c>
      <c r="J40" s="99">
        <v>10.27</v>
      </c>
    </row>
    <row r="41" ht="15.75" spans="1:10">
      <c r="A41" s="64"/>
      <c r="B41" s="58"/>
      <c r="C41" s="65" t="s">
        <v>54</v>
      </c>
      <c r="D41" s="65" t="s">
        <v>62</v>
      </c>
      <c r="E41" s="26">
        <v>24.5</v>
      </c>
      <c r="F41" s="26">
        <v>24.3</v>
      </c>
      <c r="G41" s="26">
        <v>25.66</v>
      </c>
      <c r="H41" s="26">
        <v>24.89</v>
      </c>
      <c r="I41" s="26">
        <v>25.1</v>
      </c>
      <c r="J41" s="99">
        <v>24.8</v>
      </c>
    </row>
    <row r="42" ht="15.75" spans="1:10">
      <c r="A42" s="64"/>
      <c r="B42" s="58"/>
      <c r="C42" s="69" t="s">
        <v>63</v>
      </c>
      <c r="D42" s="70" t="s">
        <v>64</v>
      </c>
      <c r="E42" s="26">
        <v>5.07</v>
      </c>
      <c r="F42" s="26">
        <v>5.1</v>
      </c>
      <c r="G42" s="26">
        <v>4.41</v>
      </c>
      <c r="H42" s="26">
        <v>4.52</v>
      </c>
      <c r="I42" s="26">
        <v>4.35</v>
      </c>
      <c r="J42" s="99">
        <v>4.55</v>
      </c>
    </row>
    <row r="43" ht="16.5" spans="1:10">
      <c r="A43" s="64"/>
      <c r="B43" s="58"/>
      <c r="C43" s="69" t="s">
        <v>65</v>
      </c>
      <c r="D43" s="71" t="s">
        <v>66</v>
      </c>
      <c r="E43" s="26">
        <v>6.31</v>
      </c>
      <c r="F43" s="26">
        <v>6.24</v>
      </c>
      <c r="G43" s="26">
        <v>5.91</v>
      </c>
      <c r="H43" s="26">
        <v>6.13</v>
      </c>
      <c r="I43" s="26">
        <v>6.25</v>
      </c>
      <c r="J43" s="99">
        <v>6.25</v>
      </c>
    </row>
    <row r="44" ht="19.5" spans="1:10">
      <c r="A44" s="64"/>
      <c r="B44" s="58"/>
      <c r="C44" s="66" t="s">
        <v>56</v>
      </c>
      <c r="D44" s="65" t="s">
        <v>67</v>
      </c>
      <c r="E44" s="26">
        <v>730</v>
      </c>
      <c r="F44" s="26">
        <v>715</v>
      </c>
      <c r="G44" s="26">
        <v>849</v>
      </c>
      <c r="H44" s="26">
        <v>956</v>
      </c>
      <c r="I44" s="26">
        <v>989</v>
      </c>
      <c r="J44" s="99">
        <v>974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7.33</v>
      </c>
      <c r="F45" s="26">
        <v>7.06</v>
      </c>
      <c r="G45" s="26">
        <v>6.77</v>
      </c>
      <c r="H45" s="26">
        <v>7.03</v>
      </c>
      <c r="I45" s="26">
        <v>7.12</v>
      </c>
      <c r="J45" s="99">
        <v>7.03</v>
      </c>
    </row>
    <row r="46" ht="19.5" spans="1:10">
      <c r="A46" s="64"/>
      <c r="B46" s="58"/>
      <c r="C46" s="66" t="s">
        <v>56</v>
      </c>
      <c r="D46" s="65" t="s">
        <v>57</v>
      </c>
      <c r="E46" s="26">
        <v>17.6</v>
      </c>
      <c r="F46" s="26">
        <v>18</v>
      </c>
      <c r="G46" s="26">
        <v>17.6</v>
      </c>
      <c r="H46" s="26">
        <v>17</v>
      </c>
      <c r="I46" s="26">
        <v>15.5</v>
      </c>
      <c r="J46" s="99">
        <v>16.8</v>
      </c>
    </row>
    <row r="47" ht="16.5" spans="1:10">
      <c r="A47" s="64"/>
      <c r="B47" s="58"/>
      <c r="C47" s="67" t="s">
        <v>58</v>
      </c>
      <c r="D47" s="65" t="s">
        <v>71</v>
      </c>
      <c r="E47" s="26">
        <v>2.33</v>
      </c>
      <c r="F47" s="26">
        <v>1.42</v>
      </c>
      <c r="G47" s="26">
        <v>3.6</v>
      </c>
      <c r="H47" s="26">
        <v>1.8</v>
      </c>
      <c r="I47" s="26">
        <v>2.11</v>
      </c>
      <c r="J47" s="99">
        <v>1.98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7.02</v>
      </c>
      <c r="F48" s="26">
        <v>6.9</v>
      </c>
      <c r="G48" s="26">
        <v>7.08</v>
      </c>
      <c r="H48" s="26">
        <v>6.97</v>
      </c>
      <c r="I48" s="26">
        <v>6.85</v>
      </c>
      <c r="J48" s="99">
        <v>6.5</v>
      </c>
    </row>
    <row r="49" ht="19.5" spans="1:10">
      <c r="A49" s="64"/>
      <c r="B49" s="58"/>
      <c r="C49" s="66" t="s">
        <v>56</v>
      </c>
      <c r="D49" s="65" t="s">
        <v>57</v>
      </c>
      <c r="E49" s="26">
        <v>9.8</v>
      </c>
      <c r="F49" s="26">
        <v>9.2</v>
      </c>
      <c r="G49" s="26">
        <v>7.5</v>
      </c>
      <c r="H49" s="26">
        <v>15.6</v>
      </c>
      <c r="I49" s="26">
        <v>9.9</v>
      </c>
      <c r="J49" s="99">
        <v>14.4</v>
      </c>
    </row>
    <row r="50" ht="16.5" spans="1:10">
      <c r="A50" s="64"/>
      <c r="B50" s="58"/>
      <c r="C50" s="67" t="s">
        <v>58</v>
      </c>
      <c r="D50" s="65" t="s">
        <v>71</v>
      </c>
      <c r="E50" s="26">
        <v>1.62</v>
      </c>
      <c r="F50" s="26">
        <v>0.88</v>
      </c>
      <c r="G50" s="26">
        <v>1.3</v>
      </c>
      <c r="H50" s="26">
        <v>1.6</v>
      </c>
      <c r="I50" s="26">
        <v>1.52</v>
      </c>
      <c r="J50" s="99">
        <v>1.63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9.3</v>
      </c>
      <c r="F52" s="26">
        <v>9.31</v>
      </c>
      <c r="G52" s="26">
        <v>9.21</v>
      </c>
      <c r="H52" s="26">
        <v>9.31</v>
      </c>
      <c r="I52" s="26">
        <v>9.3</v>
      </c>
      <c r="J52" s="99">
        <v>9.32</v>
      </c>
    </row>
    <row r="53" ht="15.75" spans="1:10">
      <c r="A53" s="64"/>
      <c r="B53" s="58"/>
      <c r="C53" s="65" t="s">
        <v>54</v>
      </c>
      <c r="D53" s="65" t="s">
        <v>55</v>
      </c>
      <c r="E53" s="26">
        <v>7.13</v>
      </c>
      <c r="F53" s="26">
        <v>7.08</v>
      </c>
      <c r="G53" s="26">
        <v>6.34</v>
      </c>
      <c r="H53" s="26">
        <v>6.68</v>
      </c>
      <c r="I53" s="26">
        <v>6.54</v>
      </c>
      <c r="J53" s="99">
        <v>6.65</v>
      </c>
    </row>
    <row r="54" ht="19.5" spans="1:10">
      <c r="A54" s="64"/>
      <c r="B54" s="58"/>
      <c r="C54" s="66" t="s">
        <v>56</v>
      </c>
      <c r="D54" s="65" t="s">
        <v>57</v>
      </c>
      <c r="E54" s="26">
        <v>10.6</v>
      </c>
      <c r="F54" s="26">
        <v>11.2</v>
      </c>
      <c r="G54" s="26">
        <v>14.3</v>
      </c>
      <c r="H54" s="26">
        <v>16.7</v>
      </c>
      <c r="I54" s="26">
        <v>15.2</v>
      </c>
      <c r="J54" s="99">
        <v>14.8</v>
      </c>
    </row>
    <row r="55" ht="16.5" spans="1:10">
      <c r="A55" s="64"/>
      <c r="B55" s="72"/>
      <c r="C55" s="73" t="s">
        <v>58</v>
      </c>
      <c r="D55" s="65" t="s">
        <v>76</v>
      </c>
      <c r="E55" s="107">
        <v>1.69</v>
      </c>
      <c r="F55" s="107">
        <v>0.97</v>
      </c>
      <c r="G55" s="107">
        <v>2.74</v>
      </c>
      <c r="H55" s="26">
        <v>3.3</v>
      </c>
      <c r="I55" s="26">
        <v>2.91</v>
      </c>
      <c r="J55" s="99">
        <v>2.85</v>
      </c>
    </row>
    <row r="56" ht="14.25" spans="1:10">
      <c r="A56" s="74" t="s">
        <v>77</v>
      </c>
      <c r="B56" s="74" t="s">
        <v>78</v>
      </c>
      <c r="C56" s="75">
        <v>7.88</v>
      </c>
      <c r="D56" s="74" t="s">
        <v>50</v>
      </c>
      <c r="E56" s="75">
        <v>80</v>
      </c>
      <c r="F56" s="74" t="s">
        <v>79</v>
      </c>
      <c r="G56" s="75">
        <v>85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13.7</v>
      </c>
      <c r="C59" s="83"/>
      <c r="D59" s="108"/>
      <c r="E59" s="83"/>
      <c r="F59" s="83"/>
      <c r="G59" s="84"/>
      <c r="H59" s="83"/>
      <c r="I59" s="83"/>
      <c r="J59" s="99"/>
      <c r="K59" s="99"/>
      <c r="L59" s="99">
        <v>15.6</v>
      </c>
      <c r="M59" s="99"/>
    </row>
    <row r="60" ht="18.75" spans="1:13">
      <c r="A60" s="81" t="s">
        <v>84</v>
      </c>
      <c r="B60" s="82"/>
      <c r="C60" s="83"/>
      <c r="D60" s="108">
        <v>20.7</v>
      </c>
      <c r="E60" s="83"/>
      <c r="F60" s="83">
        <v>29.25</v>
      </c>
      <c r="G60" s="84"/>
      <c r="H60" s="83">
        <v>27.06</v>
      </c>
      <c r="I60" s="83"/>
      <c r="J60" s="99">
        <v>28.1</v>
      </c>
      <c r="K60" s="99"/>
      <c r="L60" s="99"/>
      <c r="M60" s="99"/>
    </row>
    <row r="61" ht="18.75" spans="1:13">
      <c r="A61" s="81" t="s">
        <v>85</v>
      </c>
      <c r="B61" s="82">
        <v>26.2</v>
      </c>
      <c r="C61" s="83"/>
      <c r="D61" s="108">
        <v>29.6</v>
      </c>
      <c r="E61" s="83"/>
      <c r="F61" s="83">
        <v>33.52</v>
      </c>
      <c r="G61" s="84"/>
      <c r="H61" s="83">
        <v>24.18</v>
      </c>
      <c r="I61" s="83"/>
      <c r="J61" s="99">
        <v>23.6</v>
      </c>
      <c r="K61" s="99"/>
      <c r="L61" s="99">
        <v>30.6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29.6</v>
      </c>
      <c r="D63" s="108"/>
      <c r="E63" s="83">
        <v>30.1</v>
      </c>
      <c r="F63" s="83"/>
      <c r="G63" s="84">
        <v>28.89</v>
      </c>
      <c r="H63" s="84"/>
      <c r="I63" s="83">
        <v>28.63</v>
      </c>
      <c r="J63" s="99"/>
      <c r="K63" s="99">
        <v>28.9</v>
      </c>
      <c r="M63" s="99">
        <v>28.6</v>
      </c>
    </row>
    <row r="64" ht="18.75" spans="1:13">
      <c r="A64" s="87" t="s">
        <v>87</v>
      </c>
      <c r="B64" s="83"/>
      <c r="C64" s="83"/>
      <c r="D64" s="108"/>
      <c r="E64" s="83"/>
      <c r="F64" s="83"/>
      <c r="G64" s="84">
        <v>45.04</v>
      </c>
      <c r="H64" s="84"/>
      <c r="I64" s="83">
        <v>45.04</v>
      </c>
      <c r="J64" s="99"/>
      <c r="K64" s="99">
        <v>45.4</v>
      </c>
      <c r="L64" s="99"/>
      <c r="M64" s="99">
        <v>46.7</v>
      </c>
    </row>
    <row r="65" ht="18.75" spans="1:13">
      <c r="A65" s="87" t="s">
        <v>88</v>
      </c>
      <c r="B65" s="83"/>
      <c r="C65" s="83">
        <v>20.3</v>
      </c>
      <c r="D65" s="108"/>
      <c r="E65" s="83">
        <v>21.3</v>
      </c>
      <c r="F65" s="83"/>
      <c r="G65" s="84"/>
      <c r="H65" s="83"/>
      <c r="I65" s="83"/>
      <c r="J65" s="99"/>
      <c r="K65" s="99"/>
      <c r="M65" s="99"/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4.06</v>
      </c>
      <c r="C67" s="83">
        <v>8.6</v>
      </c>
      <c r="D67" s="108">
        <v>3.86</v>
      </c>
      <c r="E67" s="83">
        <v>8.8</v>
      </c>
      <c r="F67" s="83">
        <v>3.78</v>
      </c>
      <c r="G67" s="84">
        <v>8.83</v>
      </c>
      <c r="H67" s="83">
        <v>4.02</v>
      </c>
      <c r="I67" s="83">
        <v>8.92</v>
      </c>
      <c r="J67" s="99">
        <v>3.95</v>
      </c>
      <c r="K67" s="99">
        <v>9</v>
      </c>
      <c r="L67" s="99">
        <v>3.81</v>
      </c>
      <c r="M67" s="99">
        <v>8.9</v>
      </c>
    </row>
    <row r="68" ht="18.75" spans="1:13">
      <c r="A68" s="105" t="s">
        <v>90</v>
      </c>
      <c r="B68" s="109">
        <v>2.83</v>
      </c>
      <c r="C68" s="83">
        <v>7.5</v>
      </c>
      <c r="D68" s="108">
        <v>2.64</v>
      </c>
      <c r="E68" s="83">
        <v>7.3</v>
      </c>
      <c r="F68" s="83">
        <v>2.64</v>
      </c>
      <c r="G68" s="84">
        <v>7.8</v>
      </c>
      <c r="H68" s="83">
        <v>3.21</v>
      </c>
      <c r="I68" s="83">
        <v>7.86</v>
      </c>
      <c r="J68" s="99">
        <v>2.52</v>
      </c>
      <c r="K68" s="99">
        <v>7.9</v>
      </c>
      <c r="L68" s="99">
        <v>2.62</v>
      </c>
      <c r="M68" s="99">
        <v>7.6</v>
      </c>
    </row>
    <row r="69" ht="18.75" spans="1:13">
      <c r="A69" s="105" t="s">
        <v>91</v>
      </c>
      <c r="B69" s="109">
        <v>1.65</v>
      </c>
      <c r="C69" s="83">
        <v>8.9</v>
      </c>
      <c r="D69" s="108">
        <v>1.53</v>
      </c>
      <c r="E69" s="83">
        <v>9.3</v>
      </c>
      <c r="F69" s="83"/>
      <c r="G69" s="84"/>
      <c r="H69" s="83"/>
      <c r="I69" s="83"/>
      <c r="J69" s="99"/>
      <c r="K69" s="99"/>
      <c r="L69" s="99"/>
      <c r="M69" s="99"/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4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140</v>
      </c>
      <c r="D2" s="6"/>
      <c r="E2" s="6"/>
      <c r="F2" s="7" t="s">
        <v>141</v>
      </c>
      <c r="G2" s="7"/>
      <c r="H2" s="7"/>
      <c r="I2" s="90" t="s">
        <v>116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19290</v>
      </c>
      <c r="D4" s="13"/>
      <c r="E4" s="13"/>
      <c r="F4" s="13">
        <v>20250</v>
      </c>
      <c r="G4" s="13"/>
      <c r="H4" s="13"/>
      <c r="I4" s="13">
        <v>20680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22170</v>
      </c>
      <c r="D5" s="13"/>
      <c r="E5" s="13"/>
      <c r="F5" s="13">
        <v>23530</v>
      </c>
      <c r="G5" s="13"/>
      <c r="H5" s="13"/>
      <c r="I5" s="13">
        <v>24850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C4-'6日'!I4</f>
        <v>1110</v>
      </c>
      <c r="D6" s="18"/>
      <c r="E6" s="18"/>
      <c r="F6" s="19">
        <f>F4-C4</f>
        <v>960</v>
      </c>
      <c r="G6" s="20"/>
      <c r="H6" s="21"/>
      <c r="I6" s="19">
        <f>I4-F4</f>
        <v>430</v>
      </c>
      <c r="J6" s="20"/>
      <c r="K6" s="21"/>
      <c r="L6" s="94">
        <f>C6+F6+I6</f>
        <v>2500</v>
      </c>
      <c r="M6" s="94">
        <f>C7+F7+I7</f>
        <v>3810</v>
      </c>
    </row>
    <row r="7" ht="21.95" customHeight="1" spans="1:13">
      <c r="A7" s="11"/>
      <c r="B7" s="17" t="s">
        <v>8</v>
      </c>
      <c r="C7" s="18">
        <f>C5-'6日'!I5</f>
        <v>1130</v>
      </c>
      <c r="D7" s="18"/>
      <c r="E7" s="18"/>
      <c r="F7" s="19">
        <f>F5-C5</f>
        <v>1360</v>
      </c>
      <c r="G7" s="20"/>
      <c r="H7" s="21"/>
      <c r="I7" s="19">
        <f>I5-F5</f>
        <v>1320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22" t="s">
        <v>10</v>
      </c>
      <c r="B9" s="23" t="s">
        <v>11</v>
      </c>
      <c r="C9" s="13">
        <v>44</v>
      </c>
      <c r="D9" s="13"/>
      <c r="E9" s="13"/>
      <c r="F9" s="13">
        <v>47</v>
      </c>
      <c r="G9" s="13"/>
      <c r="H9" s="13"/>
      <c r="I9" s="13">
        <v>47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44</v>
      </c>
      <c r="D10" s="13"/>
      <c r="E10" s="13"/>
      <c r="F10" s="13">
        <v>47</v>
      </c>
      <c r="G10" s="13"/>
      <c r="H10" s="13"/>
      <c r="I10" s="13">
        <v>47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125</v>
      </c>
      <c r="D11" s="26" t="s">
        <v>126</v>
      </c>
      <c r="E11" s="26" t="s">
        <v>126</v>
      </c>
      <c r="F11" s="26" t="s">
        <v>125</v>
      </c>
      <c r="G11" s="26" t="s">
        <v>126</v>
      </c>
      <c r="H11" s="26" t="s">
        <v>126</v>
      </c>
      <c r="I11" s="26" t="s">
        <v>125</v>
      </c>
      <c r="J11" s="26" t="s">
        <v>126</v>
      </c>
      <c r="K11" s="26" t="s">
        <v>126</v>
      </c>
    </row>
    <row r="12" ht="21.95" customHeight="1" spans="1:11">
      <c r="A12" s="24"/>
      <c r="B12" s="25" t="s">
        <v>16</v>
      </c>
      <c r="C12" s="26">
        <v>70</v>
      </c>
      <c r="D12" s="26">
        <v>70</v>
      </c>
      <c r="E12" s="26">
        <v>70</v>
      </c>
      <c r="F12" s="26">
        <v>70</v>
      </c>
      <c r="G12" s="26">
        <v>70</v>
      </c>
      <c r="H12" s="26">
        <v>70</v>
      </c>
      <c r="I12" s="26">
        <v>70</v>
      </c>
      <c r="J12" s="26">
        <v>70</v>
      </c>
      <c r="K12" s="26">
        <v>70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390</v>
      </c>
      <c r="D15" s="26">
        <v>360</v>
      </c>
      <c r="E15" s="26">
        <v>330</v>
      </c>
      <c r="F15" s="26">
        <v>330</v>
      </c>
      <c r="G15" s="26">
        <v>300</v>
      </c>
      <c r="H15" s="26">
        <v>280</v>
      </c>
      <c r="I15" s="26">
        <v>280</v>
      </c>
      <c r="J15" s="26">
        <v>250</v>
      </c>
      <c r="K15" s="26">
        <v>480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142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300</v>
      </c>
      <c r="D21" s="26">
        <v>500</v>
      </c>
      <c r="E21" s="26">
        <v>440</v>
      </c>
      <c r="F21" s="26">
        <v>440</v>
      </c>
      <c r="G21" s="26">
        <v>350</v>
      </c>
      <c r="H21" s="26">
        <v>290</v>
      </c>
      <c r="I21" s="26">
        <v>290</v>
      </c>
      <c r="J21" s="26">
        <v>210</v>
      </c>
      <c r="K21" s="26">
        <v>470</v>
      </c>
    </row>
    <row r="22" ht="38.25" customHeight="1" spans="1:11">
      <c r="A22" s="33"/>
      <c r="B22" s="29" t="s">
        <v>26</v>
      </c>
      <c r="C22" s="30" t="s">
        <v>28</v>
      </c>
      <c r="D22" s="30"/>
      <c r="E22" s="30"/>
      <c r="F22" s="30" t="s">
        <v>28</v>
      </c>
      <c r="G22" s="30"/>
      <c r="H22" s="30"/>
      <c r="I22" s="30" t="s">
        <v>143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2300</v>
      </c>
      <c r="D23" s="26"/>
      <c r="E23" s="26"/>
      <c r="F23" s="26">
        <v>2200</v>
      </c>
      <c r="G23" s="26"/>
      <c r="H23" s="26"/>
      <c r="I23" s="26">
        <v>2200</v>
      </c>
      <c r="J23" s="26"/>
      <c r="K23" s="26"/>
    </row>
    <row r="24" ht="21.95" customHeight="1" spans="1:11">
      <c r="A24" s="34"/>
      <c r="B24" s="35" t="s">
        <v>31</v>
      </c>
      <c r="C24" s="26">
        <v>1140</v>
      </c>
      <c r="D24" s="26"/>
      <c r="E24" s="26"/>
      <c r="F24" s="26">
        <v>1070</v>
      </c>
      <c r="G24" s="26"/>
      <c r="H24" s="26"/>
      <c r="I24" s="26">
        <v>1070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18</v>
      </c>
      <c r="D25" s="26"/>
      <c r="E25" s="26"/>
      <c r="F25" s="26">
        <v>18</v>
      </c>
      <c r="G25" s="26"/>
      <c r="H25" s="26"/>
      <c r="I25" s="26">
        <v>17</v>
      </c>
      <c r="J25" s="26"/>
      <c r="K25" s="26"/>
    </row>
    <row r="26" ht="21.95" customHeight="1" spans="1:11">
      <c r="A26" s="27"/>
      <c r="B26" s="28" t="s">
        <v>34</v>
      </c>
      <c r="C26" s="26">
        <v>799</v>
      </c>
      <c r="D26" s="26"/>
      <c r="E26" s="26"/>
      <c r="F26" s="26">
        <v>799</v>
      </c>
      <c r="G26" s="26"/>
      <c r="H26" s="26"/>
      <c r="I26" s="26">
        <v>797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144</v>
      </c>
      <c r="D28" s="39"/>
      <c r="E28" s="40"/>
      <c r="F28" s="38" t="s">
        <v>145</v>
      </c>
      <c r="G28" s="39"/>
      <c r="H28" s="40"/>
      <c r="I28" s="38" t="s">
        <v>146</v>
      </c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customHeight="1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147</v>
      </c>
      <c r="D31" s="54"/>
      <c r="E31" s="55"/>
      <c r="F31" s="53" t="s">
        <v>148</v>
      </c>
      <c r="G31" s="54"/>
      <c r="H31" s="55"/>
      <c r="I31" s="53" t="s">
        <v>149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9.11</v>
      </c>
      <c r="F35" s="26">
        <v>9.07</v>
      </c>
      <c r="G35" s="26">
        <v>9.04</v>
      </c>
      <c r="H35" s="26">
        <v>9.08</v>
      </c>
      <c r="I35" s="26">
        <v>9.03</v>
      </c>
      <c r="J35" s="99">
        <v>9.07</v>
      </c>
    </row>
    <row r="36" ht="15.75" spans="1:10">
      <c r="A36" s="64"/>
      <c r="B36" s="58"/>
      <c r="C36" s="65" t="s">
        <v>54</v>
      </c>
      <c r="D36" s="65" t="s">
        <v>55</v>
      </c>
      <c r="E36" s="26">
        <v>6.48</v>
      </c>
      <c r="F36" s="26">
        <v>5.91</v>
      </c>
      <c r="G36" s="26">
        <v>6.2</v>
      </c>
      <c r="H36" s="26">
        <v>5.76</v>
      </c>
      <c r="I36" s="26">
        <v>6.78</v>
      </c>
      <c r="J36" s="99">
        <v>6.32</v>
      </c>
    </row>
    <row r="37" ht="19.5" spans="1:10">
      <c r="A37" s="64"/>
      <c r="B37" s="58"/>
      <c r="C37" s="66" t="s">
        <v>56</v>
      </c>
      <c r="D37" s="65" t="s">
        <v>57</v>
      </c>
      <c r="E37" s="26">
        <v>11.3</v>
      </c>
      <c r="F37" s="26">
        <v>8.7</v>
      </c>
      <c r="G37" s="68">
        <v>17.76</v>
      </c>
      <c r="H37" s="26">
        <v>17.3</v>
      </c>
      <c r="I37" s="26">
        <v>8.63</v>
      </c>
      <c r="J37" s="99">
        <v>8.44</v>
      </c>
    </row>
    <row r="38" ht="16.5" spans="1:10">
      <c r="A38" s="64"/>
      <c r="B38" s="58"/>
      <c r="C38" s="67" t="s">
        <v>58</v>
      </c>
      <c r="D38" s="65" t="s">
        <v>59</v>
      </c>
      <c r="E38" s="68">
        <v>3.6</v>
      </c>
      <c r="F38" s="68">
        <v>4.62</v>
      </c>
      <c r="G38" s="68">
        <v>4.7</v>
      </c>
      <c r="H38" s="68">
        <v>6.1</v>
      </c>
      <c r="I38" s="26">
        <v>6.09</v>
      </c>
      <c r="J38" s="99">
        <v>6.47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0.8</v>
      </c>
      <c r="F39" s="26">
        <v>0.8</v>
      </c>
      <c r="G39" s="26">
        <v>0.7</v>
      </c>
      <c r="H39" s="26">
        <v>0.7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10.21</v>
      </c>
      <c r="F40" s="26">
        <v>10.2</v>
      </c>
      <c r="G40" s="26">
        <v>10.17</v>
      </c>
      <c r="H40" s="26">
        <v>10.14</v>
      </c>
      <c r="I40" s="26">
        <v>10.16</v>
      </c>
      <c r="J40" s="99">
        <v>10.23</v>
      </c>
    </row>
    <row r="41" ht="15.75" spans="1:10">
      <c r="A41" s="64"/>
      <c r="B41" s="58"/>
      <c r="C41" s="65" t="s">
        <v>54</v>
      </c>
      <c r="D41" s="65" t="s">
        <v>62</v>
      </c>
      <c r="E41" s="26">
        <v>23.7</v>
      </c>
      <c r="F41" s="26">
        <v>22.7</v>
      </c>
      <c r="G41" s="26">
        <v>27.4</v>
      </c>
      <c r="H41" s="26">
        <v>26.1</v>
      </c>
      <c r="I41" s="26">
        <v>25.33</v>
      </c>
      <c r="J41" s="99">
        <v>26.77</v>
      </c>
    </row>
    <row r="42" ht="15.75" spans="1:10">
      <c r="A42" s="64"/>
      <c r="B42" s="58"/>
      <c r="C42" s="69" t="s">
        <v>63</v>
      </c>
      <c r="D42" s="70" t="s">
        <v>64</v>
      </c>
      <c r="E42" s="26">
        <v>4.78</v>
      </c>
      <c r="F42" s="26">
        <v>4.86</v>
      </c>
      <c r="G42" s="26">
        <v>4.55</v>
      </c>
      <c r="H42" s="26">
        <v>4.56</v>
      </c>
      <c r="I42" s="26">
        <v>4.57</v>
      </c>
      <c r="J42" s="99">
        <v>4.54</v>
      </c>
    </row>
    <row r="43" ht="16.5" spans="1:10">
      <c r="A43" s="64"/>
      <c r="B43" s="58"/>
      <c r="C43" s="69" t="s">
        <v>65</v>
      </c>
      <c r="D43" s="71" t="s">
        <v>66</v>
      </c>
      <c r="E43" s="26">
        <v>6320</v>
      </c>
      <c r="F43" s="26">
        <v>5990</v>
      </c>
      <c r="G43" s="26">
        <v>6.4</v>
      </c>
      <c r="H43" s="26">
        <v>6.8</v>
      </c>
      <c r="I43" s="26">
        <v>6.13</v>
      </c>
      <c r="J43" s="99">
        <v>5.97</v>
      </c>
    </row>
    <row r="44" ht="19.5" spans="1:10">
      <c r="A44" s="64"/>
      <c r="B44" s="58"/>
      <c r="C44" s="66" t="s">
        <v>56</v>
      </c>
      <c r="D44" s="65" t="s">
        <v>67</v>
      </c>
      <c r="E44" s="26">
        <v>1470</v>
      </c>
      <c r="F44" s="26">
        <v>1490</v>
      </c>
      <c r="G44" s="26">
        <v>914</v>
      </c>
      <c r="H44" s="26">
        <v>1485</v>
      </c>
      <c r="I44" s="26">
        <v>1407</v>
      </c>
      <c r="J44" s="99">
        <v>1438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4.31</v>
      </c>
      <c r="F45" s="26">
        <v>5.92</v>
      </c>
      <c r="G45" s="26">
        <v>5.96</v>
      </c>
      <c r="H45" s="26">
        <v>6.4</v>
      </c>
      <c r="I45" s="26">
        <v>6.82</v>
      </c>
      <c r="J45" s="99">
        <v>6.58</v>
      </c>
    </row>
    <row r="46" ht="19.5" spans="1:10">
      <c r="A46" s="64"/>
      <c r="B46" s="58"/>
      <c r="C46" s="66" t="s">
        <v>56</v>
      </c>
      <c r="D46" s="65" t="s">
        <v>57</v>
      </c>
      <c r="E46" s="26">
        <v>18.2</v>
      </c>
      <c r="F46" s="26">
        <v>16.3</v>
      </c>
      <c r="G46" s="26">
        <v>22.3</v>
      </c>
      <c r="H46" s="26">
        <v>18.5</v>
      </c>
      <c r="I46" s="26">
        <v>18.5</v>
      </c>
      <c r="J46" s="99">
        <v>19.4</v>
      </c>
    </row>
    <row r="47" ht="16.5" spans="1:10">
      <c r="A47" s="64"/>
      <c r="B47" s="58"/>
      <c r="C47" s="67" t="s">
        <v>58</v>
      </c>
      <c r="D47" s="65" t="s">
        <v>71</v>
      </c>
      <c r="E47" s="26">
        <v>1.8</v>
      </c>
      <c r="F47" s="26">
        <v>3.2</v>
      </c>
      <c r="G47" s="26">
        <v>2.9</v>
      </c>
      <c r="H47" s="26">
        <v>2.2</v>
      </c>
      <c r="I47" s="26">
        <v>2.73</v>
      </c>
      <c r="J47" s="99">
        <v>3.02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5.68</v>
      </c>
      <c r="F48" s="26">
        <v>5.44</v>
      </c>
      <c r="G48" s="26">
        <v>5.7</v>
      </c>
      <c r="H48" s="26">
        <v>6.7</v>
      </c>
      <c r="I48" s="26">
        <v>7.11</v>
      </c>
      <c r="J48" s="99">
        <v>7.21</v>
      </c>
    </row>
    <row r="49" ht="19.5" spans="1:10">
      <c r="A49" s="64"/>
      <c r="B49" s="58"/>
      <c r="C49" s="66" t="s">
        <v>56</v>
      </c>
      <c r="D49" s="65" t="s">
        <v>57</v>
      </c>
      <c r="E49" s="26">
        <v>16.1</v>
      </c>
      <c r="F49" s="26">
        <v>13.8</v>
      </c>
      <c r="G49" s="26">
        <v>23.3</v>
      </c>
      <c r="H49" s="26">
        <v>18.9</v>
      </c>
      <c r="I49" s="26">
        <v>19.5</v>
      </c>
      <c r="J49" s="99">
        <v>17.9</v>
      </c>
    </row>
    <row r="50" ht="16.5" spans="1:10">
      <c r="A50" s="64"/>
      <c r="B50" s="58"/>
      <c r="C50" s="67" t="s">
        <v>58</v>
      </c>
      <c r="D50" s="65" t="s">
        <v>71</v>
      </c>
      <c r="E50" s="26">
        <v>3.6</v>
      </c>
      <c r="F50" s="26">
        <v>2.7</v>
      </c>
      <c r="G50" s="26">
        <v>2.4</v>
      </c>
      <c r="H50" s="26">
        <v>2.3</v>
      </c>
      <c r="I50" s="26">
        <v>2.19</v>
      </c>
      <c r="J50" s="99">
        <v>2.23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9.23</v>
      </c>
      <c r="F52" s="26">
        <v>9.25</v>
      </c>
      <c r="G52" s="26">
        <v>9.3</v>
      </c>
      <c r="H52" s="26">
        <v>9.22</v>
      </c>
      <c r="I52" s="26">
        <v>9.13</v>
      </c>
      <c r="J52" s="99">
        <v>9.17</v>
      </c>
    </row>
    <row r="53" ht="15.75" spans="1:10">
      <c r="A53" s="64"/>
      <c r="B53" s="58"/>
      <c r="C53" s="65" t="s">
        <v>54</v>
      </c>
      <c r="D53" s="65" t="s">
        <v>55</v>
      </c>
      <c r="E53" s="26">
        <v>6.32</v>
      </c>
      <c r="F53" s="26">
        <v>6.63</v>
      </c>
      <c r="G53" s="26">
        <v>6.4</v>
      </c>
      <c r="H53" s="26">
        <v>7.2</v>
      </c>
      <c r="I53" s="26">
        <v>7.03</v>
      </c>
      <c r="J53" s="99">
        <v>7.43</v>
      </c>
    </row>
    <row r="54" ht="19.5" spans="1:10">
      <c r="A54" s="64"/>
      <c r="B54" s="58"/>
      <c r="C54" s="66" t="s">
        <v>56</v>
      </c>
      <c r="D54" s="65" t="s">
        <v>57</v>
      </c>
      <c r="E54" s="26">
        <v>11.8</v>
      </c>
      <c r="F54" s="26">
        <v>10.2</v>
      </c>
      <c r="G54" s="26">
        <v>11.2</v>
      </c>
      <c r="H54" s="26">
        <v>13.2</v>
      </c>
      <c r="I54" s="26">
        <v>14.3</v>
      </c>
      <c r="J54" s="99">
        <v>15.7</v>
      </c>
    </row>
    <row r="55" ht="16.5" spans="1:10">
      <c r="A55" s="64"/>
      <c r="B55" s="72"/>
      <c r="C55" s="73" t="s">
        <v>58</v>
      </c>
      <c r="D55" s="65" t="s">
        <v>76</v>
      </c>
      <c r="E55" s="26">
        <v>4.7</v>
      </c>
      <c r="F55" s="107">
        <v>3.6</v>
      </c>
      <c r="G55" s="107">
        <v>2</v>
      </c>
      <c r="H55" s="26">
        <v>3.7</v>
      </c>
      <c r="I55" s="26">
        <v>4.3</v>
      </c>
      <c r="J55" s="99">
        <v>4.2</v>
      </c>
    </row>
    <row r="56" ht="14.25" spans="1:10">
      <c r="A56" s="74" t="s">
        <v>77</v>
      </c>
      <c r="B56" s="74" t="s">
        <v>78</v>
      </c>
      <c r="C56" s="75">
        <v>7.9</v>
      </c>
      <c r="D56" s="74" t="s">
        <v>50</v>
      </c>
      <c r="E56" s="75">
        <v>76</v>
      </c>
      <c r="F56" s="74" t="s">
        <v>79</v>
      </c>
      <c r="G56" s="75">
        <v>81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16.9</v>
      </c>
      <c r="C59" s="83"/>
      <c r="D59" s="108">
        <v>23.2</v>
      </c>
      <c r="E59" s="83"/>
      <c r="F59" s="83"/>
      <c r="G59" s="84"/>
      <c r="H59" s="83"/>
      <c r="I59" s="83"/>
      <c r="J59" s="99"/>
      <c r="K59" s="99"/>
      <c r="L59" s="99"/>
      <c r="M59" s="99"/>
    </row>
    <row r="60" ht="18.75" spans="1:13">
      <c r="A60" s="81" t="s">
        <v>84</v>
      </c>
      <c r="B60" s="82"/>
      <c r="C60" s="83"/>
      <c r="D60" s="108"/>
      <c r="E60" s="83"/>
      <c r="F60" s="83">
        <v>21.4</v>
      </c>
      <c r="G60" s="84"/>
      <c r="H60" s="83">
        <v>23.05</v>
      </c>
      <c r="I60" s="83"/>
      <c r="J60" s="99">
        <v>24.32</v>
      </c>
      <c r="K60" s="99"/>
      <c r="L60" s="99">
        <v>27.99</v>
      </c>
      <c r="M60" s="99"/>
    </row>
    <row r="61" ht="18.75" spans="1:13">
      <c r="A61" s="81" t="s">
        <v>85</v>
      </c>
      <c r="B61" s="82">
        <v>40.3</v>
      </c>
      <c r="C61" s="83"/>
      <c r="D61" s="108"/>
      <c r="E61" s="83"/>
      <c r="F61" s="83">
        <v>33.07</v>
      </c>
      <c r="G61" s="84"/>
      <c r="H61" s="83">
        <v>27.7</v>
      </c>
      <c r="I61" s="83"/>
      <c r="J61" s="99">
        <v>25.47</v>
      </c>
      <c r="K61" s="99"/>
      <c r="L61" s="99">
        <v>33.47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29.84</v>
      </c>
      <c r="D63" s="108"/>
      <c r="E63" s="83">
        <v>33.03</v>
      </c>
      <c r="F63" s="83"/>
      <c r="G63" s="84">
        <v>28.4</v>
      </c>
      <c r="H63" s="83"/>
      <c r="I63" s="83"/>
      <c r="J63" s="99"/>
      <c r="K63" s="99"/>
      <c r="M63" s="99"/>
    </row>
    <row r="64" ht="18.75" spans="1:13">
      <c r="A64" s="87" t="s">
        <v>87</v>
      </c>
      <c r="B64" s="83"/>
      <c r="C64" s="83">
        <v>45.43</v>
      </c>
      <c r="D64" s="108"/>
      <c r="E64" s="83">
        <v>45.42</v>
      </c>
      <c r="F64" s="83"/>
      <c r="G64" s="88">
        <v>44.6</v>
      </c>
      <c r="H64" s="83"/>
      <c r="I64" s="83">
        <v>48.4</v>
      </c>
      <c r="J64" s="99"/>
      <c r="K64" s="99">
        <v>47.91</v>
      </c>
      <c r="L64" s="99"/>
      <c r="M64" s="99">
        <v>56.52</v>
      </c>
    </row>
    <row r="65" ht="18.75" spans="1:13">
      <c r="A65" s="87" t="s">
        <v>88</v>
      </c>
      <c r="B65" s="83"/>
      <c r="C65" s="83"/>
      <c r="D65" s="108"/>
      <c r="E65" s="83"/>
      <c r="F65" s="83"/>
      <c r="G65" s="84"/>
      <c r="H65" s="83"/>
      <c r="I65" s="83">
        <v>28.1</v>
      </c>
      <c r="J65" s="99"/>
      <c r="K65" s="99">
        <v>27.84</v>
      </c>
      <c r="M65" s="99">
        <v>28.33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6.64</v>
      </c>
      <c r="C67" s="83">
        <v>9.09</v>
      </c>
      <c r="D67" s="108">
        <v>6.32</v>
      </c>
      <c r="E67" s="83">
        <v>8.99</v>
      </c>
      <c r="F67" s="83">
        <v>3</v>
      </c>
      <c r="G67" s="84">
        <v>8.8</v>
      </c>
      <c r="H67" s="83">
        <v>0.8</v>
      </c>
      <c r="I67" s="83">
        <v>8.9</v>
      </c>
      <c r="J67" s="99">
        <v>1.23</v>
      </c>
      <c r="K67" s="99">
        <v>8.9</v>
      </c>
      <c r="L67" s="99">
        <v>1.34</v>
      </c>
      <c r="M67" s="99">
        <v>8.88</v>
      </c>
    </row>
    <row r="68" ht="18.75" spans="1:13">
      <c r="A68" s="105" t="s">
        <v>90</v>
      </c>
      <c r="B68" s="109">
        <v>4.53</v>
      </c>
      <c r="C68" s="83">
        <v>7.93</v>
      </c>
      <c r="D68" s="108">
        <v>4.83</v>
      </c>
      <c r="E68" s="83">
        <v>8.06</v>
      </c>
      <c r="F68" s="83">
        <v>1.5</v>
      </c>
      <c r="G68" s="84">
        <v>8.1</v>
      </c>
      <c r="H68" s="83">
        <v>1.98</v>
      </c>
      <c r="I68" s="83">
        <v>8.4</v>
      </c>
      <c r="J68" s="99">
        <v>2.32</v>
      </c>
      <c r="K68" s="99">
        <v>7.94</v>
      </c>
      <c r="L68" s="99">
        <v>2.21</v>
      </c>
      <c r="M68" s="99">
        <v>8.18</v>
      </c>
    </row>
    <row r="69" ht="18.75" spans="1:13">
      <c r="A69" s="105" t="s">
        <v>91</v>
      </c>
      <c r="B69" s="109"/>
      <c r="C69" s="83"/>
      <c r="D69" s="108"/>
      <c r="E69" s="83"/>
      <c r="F69" s="83"/>
      <c r="G69" s="84"/>
      <c r="H69" s="83">
        <v>0.72</v>
      </c>
      <c r="I69" s="83">
        <v>10.6</v>
      </c>
      <c r="J69" s="99">
        <v>1.43</v>
      </c>
      <c r="K69" s="99">
        <v>10.23</v>
      </c>
      <c r="L69" s="99">
        <v>1.58</v>
      </c>
      <c r="M69" s="99">
        <v>10.11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I26" sqref="I26:K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9"/>
    </row>
    <row r="2" ht="17.25" customHeight="1" spans="1:11">
      <c r="A2" s="5" t="s">
        <v>0</v>
      </c>
      <c r="B2" s="5"/>
      <c r="C2" s="6" t="s">
        <v>140</v>
      </c>
      <c r="D2" s="6"/>
      <c r="E2" s="6"/>
      <c r="F2" s="7" t="s">
        <v>141</v>
      </c>
      <c r="G2" s="7"/>
      <c r="H2" s="7"/>
      <c r="I2" s="90" t="s">
        <v>116</v>
      </c>
      <c r="J2" s="90"/>
      <c r="K2" s="90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1">
        <v>0.666666666666667</v>
      </c>
      <c r="J3" s="91">
        <v>0.833333333333333</v>
      </c>
      <c r="K3" s="91">
        <v>0.979166666666667</v>
      </c>
    </row>
    <row r="4" ht="21.95" customHeight="1" spans="1:13">
      <c r="A4" s="11" t="s">
        <v>4</v>
      </c>
      <c r="B4" s="12" t="s">
        <v>5</v>
      </c>
      <c r="C4" s="13">
        <v>21690</v>
      </c>
      <c r="D4" s="13"/>
      <c r="E4" s="13"/>
      <c r="F4" s="13">
        <v>22630</v>
      </c>
      <c r="G4" s="13"/>
      <c r="H4" s="13"/>
      <c r="I4" s="13">
        <v>23400</v>
      </c>
      <c r="J4" s="13"/>
      <c r="K4" s="13"/>
      <c r="L4" s="92" t="s">
        <v>94</v>
      </c>
      <c r="M4" s="92" t="s">
        <v>95</v>
      </c>
    </row>
    <row r="5" ht="21.95" customHeight="1" spans="1:13">
      <c r="A5" s="11"/>
      <c r="B5" s="17" t="s">
        <v>6</v>
      </c>
      <c r="C5" s="13">
        <v>26100</v>
      </c>
      <c r="D5" s="13"/>
      <c r="E5" s="13"/>
      <c r="F5" s="13">
        <v>27140</v>
      </c>
      <c r="G5" s="13"/>
      <c r="H5" s="13"/>
      <c r="I5" s="13">
        <v>28500</v>
      </c>
      <c r="J5" s="13"/>
      <c r="K5" s="13"/>
      <c r="L5" s="93"/>
      <c r="M5" s="93"/>
    </row>
    <row r="6" ht="21.95" customHeight="1" spans="1:13">
      <c r="A6" s="11"/>
      <c r="B6" s="17" t="s">
        <v>7</v>
      </c>
      <c r="C6" s="18">
        <f>C4-'7日'!I4</f>
        <v>1010</v>
      </c>
      <c r="D6" s="18"/>
      <c r="E6" s="18"/>
      <c r="F6" s="19">
        <f>F4-C4</f>
        <v>940</v>
      </c>
      <c r="G6" s="20"/>
      <c r="H6" s="21"/>
      <c r="I6" s="19">
        <f>I4-F4</f>
        <v>770</v>
      </c>
      <c r="J6" s="20"/>
      <c r="K6" s="21"/>
      <c r="L6" s="94">
        <f>C6+F6+I6</f>
        <v>2720</v>
      </c>
      <c r="M6" s="94">
        <f>C7+F7+I7</f>
        <v>3650</v>
      </c>
    </row>
    <row r="7" ht="21.95" customHeight="1" spans="1:13">
      <c r="A7" s="11"/>
      <c r="B7" s="17" t="s">
        <v>8</v>
      </c>
      <c r="C7" s="18">
        <f>C5-'7日'!I5</f>
        <v>1250</v>
      </c>
      <c r="D7" s="18"/>
      <c r="E7" s="18"/>
      <c r="F7" s="19">
        <f>F5-C5</f>
        <v>1040</v>
      </c>
      <c r="G7" s="20"/>
      <c r="H7" s="21"/>
      <c r="I7" s="19">
        <f>I5-F5</f>
        <v>1360</v>
      </c>
      <c r="J7" s="20"/>
      <c r="K7" s="21"/>
      <c r="L7" s="94"/>
      <c r="M7" s="94"/>
    </row>
    <row r="8" ht="21.95" customHeight="1" spans="1:11">
      <c r="A8" s="11"/>
      <c r="B8" s="17" t="s">
        <v>9</v>
      </c>
      <c r="C8" s="13">
        <v>0</v>
      </c>
      <c r="D8" s="13"/>
      <c r="E8" s="13"/>
      <c r="F8" s="13">
        <v>0</v>
      </c>
      <c r="G8" s="13"/>
      <c r="H8" s="13"/>
      <c r="I8" s="117">
        <v>0</v>
      </c>
      <c r="J8" s="117"/>
      <c r="K8" s="117"/>
    </row>
    <row r="9" ht="21.95" customHeight="1" spans="1:15">
      <c r="A9" s="22" t="s">
        <v>10</v>
      </c>
      <c r="B9" s="23" t="s">
        <v>11</v>
      </c>
      <c r="C9" s="13">
        <v>45</v>
      </c>
      <c r="D9" s="13"/>
      <c r="E9" s="13"/>
      <c r="F9" s="13">
        <v>47</v>
      </c>
      <c r="G9" s="13"/>
      <c r="H9" s="13"/>
      <c r="I9" s="13">
        <v>46</v>
      </c>
      <c r="J9" s="13"/>
      <c r="K9" s="13"/>
      <c r="L9" s="95" t="s">
        <v>96</v>
      </c>
      <c r="M9" s="96"/>
      <c r="N9" s="96"/>
      <c r="O9" s="96"/>
    </row>
    <row r="10" ht="21.95" customHeight="1" spans="1:11">
      <c r="A10" s="22"/>
      <c r="B10" s="23" t="s">
        <v>12</v>
      </c>
      <c r="C10" s="13">
        <v>45</v>
      </c>
      <c r="D10" s="13"/>
      <c r="E10" s="13"/>
      <c r="F10" s="13">
        <v>47</v>
      </c>
      <c r="G10" s="13"/>
      <c r="H10" s="13"/>
      <c r="I10" s="13">
        <v>46</v>
      </c>
      <c r="J10" s="13"/>
      <c r="K10" s="13"/>
    </row>
    <row r="11" ht="21.95" customHeight="1" spans="1:11">
      <c r="A11" s="24" t="s">
        <v>13</v>
      </c>
      <c r="B11" s="25" t="s">
        <v>14</v>
      </c>
      <c r="C11" s="26" t="s">
        <v>125</v>
      </c>
      <c r="D11" s="26" t="s">
        <v>126</v>
      </c>
      <c r="E11" s="26" t="s">
        <v>126</v>
      </c>
      <c r="F11" s="26" t="s">
        <v>125</v>
      </c>
      <c r="G11" s="26" t="s">
        <v>126</v>
      </c>
      <c r="H11" s="26" t="s">
        <v>126</v>
      </c>
      <c r="I11" s="26" t="s">
        <v>125</v>
      </c>
      <c r="J11" s="26" t="s">
        <v>126</v>
      </c>
      <c r="K11" s="26" t="s">
        <v>126</v>
      </c>
    </row>
    <row r="12" ht="21.95" customHeight="1" spans="1:11">
      <c r="A12" s="24"/>
      <c r="B12" s="25" t="s">
        <v>16</v>
      </c>
      <c r="C12" s="26">
        <v>70</v>
      </c>
      <c r="D12" s="26">
        <v>70</v>
      </c>
      <c r="E12" s="26">
        <v>70</v>
      </c>
      <c r="F12" s="26">
        <v>70</v>
      </c>
      <c r="G12" s="26">
        <v>70</v>
      </c>
      <c r="H12" s="26">
        <v>70</v>
      </c>
      <c r="I12" s="26">
        <v>70</v>
      </c>
      <c r="J12" s="26">
        <v>70</v>
      </c>
      <c r="K12" s="26">
        <v>70</v>
      </c>
    </row>
    <row r="13" ht="21.95" customHeight="1" spans="1:11">
      <c r="A13" s="24"/>
      <c r="B13" s="25" t="s">
        <v>17</v>
      </c>
      <c r="C13" s="26" t="s">
        <v>18</v>
      </c>
      <c r="D13" s="26"/>
      <c r="E13" s="26"/>
      <c r="F13" s="26" t="s">
        <v>18</v>
      </c>
      <c r="G13" s="26"/>
      <c r="H13" s="26"/>
      <c r="I13" s="26" t="s">
        <v>18</v>
      </c>
      <c r="J13" s="26"/>
      <c r="K13" s="26"/>
    </row>
    <row r="14" ht="28.5" customHeight="1" spans="1:11">
      <c r="A14" s="24"/>
      <c r="B14" s="25"/>
      <c r="C14" s="26" t="s">
        <v>18</v>
      </c>
      <c r="D14" s="26"/>
      <c r="E14" s="26"/>
      <c r="F14" s="26" t="s">
        <v>18</v>
      </c>
      <c r="G14" s="26"/>
      <c r="H14" s="26"/>
      <c r="I14" s="26" t="s">
        <v>18</v>
      </c>
      <c r="J14" s="26"/>
      <c r="K14" s="26"/>
    </row>
    <row r="15" ht="21.95" customHeight="1" spans="1:11">
      <c r="A15" s="27" t="s">
        <v>19</v>
      </c>
      <c r="B15" s="28" t="s">
        <v>20</v>
      </c>
      <c r="C15" s="26">
        <v>480</v>
      </c>
      <c r="D15" s="26">
        <v>450</v>
      </c>
      <c r="E15" s="26">
        <v>420</v>
      </c>
      <c r="F15" s="26">
        <v>420</v>
      </c>
      <c r="G15" s="26">
        <v>400</v>
      </c>
      <c r="H15" s="26">
        <v>380</v>
      </c>
      <c r="I15" s="26">
        <v>380</v>
      </c>
      <c r="J15" s="26">
        <v>350</v>
      </c>
      <c r="K15" s="26">
        <v>320</v>
      </c>
    </row>
    <row r="16" ht="21.95" customHeight="1" spans="1:11">
      <c r="A16" s="27"/>
      <c r="B16" s="29" t="s">
        <v>21</v>
      </c>
      <c r="C16" s="30" t="s">
        <v>22</v>
      </c>
      <c r="D16" s="30"/>
      <c r="E16" s="30"/>
      <c r="F16" s="30" t="s">
        <v>22</v>
      </c>
      <c r="G16" s="30"/>
      <c r="H16" s="30"/>
      <c r="I16" s="30" t="s">
        <v>22</v>
      </c>
      <c r="J16" s="30"/>
      <c r="K16" s="30"/>
    </row>
    <row r="17" ht="21.95" customHeight="1" spans="1:11">
      <c r="A17" s="31" t="s">
        <v>23</v>
      </c>
      <c r="B17" s="32" t="s">
        <v>14</v>
      </c>
      <c r="C17" s="26" t="s">
        <v>15</v>
      </c>
      <c r="D17" s="26" t="s">
        <v>15</v>
      </c>
      <c r="E17" s="26" t="s">
        <v>15</v>
      </c>
      <c r="F17" s="26" t="s">
        <v>15</v>
      </c>
      <c r="G17" s="26" t="s">
        <v>15</v>
      </c>
      <c r="H17" s="26" t="s">
        <v>15</v>
      </c>
      <c r="I17" s="26" t="s">
        <v>15</v>
      </c>
      <c r="J17" s="26" t="s">
        <v>15</v>
      </c>
      <c r="K17" s="26" t="s">
        <v>15</v>
      </c>
    </row>
    <row r="18" ht="21.95" customHeight="1" spans="1:11">
      <c r="A18" s="31"/>
      <c r="B18" s="32" t="s">
        <v>16</v>
      </c>
      <c r="C18" s="26">
        <v>70</v>
      </c>
      <c r="D18" s="26">
        <v>70</v>
      </c>
      <c r="E18" s="26">
        <v>70</v>
      </c>
      <c r="F18" s="26">
        <v>70</v>
      </c>
      <c r="G18" s="26">
        <v>70</v>
      </c>
      <c r="H18" s="26">
        <v>70</v>
      </c>
      <c r="I18" s="26">
        <v>70</v>
      </c>
      <c r="J18" s="26">
        <v>70</v>
      </c>
      <c r="K18" s="26">
        <v>70</v>
      </c>
    </row>
    <row r="19" ht="21.95" customHeight="1" spans="1:11">
      <c r="A19" s="31"/>
      <c r="B19" s="32" t="s">
        <v>17</v>
      </c>
      <c r="C19" s="26" t="s">
        <v>18</v>
      </c>
      <c r="D19" s="26"/>
      <c r="E19" s="26"/>
      <c r="F19" s="26" t="s">
        <v>18</v>
      </c>
      <c r="G19" s="26"/>
      <c r="H19" s="26"/>
      <c r="I19" s="26" t="s">
        <v>18</v>
      </c>
      <c r="J19" s="26"/>
      <c r="K19" s="26"/>
    </row>
    <row r="20" ht="28.5" customHeight="1" spans="1:11">
      <c r="A20" s="31"/>
      <c r="B20" s="32"/>
      <c r="C20" s="26" t="s">
        <v>18</v>
      </c>
      <c r="D20" s="26"/>
      <c r="E20" s="26"/>
      <c r="F20" s="26" t="s">
        <v>18</v>
      </c>
      <c r="G20" s="26"/>
      <c r="H20" s="26"/>
      <c r="I20" s="26" t="s">
        <v>18</v>
      </c>
      <c r="J20" s="26"/>
      <c r="K20" s="26"/>
    </row>
    <row r="21" ht="21.95" customHeight="1" spans="1:11">
      <c r="A21" s="33" t="s">
        <v>24</v>
      </c>
      <c r="B21" s="28" t="s">
        <v>25</v>
      </c>
      <c r="C21" s="26">
        <v>470</v>
      </c>
      <c r="D21" s="26">
        <v>380</v>
      </c>
      <c r="E21" s="26">
        <v>300</v>
      </c>
      <c r="F21" s="26">
        <v>300</v>
      </c>
      <c r="G21" s="26">
        <v>500</v>
      </c>
      <c r="H21" s="26">
        <v>450</v>
      </c>
      <c r="I21" s="26">
        <v>450</v>
      </c>
      <c r="J21" s="26">
        <v>370</v>
      </c>
      <c r="K21" s="26">
        <v>300</v>
      </c>
    </row>
    <row r="22" ht="21.95" customHeight="1" spans="1:11">
      <c r="A22" s="33"/>
      <c r="B22" s="29" t="s">
        <v>26</v>
      </c>
      <c r="C22" s="30" t="s">
        <v>150</v>
      </c>
      <c r="D22" s="30"/>
      <c r="E22" s="30"/>
      <c r="F22" s="30" t="s">
        <v>151</v>
      </c>
      <c r="G22" s="30"/>
      <c r="H22" s="30"/>
      <c r="I22" s="30" t="s">
        <v>28</v>
      </c>
      <c r="J22" s="30"/>
      <c r="K22" s="30"/>
    </row>
    <row r="23" ht="21.95" customHeight="1" spans="1:11">
      <c r="A23" s="34" t="s">
        <v>29</v>
      </c>
      <c r="B23" s="35" t="s">
        <v>30</v>
      </c>
      <c r="C23" s="26">
        <v>2130</v>
      </c>
      <c r="D23" s="26"/>
      <c r="E23" s="26"/>
      <c r="F23" s="26">
        <v>1910</v>
      </c>
      <c r="G23" s="26"/>
      <c r="H23" s="26"/>
      <c r="I23" s="26">
        <v>1910</v>
      </c>
      <c r="J23" s="26"/>
      <c r="K23" s="26"/>
    </row>
    <row r="24" ht="21.95" customHeight="1" spans="1:11">
      <c r="A24" s="34"/>
      <c r="B24" s="35" t="s">
        <v>31</v>
      </c>
      <c r="C24" s="26">
        <v>880</v>
      </c>
      <c r="D24" s="26"/>
      <c r="E24" s="26"/>
      <c r="F24" s="26">
        <v>700</v>
      </c>
      <c r="G24" s="26"/>
      <c r="H24" s="26"/>
      <c r="I24" s="26">
        <v>700</v>
      </c>
      <c r="J24" s="26"/>
      <c r="K24" s="26"/>
    </row>
    <row r="25" ht="21.95" customHeight="1" spans="1:11">
      <c r="A25" s="27" t="s">
        <v>32</v>
      </c>
      <c r="B25" s="28" t="s">
        <v>33</v>
      </c>
      <c r="C25" s="26">
        <v>17</v>
      </c>
      <c r="D25" s="26"/>
      <c r="E25" s="26"/>
      <c r="F25" s="26">
        <v>17</v>
      </c>
      <c r="G25" s="26"/>
      <c r="H25" s="26"/>
      <c r="I25" s="26">
        <v>17</v>
      </c>
      <c r="J25" s="26"/>
      <c r="K25" s="26"/>
    </row>
    <row r="26" ht="21.95" customHeight="1" spans="1:11">
      <c r="A26" s="27"/>
      <c r="B26" s="28" t="s">
        <v>34</v>
      </c>
      <c r="C26" s="26">
        <v>797</v>
      </c>
      <c r="D26" s="26"/>
      <c r="E26" s="26"/>
      <c r="F26" s="26">
        <v>787</v>
      </c>
      <c r="G26" s="26"/>
      <c r="H26" s="26"/>
      <c r="I26" s="26">
        <v>787</v>
      </c>
      <c r="J26" s="26"/>
      <c r="K26" s="26"/>
    </row>
    <row r="27" ht="21.95" customHeight="1" spans="1:11">
      <c r="A27" s="27"/>
      <c r="B27" s="28" t="s">
        <v>35</v>
      </c>
      <c r="C27" s="26">
        <v>1</v>
      </c>
      <c r="D27" s="26"/>
      <c r="E27" s="26"/>
      <c r="F27" s="26">
        <v>1</v>
      </c>
      <c r="G27" s="26"/>
      <c r="H27" s="26"/>
      <c r="I27" s="26">
        <v>1</v>
      </c>
      <c r="J27" s="26"/>
      <c r="K27" s="26"/>
    </row>
    <row r="28" ht="76.5" customHeight="1" spans="1:11">
      <c r="A28" s="36" t="s">
        <v>36</v>
      </c>
      <c r="B28" s="37"/>
      <c r="C28" s="38" t="s">
        <v>152</v>
      </c>
      <c r="D28" s="39"/>
      <c r="E28" s="40"/>
      <c r="F28" s="38" t="s">
        <v>153</v>
      </c>
      <c r="G28" s="39"/>
      <c r="H28" s="40"/>
      <c r="I28" s="38"/>
      <c r="J28" s="39"/>
      <c r="K28" s="40"/>
    </row>
    <row r="29" ht="24" customHeight="1" spans="1:11">
      <c r="A29" s="41"/>
      <c r="B29" s="42"/>
      <c r="C29" s="43"/>
      <c r="D29" s="44"/>
      <c r="E29" s="45"/>
      <c r="F29" s="43"/>
      <c r="G29" s="44"/>
      <c r="H29" s="45"/>
      <c r="I29" s="43"/>
      <c r="J29" s="44"/>
      <c r="K29" s="45"/>
    </row>
    <row r="30" spans="1:11">
      <c r="A30" s="46"/>
      <c r="B30" s="47"/>
      <c r="C30" s="48"/>
      <c r="D30" s="49"/>
      <c r="E30" s="50"/>
      <c r="F30" s="48"/>
      <c r="G30" s="49"/>
      <c r="H30" s="50"/>
      <c r="I30" s="48"/>
      <c r="J30" s="49"/>
      <c r="K30" s="50"/>
    </row>
    <row r="31" ht="14.25" spans="1:11">
      <c r="A31" s="51" t="s">
        <v>39</v>
      </c>
      <c r="B31" s="52"/>
      <c r="C31" s="53" t="s">
        <v>154</v>
      </c>
      <c r="D31" s="54"/>
      <c r="E31" s="55"/>
      <c r="F31" s="53" t="s">
        <v>155</v>
      </c>
      <c r="G31" s="54"/>
      <c r="H31" s="55"/>
      <c r="I31" s="53" t="s">
        <v>156</v>
      </c>
      <c r="J31" s="54"/>
      <c r="K31" s="55"/>
    </row>
    <row r="32" ht="18.75" spans="2:9">
      <c r="B32" s="56" t="s">
        <v>43</v>
      </c>
      <c r="C32" s="56"/>
      <c r="D32" s="56"/>
      <c r="E32" s="56"/>
      <c r="F32" s="56"/>
      <c r="G32" s="56"/>
      <c r="H32" s="56"/>
      <c r="I32" s="56"/>
    </row>
    <row r="33" ht="14.25" spans="1:10">
      <c r="A33" s="57"/>
      <c r="B33" s="58" t="s">
        <v>0</v>
      </c>
      <c r="C33" s="59" t="s">
        <v>44</v>
      </c>
      <c r="D33" s="59" t="s">
        <v>45</v>
      </c>
      <c r="E33" s="60" t="s">
        <v>46</v>
      </c>
      <c r="F33" s="61"/>
      <c r="G33" s="62" t="s">
        <v>47</v>
      </c>
      <c r="H33" s="63"/>
      <c r="I33" s="97" t="s">
        <v>48</v>
      </c>
      <c r="J33" s="98"/>
    </row>
    <row r="34" ht="15.75" spans="1:10">
      <c r="A34" s="64"/>
      <c r="B34" s="58" t="s">
        <v>49</v>
      </c>
      <c r="C34" s="65" t="s">
        <v>50</v>
      </c>
      <c r="D34" s="65" t="s">
        <v>51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99">
        <v>0</v>
      </c>
    </row>
    <row r="35" ht="15.75" spans="1:10">
      <c r="A35" s="64"/>
      <c r="B35" s="58"/>
      <c r="C35" s="66" t="s">
        <v>52</v>
      </c>
      <c r="D35" s="66" t="s">
        <v>53</v>
      </c>
      <c r="E35" s="26">
        <v>9.05</v>
      </c>
      <c r="F35" s="26">
        <v>9.07</v>
      </c>
      <c r="G35" s="26">
        <v>9.08</v>
      </c>
      <c r="H35" s="26">
        <v>9.2</v>
      </c>
      <c r="I35" s="26">
        <v>9.11</v>
      </c>
      <c r="J35" s="99">
        <v>9.13</v>
      </c>
    </row>
    <row r="36" ht="15.75" spans="1:10">
      <c r="A36" s="64"/>
      <c r="B36" s="58"/>
      <c r="C36" s="65" t="s">
        <v>54</v>
      </c>
      <c r="D36" s="65" t="s">
        <v>55</v>
      </c>
      <c r="E36" s="26">
        <v>6.16</v>
      </c>
      <c r="F36" s="26">
        <v>6.21</v>
      </c>
      <c r="G36" s="26">
        <v>7.3</v>
      </c>
      <c r="H36" s="26">
        <v>6.92</v>
      </c>
      <c r="I36" s="26">
        <v>7.03</v>
      </c>
      <c r="J36" s="99">
        <v>7.13</v>
      </c>
    </row>
    <row r="37" ht="19.5" spans="1:10">
      <c r="A37" s="64"/>
      <c r="B37" s="58"/>
      <c r="C37" s="66" t="s">
        <v>56</v>
      </c>
      <c r="D37" s="65" t="s">
        <v>57</v>
      </c>
      <c r="E37" s="26">
        <v>8.8</v>
      </c>
      <c r="F37" s="26">
        <v>9.1</v>
      </c>
      <c r="G37" s="68">
        <v>15</v>
      </c>
      <c r="H37" s="26">
        <v>9.8</v>
      </c>
      <c r="I37" s="26">
        <v>8.47</v>
      </c>
      <c r="J37" s="99">
        <v>8.49</v>
      </c>
    </row>
    <row r="38" ht="16.5" spans="1:10">
      <c r="A38" s="64"/>
      <c r="B38" s="58"/>
      <c r="C38" s="67" t="s">
        <v>58</v>
      </c>
      <c r="D38" s="65" t="s">
        <v>59</v>
      </c>
      <c r="E38" s="68">
        <v>6.65</v>
      </c>
      <c r="F38" s="68">
        <v>11.3</v>
      </c>
      <c r="G38" s="68">
        <v>1.3</v>
      </c>
      <c r="H38" s="68">
        <v>3.03</v>
      </c>
      <c r="I38" s="26">
        <v>5.32</v>
      </c>
      <c r="J38" s="99">
        <v>8.73</v>
      </c>
    </row>
    <row r="39" ht="14.25" spans="1:10">
      <c r="A39" s="64"/>
      <c r="B39" s="58" t="s">
        <v>60</v>
      </c>
      <c r="C39" s="65" t="s">
        <v>50</v>
      </c>
      <c r="D39" s="65" t="s">
        <v>59</v>
      </c>
      <c r="E39" s="26">
        <v>0.5</v>
      </c>
      <c r="F39" s="26">
        <v>0.5</v>
      </c>
      <c r="G39" s="26">
        <v>0.5</v>
      </c>
      <c r="H39" s="26">
        <v>0.6</v>
      </c>
      <c r="I39" s="26">
        <v>0.6</v>
      </c>
      <c r="J39" s="99">
        <v>0.6</v>
      </c>
    </row>
    <row r="40" ht="15.75" spans="1:10">
      <c r="A40" s="64"/>
      <c r="B40" s="58"/>
      <c r="C40" s="66" t="s">
        <v>52</v>
      </c>
      <c r="D40" s="66" t="s">
        <v>61</v>
      </c>
      <c r="E40" s="26">
        <v>10.21</v>
      </c>
      <c r="F40" s="26">
        <v>10.2</v>
      </c>
      <c r="G40" s="26">
        <v>10.16</v>
      </c>
      <c r="H40" s="26">
        <v>10.27</v>
      </c>
      <c r="I40" s="26">
        <v>10.16</v>
      </c>
      <c r="J40" s="99">
        <v>10.22</v>
      </c>
    </row>
    <row r="41" ht="15.75" spans="1:10">
      <c r="A41" s="64"/>
      <c r="B41" s="58"/>
      <c r="C41" s="65" t="s">
        <v>54</v>
      </c>
      <c r="D41" s="65" t="s">
        <v>62</v>
      </c>
      <c r="E41" s="26">
        <v>25.9</v>
      </c>
      <c r="F41" s="26">
        <v>26.3</v>
      </c>
      <c r="G41" s="26">
        <v>26.1</v>
      </c>
      <c r="H41" s="26">
        <v>25.1</v>
      </c>
      <c r="I41" s="26">
        <v>25.66</v>
      </c>
      <c r="J41" s="99">
        <v>26.32</v>
      </c>
    </row>
    <row r="42" ht="15.75" spans="1:10">
      <c r="A42" s="64"/>
      <c r="B42" s="58"/>
      <c r="C42" s="69" t="s">
        <v>63</v>
      </c>
      <c r="D42" s="70" t="s">
        <v>64</v>
      </c>
      <c r="E42" s="26">
        <v>4.03</v>
      </c>
      <c r="F42" s="26">
        <v>4.45</v>
      </c>
      <c r="G42" s="26">
        <v>4.6</v>
      </c>
      <c r="H42" s="26">
        <v>4.77</v>
      </c>
      <c r="I42" s="26">
        <v>4.73</v>
      </c>
      <c r="J42" s="99">
        <v>5.89</v>
      </c>
    </row>
    <row r="43" ht="16.5" spans="1:10">
      <c r="A43" s="64"/>
      <c r="B43" s="58"/>
      <c r="C43" s="69" t="s">
        <v>65</v>
      </c>
      <c r="D43" s="71" t="s">
        <v>66</v>
      </c>
      <c r="E43" s="26">
        <v>6.21</v>
      </c>
      <c r="F43" s="26">
        <v>6.28</v>
      </c>
      <c r="G43" s="26">
        <v>3.42</v>
      </c>
      <c r="H43" s="26">
        <v>5.92</v>
      </c>
      <c r="I43" s="26">
        <v>5.67</v>
      </c>
      <c r="J43" s="99">
        <v>5.86</v>
      </c>
    </row>
    <row r="44" ht="19.5" spans="1:10">
      <c r="A44" s="64"/>
      <c r="B44" s="58"/>
      <c r="C44" s="66" t="s">
        <v>56</v>
      </c>
      <c r="D44" s="65" t="s">
        <v>67</v>
      </c>
      <c r="E44" s="26">
        <v>1485</v>
      </c>
      <c r="F44" s="26">
        <v>1210</v>
      </c>
      <c r="G44" s="26">
        <v>1171</v>
      </c>
      <c r="H44" s="26">
        <v>750</v>
      </c>
      <c r="I44" s="26">
        <v>1481</v>
      </c>
      <c r="J44" s="99">
        <v>1447</v>
      </c>
    </row>
    <row r="45" ht="15.75" spans="1:10">
      <c r="A45" s="64"/>
      <c r="B45" s="58" t="s">
        <v>68</v>
      </c>
      <c r="C45" s="67" t="s">
        <v>69</v>
      </c>
      <c r="D45" s="65" t="s">
        <v>70</v>
      </c>
      <c r="E45" s="26">
        <v>6.17</v>
      </c>
      <c r="F45" s="26">
        <v>6.32</v>
      </c>
      <c r="G45" s="26">
        <v>5.95</v>
      </c>
      <c r="H45" s="26">
        <v>7.23</v>
      </c>
      <c r="I45" s="26">
        <v>6.77</v>
      </c>
      <c r="J45" s="99">
        <v>6.94</v>
      </c>
    </row>
    <row r="46" ht="19.5" spans="1:10">
      <c r="A46" s="64"/>
      <c r="B46" s="58"/>
      <c r="C46" s="66" t="s">
        <v>56</v>
      </c>
      <c r="D46" s="65" t="s">
        <v>57</v>
      </c>
      <c r="E46" s="26">
        <v>20.4</v>
      </c>
      <c r="F46" s="26">
        <v>19.6</v>
      </c>
      <c r="G46" s="26">
        <v>17.1</v>
      </c>
      <c r="H46" s="26">
        <v>18.9</v>
      </c>
      <c r="I46" s="26">
        <v>17.2</v>
      </c>
      <c r="J46" s="99">
        <v>16.9</v>
      </c>
    </row>
    <row r="47" ht="16.5" spans="1:10">
      <c r="A47" s="64"/>
      <c r="B47" s="58"/>
      <c r="C47" s="67" t="s">
        <v>58</v>
      </c>
      <c r="D47" s="65" t="s">
        <v>71</v>
      </c>
      <c r="E47" s="26">
        <v>2.03</v>
      </c>
      <c r="F47" s="26">
        <v>1.85</v>
      </c>
      <c r="G47" s="26">
        <v>1.8</v>
      </c>
      <c r="H47" s="26">
        <v>0.76</v>
      </c>
      <c r="I47" s="26">
        <v>6.16</v>
      </c>
      <c r="J47" s="99">
        <v>3.21</v>
      </c>
    </row>
    <row r="48" ht="15.75" spans="1:10">
      <c r="A48" s="64"/>
      <c r="B48" s="58" t="s">
        <v>72</v>
      </c>
      <c r="C48" s="67" t="s">
        <v>69</v>
      </c>
      <c r="D48" s="65" t="s">
        <v>70</v>
      </c>
      <c r="E48" s="26">
        <v>6.96</v>
      </c>
      <c r="F48" s="26">
        <v>6.58</v>
      </c>
      <c r="G48" s="26">
        <v>6.1</v>
      </c>
      <c r="H48" s="26">
        <v>6.81</v>
      </c>
      <c r="I48" s="26">
        <v>7.32</v>
      </c>
      <c r="J48" s="99">
        <v>7.48</v>
      </c>
    </row>
    <row r="49" ht="19.5" spans="1:10">
      <c r="A49" s="64"/>
      <c r="B49" s="58"/>
      <c r="C49" s="66" t="s">
        <v>56</v>
      </c>
      <c r="D49" s="65" t="s">
        <v>57</v>
      </c>
      <c r="E49" s="26">
        <v>18.5</v>
      </c>
      <c r="F49" s="26">
        <v>17.6</v>
      </c>
      <c r="G49" s="26">
        <v>12.8</v>
      </c>
      <c r="H49" s="26">
        <v>9</v>
      </c>
      <c r="I49" s="26">
        <v>18.9</v>
      </c>
      <c r="J49" s="99">
        <v>8.6</v>
      </c>
    </row>
    <row r="50" ht="16.5" spans="1:10">
      <c r="A50" s="64"/>
      <c r="B50" s="58"/>
      <c r="C50" s="67" t="s">
        <v>58</v>
      </c>
      <c r="D50" s="65" t="s">
        <v>71</v>
      </c>
      <c r="E50" s="26">
        <v>3.31</v>
      </c>
      <c r="F50" s="26">
        <v>3.85</v>
      </c>
      <c r="G50" s="26">
        <v>0.9</v>
      </c>
      <c r="H50" s="26">
        <v>0.62</v>
      </c>
      <c r="I50" s="26">
        <v>3.31</v>
      </c>
      <c r="J50" s="99">
        <v>2.98</v>
      </c>
    </row>
    <row r="51" ht="14.25" spans="1:10">
      <c r="A51" s="64"/>
      <c r="B51" s="58" t="s">
        <v>73</v>
      </c>
      <c r="C51" s="65" t="s">
        <v>50</v>
      </c>
      <c r="D51" s="26" t="s">
        <v>74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99">
        <v>0</v>
      </c>
    </row>
    <row r="52" ht="15.75" spans="1:10">
      <c r="A52" s="64"/>
      <c r="B52" s="58"/>
      <c r="C52" s="66" t="s">
        <v>52</v>
      </c>
      <c r="D52" s="65" t="s">
        <v>75</v>
      </c>
      <c r="E52" s="26">
        <v>9.15</v>
      </c>
      <c r="F52" s="26">
        <v>9.13</v>
      </c>
      <c r="G52" s="26">
        <v>9.03</v>
      </c>
      <c r="H52" s="26">
        <v>9.33</v>
      </c>
      <c r="I52" s="26">
        <v>9.07</v>
      </c>
      <c r="J52" s="99">
        <v>9.15</v>
      </c>
    </row>
    <row r="53" ht="15.75" spans="1:10">
      <c r="A53" s="64"/>
      <c r="B53" s="58"/>
      <c r="C53" s="65" t="s">
        <v>54</v>
      </c>
      <c r="D53" s="65" t="s">
        <v>55</v>
      </c>
      <c r="E53" s="26">
        <v>7.17</v>
      </c>
      <c r="F53" s="26">
        <v>6.92</v>
      </c>
      <c r="G53" s="26">
        <v>6.4</v>
      </c>
      <c r="H53" s="26">
        <v>7.16</v>
      </c>
      <c r="I53" s="26">
        <v>6.98</v>
      </c>
      <c r="J53" s="99">
        <v>6.85</v>
      </c>
    </row>
    <row r="54" ht="19.5" spans="1:10">
      <c r="A54" s="64"/>
      <c r="B54" s="58"/>
      <c r="C54" s="66" t="s">
        <v>56</v>
      </c>
      <c r="D54" s="65" t="s">
        <v>57</v>
      </c>
      <c r="E54" s="26">
        <v>14.9</v>
      </c>
      <c r="F54" s="26">
        <v>14.3</v>
      </c>
      <c r="G54" s="26">
        <v>11.7</v>
      </c>
      <c r="H54" s="26">
        <v>10.2</v>
      </c>
      <c r="I54" s="26">
        <v>9.43</v>
      </c>
      <c r="J54" s="99">
        <v>10.1</v>
      </c>
    </row>
    <row r="55" ht="16.5" spans="1:10">
      <c r="A55" s="64"/>
      <c r="B55" s="72"/>
      <c r="C55" s="73" t="s">
        <v>58</v>
      </c>
      <c r="D55" s="65" t="s">
        <v>76</v>
      </c>
      <c r="E55" s="107">
        <v>4.51</v>
      </c>
      <c r="F55" s="107">
        <v>4.29</v>
      </c>
      <c r="G55" s="107">
        <v>6.3</v>
      </c>
      <c r="H55" s="26">
        <v>5.79</v>
      </c>
      <c r="I55" s="26">
        <v>3.42</v>
      </c>
      <c r="J55" s="99">
        <v>4.03</v>
      </c>
    </row>
    <row r="56" ht="14.25" spans="1:10">
      <c r="A56" s="74" t="s">
        <v>77</v>
      </c>
      <c r="B56" s="74" t="s">
        <v>78</v>
      </c>
      <c r="C56" s="75">
        <v>7.9</v>
      </c>
      <c r="D56" s="74" t="s">
        <v>50</v>
      </c>
      <c r="E56" s="75">
        <v>78</v>
      </c>
      <c r="F56" s="74" t="s">
        <v>79</v>
      </c>
      <c r="G56" s="75">
        <v>85</v>
      </c>
      <c r="H56" s="74" t="s">
        <v>80</v>
      </c>
      <c r="I56" s="75">
        <v>0.01</v>
      </c>
      <c r="J56" s="99"/>
    </row>
    <row r="57" ht="14.25" spans="1:13">
      <c r="A57" s="64"/>
      <c r="B57" s="76" t="s">
        <v>46</v>
      </c>
      <c r="C57" s="76"/>
      <c r="D57" s="76"/>
      <c r="E57" s="76"/>
      <c r="F57" s="77" t="s">
        <v>47</v>
      </c>
      <c r="G57" s="77"/>
      <c r="H57" s="77"/>
      <c r="I57" s="77"/>
      <c r="J57" s="100" t="s">
        <v>48</v>
      </c>
      <c r="K57" s="100"/>
      <c r="L57" s="100"/>
      <c r="M57" s="100"/>
    </row>
    <row r="58" ht="18.75" spans="1:13">
      <c r="A58" s="78" t="s">
        <v>44</v>
      </c>
      <c r="B58" s="79" t="s">
        <v>81</v>
      </c>
      <c r="C58" s="79" t="s">
        <v>82</v>
      </c>
      <c r="D58" s="79" t="s">
        <v>81</v>
      </c>
      <c r="E58" s="79" t="s">
        <v>82</v>
      </c>
      <c r="F58" s="80" t="s">
        <v>81</v>
      </c>
      <c r="G58" s="80" t="s">
        <v>82</v>
      </c>
      <c r="H58" s="80" t="s">
        <v>81</v>
      </c>
      <c r="I58" s="80" t="s">
        <v>82</v>
      </c>
      <c r="J58" s="101" t="s">
        <v>81</v>
      </c>
      <c r="K58" s="101" t="s">
        <v>82</v>
      </c>
      <c r="L58" s="101" t="s">
        <v>81</v>
      </c>
      <c r="M58" s="101" t="s">
        <v>82</v>
      </c>
    </row>
    <row r="59" ht="18.75" spans="1:13">
      <c r="A59" s="81" t="s">
        <v>83</v>
      </c>
      <c r="B59" s="82">
        <v>53.1</v>
      </c>
      <c r="C59" s="83"/>
      <c r="D59" s="108">
        <v>68.1</v>
      </c>
      <c r="E59" s="83"/>
      <c r="F59" s="83">
        <v>78.2</v>
      </c>
      <c r="G59" s="84"/>
      <c r="H59" s="83"/>
      <c r="I59" s="83"/>
      <c r="J59" s="99"/>
      <c r="K59" s="99"/>
      <c r="L59" s="99"/>
      <c r="M59" s="99"/>
    </row>
    <row r="60" ht="18.75" spans="1:13">
      <c r="A60" s="81" t="s">
        <v>84</v>
      </c>
      <c r="B60" s="82"/>
      <c r="C60" s="83"/>
      <c r="D60" s="108"/>
      <c r="E60" s="83"/>
      <c r="F60" s="83"/>
      <c r="G60" s="84"/>
      <c r="H60" s="83">
        <v>31.2</v>
      </c>
      <c r="I60" s="83"/>
      <c r="J60" s="99">
        <v>27.68</v>
      </c>
      <c r="K60" s="99"/>
      <c r="L60" s="99">
        <v>29.56</v>
      </c>
      <c r="M60" s="99"/>
    </row>
    <row r="61" ht="18.75" spans="1:13">
      <c r="A61" s="81" t="s">
        <v>85</v>
      </c>
      <c r="B61" s="82">
        <v>29.6</v>
      </c>
      <c r="C61" s="83"/>
      <c r="D61" s="108">
        <v>28.9</v>
      </c>
      <c r="E61" s="83"/>
      <c r="F61" s="83">
        <v>34.5</v>
      </c>
      <c r="G61" s="84"/>
      <c r="H61" s="83">
        <v>31.7</v>
      </c>
      <c r="I61" s="83"/>
      <c r="J61" s="99">
        <v>31.45</v>
      </c>
      <c r="K61" s="99"/>
      <c r="L61" s="99">
        <v>29.68</v>
      </c>
      <c r="M61" s="99"/>
    </row>
    <row r="62" ht="18.75" spans="1:13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102"/>
    </row>
    <row r="63" ht="18.75" spans="1:13">
      <c r="A63" s="87" t="s">
        <v>86</v>
      </c>
      <c r="B63" s="83"/>
      <c r="C63" s="83">
        <v>52.6</v>
      </c>
      <c r="D63" s="108"/>
      <c r="E63" s="83">
        <v>53</v>
      </c>
      <c r="F63" s="83"/>
      <c r="G63" s="84">
        <v>53.1</v>
      </c>
      <c r="H63" s="83"/>
      <c r="I63" s="83">
        <v>42.1</v>
      </c>
      <c r="J63" s="99"/>
      <c r="K63" s="99">
        <v>49.5</v>
      </c>
      <c r="M63" s="99">
        <v>55.18</v>
      </c>
    </row>
    <row r="64" ht="18.75" spans="1:13">
      <c r="A64" s="87" t="s">
        <v>87</v>
      </c>
      <c r="B64" s="83"/>
      <c r="C64" s="83"/>
      <c r="D64" s="108"/>
      <c r="E64" s="83"/>
      <c r="F64" s="83"/>
      <c r="G64" s="88">
        <v>54.2</v>
      </c>
      <c r="H64" s="83"/>
      <c r="I64" s="83">
        <v>43.8</v>
      </c>
      <c r="J64" s="99"/>
      <c r="K64" s="99">
        <v>42.87</v>
      </c>
      <c r="L64" s="99"/>
      <c r="M64" s="99">
        <v>43.62</v>
      </c>
    </row>
    <row r="65" ht="18.75" spans="1:13">
      <c r="A65" s="87" t="s">
        <v>88</v>
      </c>
      <c r="B65" s="83"/>
      <c r="C65" s="83">
        <v>29.6</v>
      </c>
      <c r="D65" s="108"/>
      <c r="E65" s="83">
        <v>29.5</v>
      </c>
      <c r="F65" s="83"/>
      <c r="G65" s="84"/>
      <c r="H65" s="83"/>
      <c r="I65" s="83"/>
      <c r="J65" s="99"/>
      <c r="K65" s="99">
        <v>24.92</v>
      </c>
      <c r="M65" s="99">
        <v>26.25</v>
      </c>
    </row>
    <row r="66" ht="18.75" spans="1:13">
      <c r="A66" s="103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6"/>
    </row>
    <row r="67" ht="18.75" spans="1:13">
      <c r="A67" s="105" t="s">
        <v>89</v>
      </c>
      <c r="B67" s="83">
        <v>1.51</v>
      </c>
      <c r="C67" s="83">
        <v>9.2</v>
      </c>
      <c r="D67" s="108">
        <v>1.22</v>
      </c>
      <c r="E67" s="83">
        <v>9.2</v>
      </c>
      <c r="F67" s="83">
        <v>2.8</v>
      </c>
      <c r="G67" s="84">
        <v>9.6</v>
      </c>
      <c r="H67" s="83">
        <v>3.16</v>
      </c>
      <c r="I67" s="83">
        <v>8.7</v>
      </c>
      <c r="J67" s="99">
        <v>2.87</v>
      </c>
      <c r="K67" s="99">
        <v>9</v>
      </c>
      <c r="L67" s="99">
        <v>3.03</v>
      </c>
      <c r="M67" s="99">
        <v>8.82</v>
      </c>
    </row>
    <row r="68" ht="18.75" spans="1:13">
      <c r="A68" s="105" t="s">
        <v>90</v>
      </c>
      <c r="B68" s="109">
        <v>2.35</v>
      </c>
      <c r="C68" s="83">
        <v>8.2</v>
      </c>
      <c r="D68" s="108">
        <v>3.61</v>
      </c>
      <c r="E68" s="83">
        <v>8.1</v>
      </c>
      <c r="F68" s="83">
        <v>1.4</v>
      </c>
      <c r="G68" s="84">
        <v>8.5</v>
      </c>
      <c r="H68" s="83">
        <v>2.22</v>
      </c>
      <c r="I68" s="83">
        <v>7.1</v>
      </c>
      <c r="J68" s="99">
        <v>2.94</v>
      </c>
      <c r="K68" s="99">
        <v>7.89</v>
      </c>
      <c r="L68" s="99">
        <v>3.12</v>
      </c>
      <c r="M68" s="99">
        <v>7.69</v>
      </c>
    </row>
    <row r="69" ht="18.75" spans="1:13">
      <c r="A69" s="105" t="s">
        <v>91</v>
      </c>
      <c r="B69" s="109">
        <v>2.26</v>
      </c>
      <c r="C69" s="83">
        <v>10.6</v>
      </c>
      <c r="D69" s="108">
        <v>2.58</v>
      </c>
      <c r="E69" s="83">
        <v>10.8</v>
      </c>
      <c r="F69" s="83"/>
      <c r="G69" s="84"/>
      <c r="H69" s="83"/>
      <c r="I69" s="83"/>
      <c r="J69" s="99">
        <v>3.03</v>
      </c>
      <c r="K69" s="99">
        <v>10.41</v>
      </c>
      <c r="L69" s="99">
        <v>3.45</v>
      </c>
      <c r="M69" s="99">
        <v>10.29</v>
      </c>
    </row>
    <row r="70" ht="18.75" spans="1:13">
      <c r="A70" s="105" t="s">
        <v>92</v>
      </c>
      <c r="B70" s="83"/>
      <c r="C70" s="83"/>
      <c r="D70" s="108"/>
      <c r="E70" s="83"/>
      <c r="F70" s="83"/>
      <c r="G70" s="84"/>
      <c r="H70" s="83"/>
      <c r="I70" s="83"/>
      <c r="J70" s="99"/>
      <c r="K70" s="99"/>
      <c r="L70" s="99"/>
      <c r="M70" s="9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2022-04-24T08:32:44Z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92E3EEF9E5AF442CAF52164EC1BFA601</vt:lpwstr>
  </property>
  <property fmtid="{D5CDD505-2E9C-101B-9397-08002B2CF9AE}" pid="3" name="KSOProductBuildVer">
    <vt:lpwstr>2052-11.1.0.10463</vt:lpwstr>
  </property>
</Properties>
</file>