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firstSheet="9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C7" i="34"/>
  <c r="C6"/>
  <c r="F24" i="33"/>
  <c r="F23"/>
  <c r="N6" i="26"/>
  <c r="I7" i="35"/>
  <c r="F7"/>
  <c r="C7"/>
  <c r="I6"/>
  <c r="F6"/>
  <c r="C6"/>
  <c r="I7" i="34"/>
  <c r="F7"/>
  <c r="I6"/>
  <c r="F6"/>
  <c r="I7" i="33"/>
  <c r="F7"/>
  <c r="C7"/>
  <c r="I6"/>
  <c r="F6"/>
  <c r="C6"/>
  <c r="I7" i="32"/>
  <c r="F7"/>
  <c r="C7"/>
  <c r="I6"/>
  <c r="F6"/>
  <c r="C6"/>
  <c r="I7" i="31"/>
  <c r="F7"/>
  <c r="C7"/>
  <c r="I6"/>
  <c r="F6"/>
  <c r="C6"/>
  <c r="I7" i="30"/>
  <c r="F7"/>
  <c r="C7"/>
  <c r="I6"/>
  <c r="F6"/>
  <c r="C6"/>
  <c r="I7" i="29"/>
  <c r="F7"/>
  <c r="C7"/>
  <c r="I6"/>
  <c r="F6"/>
  <c r="C6"/>
  <c r="I7" i="28"/>
  <c r="F7"/>
  <c r="C7"/>
  <c r="I6"/>
  <c r="F6"/>
  <c r="C6"/>
  <c r="I7" i="27"/>
  <c r="F7"/>
  <c r="C7"/>
  <c r="I6"/>
  <c r="F6"/>
  <c r="C6"/>
  <c r="I7" i="26"/>
  <c r="F7"/>
  <c r="M6" s="1"/>
  <c r="C7"/>
  <c r="I6"/>
  <c r="F6"/>
  <c r="C6"/>
  <c r="I7" i="25"/>
  <c r="F7"/>
  <c r="C7"/>
  <c r="M6"/>
  <c r="L6"/>
  <c r="I6"/>
  <c r="F6"/>
  <c r="C6"/>
  <c r="I7" i="24"/>
  <c r="F7"/>
  <c r="C7"/>
  <c r="M6"/>
  <c r="L6"/>
  <c r="I6"/>
  <c r="F6"/>
  <c r="C6"/>
  <c r="I24" i="23"/>
  <c r="F24"/>
  <c r="I7"/>
  <c r="F7"/>
  <c r="C7"/>
  <c r="M6"/>
  <c r="L6"/>
  <c r="I6"/>
  <c r="F6"/>
  <c r="C6"/>
  <c r="F23" i="22"/>
  <c r="I7"/>
  <c r="F7"/>
  <c r="C7"/>
  <c r="M6"/>
  <c r="L6"/>
  <c r="I6"/>
  <c r="F6"/>
  <c r="C6"/>
  <c r="F23" i="21"/>
  <c r="I7"/>
  <c r="F7"/>
  <c r="C7"/>
  <c r="M6"/>
  <c r="L6"/>
  <c r="I6"/>
  <c r="F6"/>
  <c r="C6"/>
  <c r="I7" i="20"/>
  <c r="F7"/>
  <c r="C7"/>
  <c r="M6"/>
  <c r="L6"/>
  <c r="I6"/>
  <c r="F6"/>
  <c r="C6"/>
  <c r="C24" i="19"/>
  <c r="I7"/>
  <c r="F7"/>
  <c r="C7"/>
  <c r="M6"/>
  <c r="L6"/>
  <c r="I6"/>
  <c r="F6"/>
  <c r="C6"/>
  <c r="I24" i="18"/>
  <c r="F24"/>
  <c r="I7"/>
  <c r="F7"/>
  <c r="C7"/>
  <c r="N6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I24" i="15"/>
  <c r="F24"/>
  <c r="C23"/>
  <c r="I7"/>
  <c r="F7"/>
  <c r="C7"/>
  <c r="M6"/>
  <c r="L6"/>
  <c r="I6"/>
  <c r="F6"/>
  <c r="C6"/>
  <c r="I7" i="14"/>
  <c r="F7"/>
  <c r="C7"/>
  <c r="M6"/>
  <c r="L6"/>
  <c r="I6"/>
  <c r="F6"/>
  <c r="C6"/>
  <c r="F24" i="13"/>
  <c r="I7"/>
  <c r="F7"/>
  <c r="C7"/>
  <c r="M6"/>
  <c r="L6"/>
  <c r="I6"/>
  <c r="F6"/>
  <c r="C6"/>
  <c r="F24" i="12"/>
  <c r="C24"/>
  <c r="I7"/>
  <c r="F7"/>
  <c r="C7"/>
  <c r="M6"/>
  <c r="L6"/>
  <c r="I6"/>
  <c r="F6"/>
  <c r="C6"/>
  <c r="I24" i="11"/>
  <c r="F24"/>
  <c r="I7"/>
  <c r="F7"/>
  <c r="C7"/>
  <c r="M6"/>
  <c r="L6"/>
  <c r="I6"/>
  <c r="F6"/>
  <c r="C6"/>
  <c r="I7" i="10"/>
  <c r="F7"/>
  <c r="C7"/>
  <c r="M6"/>
  <c r="L6"/>
  <c r="I6"/>
  <c r="F6"/>
  <c r="C6"/>
  <c r="I7" i="9"/>
  <c r="F7"/>
  <c r="C7"/>
  <c r="M6"/>
  <c r="L6"/>
  <c r="I6"/>
  <c r="F6"/>
  <c r="C6"/>
  <c r="F24" i="8"/>
  <c r="C24"/>
  <c r="I7"/>
  <c r="F7"/>
  <c r="C7"/>
  <c r="M6"/>
  <c r="L6"/>
  <c r="I6"/>
  <c r="F6"/>
  <c r="C6"/>
  <c r="I24" i="7"/>
  <c r="F24"/>
  <c r="I7"/>
  <c r="F7"/>
  <c r="C7"/>
  <c r="M6"/>
  <c r="L6"/>
  <c r="I6"/>
  <c r="F6"/>
  <c r="C6"/>
  <c r="I7" i="6"/>
  <c r="F7"/>
  <c r="C7"/>
  <c r="M6"/>
  <c r="L6"/>
  <c r="I6"/>
  <c r="F6"/>
  <c r="C6"/>
  <c r="I7" i="5"/>
  <c r="F7"/>
  <c r="C7"/>
  <c r="M6"/>
  <c r="L6"/>
  <c r="I6"/>
  <c r="F6"/>
  <c r="C6"/>
  <c r="I7" i="4"/>
  <c r="F7"/>
  <c r="C7"/>
  <c r="I6"/>
  <c r="F6"/>
  <c r="C6"/>
  <c r="L6" i="35" l="1"/>
  <c r="M6"/>
  <c r="M6" i="34"/>
  <c r="L6"/>
  <c r="L6" i="33"/>
  <c r="M6"/>
  <c r="M6" i="32"/>
  <c r="L6"/>
  <c r="M6" i="31"/>
  <c r="L6"/>
  <c r="M6" i="30"/>
  <c r="L6"/>
  <c r="M6" i="29"/>
  <c r="L6"/>
  <c r="L6" i="28"/>
  <c r="M6"/>
  <c r="L6" i="27"/>
  <c r="M6"/>
  <c r="L6" i="26"/>
</calcChain>
</file>

<file path=xl/sharedStrings.xml><?xml version="1.0" encoding="utf-8"?>
<sst xmlns="http://schemas.openxmlformats.org/spreadsheetml/2006/main" count="6441" uniqueCount="255">
  <si>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</si>
  <si>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</si>
  <si>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</si>
  <si>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</si>
  <si>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</si>
  <si>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</si>
  <si>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</si>
  <si>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</si>
  <si>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</si>
  <si>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</si>
  <si>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</si>
  <si>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</si>
  <si>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</si>
  <si>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</si>
  <si>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</si>
  <si>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</si>
  <si>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</si>
  <si>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</si>
  <si>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</si>
  <si>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</si>
  <si>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</si>
  <si>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</si>
  <si>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</si>
  <si>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</si>
  <si>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</si>
  <si>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</si>
  <si>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</si>
  <si>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</si>
  <si>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</si>
  <si>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</si>
  <si>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</si>
  <si>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</si>
  <si>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</si>
  <si>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</si>
  <si>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</si>
  <si>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</si>
  <si>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</si>
  <si>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</si>
  <si>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</si>
  <si>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</si>
  <si>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</si>
  <si>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</si>
  <si>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</si>
  <si>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</si>
  <si>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</si>
  <si>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</si>
  <si>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</si>
  <si>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</si>
  <si>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</si>
  <si>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</si>
  <si>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</si>
  <si>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</si>
  <si>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</si>
  <si>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</si>
  <si>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</si>
  <si>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</si>
  <si>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</si>
  <si>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</si>
  <si>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</si>
  <si>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</si>
  <si>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</si>
  <si>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</si>
  <si>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</si>
  <si>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</si>
  <si>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</si>
  <si>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</si>
  <si>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</si>
  <si>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</si>
  <si>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</si>
  <si>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</si>
  <si>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</si>
  <si>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</si>
  <si>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</si>
  <si>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</si>
  <si>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</si>
  <si>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</si>
  <si>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</si>
  <si>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</si>
  <si>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</si>
  <si>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</si>
  <si>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</si>
  <si>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</si>
  <si>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</si>
  <si>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</si>
  <si>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</si>
  <si>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</si>
  <si>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</si>
  <si>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</si>
  <si>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</si>
  <si>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</si>
  <si>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</si>
  <si>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</si>
  <si>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</si>
  <si>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/</t>
  </si>
  <si>
    <t xml:space="preserve">0:01分再生1#阴床，进碱浓度：3.0%，3.0%            2:22分中和排水，PH 1# 7.01,PH 2# 6.89             5:02分再生2#阳床，进酸浓度：3.1%，3.1%  </t>
  </si>
  <si>
    <t>18:10分再生3#阴床，进碱浓度：3.0%，3.0%            20:20分中和排水，PH 1# 6.98,PH 2# 6.95                      22:31分再生1#阴床，进碱浓度：3.0%，3.0%</t>
  </si>
  <si>
    <t>中控： 苏晓虹          化验：左邓欢</t>
  </si>
  <si>
    <t>中控：梁霞           化验：蒙广年</t>
  </si>
  <si>
    <t>中控：  蔡彬彬         化验：冯柳琴</t>
  </si>
  <si>
    <t>( 甲 )夜</t>
  </si>
  <si>
    <t>( 乙 )白</t>
  </si>
  <si>
    <t>( 丙 )中</t>
  </si>
  <si>
    <t>00;50分再生1#阳床，进酸浓度：3.0%，3.0%            04:20分中和排水，PH 1# 6.65,PH 2# 6.04                      06:05分再生2#阴床，进碱浓度：3.0%，3.0%</t>
  </si>
  <si>
    <t xml:space="preserve">09:05分再生3#阳床，进酸浓度：2.85%，3.0%            10:48分中和排水，PH 1# 6.92,PH 2# 7.01   </t>
  </si>
  <si>
    <t>中控：曾俊文           化验：韩丽娜</t>
  </si>
  <si>
    <t>中控：  苏晓虹         化验：左邓欢</t>
  </si>
  <si>
    <t xml:space="preserve">00:00分再生2#阳床，进酸浓度：3.0%，3.0%             04:05分再生3#阴床，进碱浓度：3.0%，3.0%               </t>
  </si>
  <si>
    <t xml:space="preserve">8：40分中和排水，PH 1# 7.2,PH 2# 7.44 
13:53分再生2#阴床，进碱浓度：3.0%，3.0%      </t>
  </si>
  <si>
    <t>16:20分再生1#阳床，进酸浓度：3.0%，3.0%。18:35分中和排水，PH 1# 7.5 ， PH  2# 7.8</t>
  </si>
  <si>
    <t>中控：韩丽娜           化验：曾俊文</t>
  </si>
  <si>
    <t>中控：左邓欢           化验：梁锦凤</t>
  </si>
  <si>
    <t>( 丁 )夜</t>
  </si>
  <si>
    <t>( 甲 )白</t>
  </si>
  <si>
    <t>( 乙 )中</t>
  </si>
  <si>
    <t>10:00分再生3#阳床，进酸浓度：3.0%，3.0%。</t>
  </si>
  <si>
    <t>16:00分再生1#阴床，进碱浓度：3.0%，3.0%   18:00分中和排水，PH 1# 7.1 ， PH  2# 6.93  20:00分再生2#阳床，进酸浓度：3.0%，3.0%。</t>
  </si>
  <si>
    <t>中控：冯柳琴           化验：蔡彬彬</t>
  </si>
  <si>
    <t>中控： 韩丽娜          化验：梁锦凤</t>
  </si>
  <si>
    <t xml:space="preserve">12:50分再生1#阳床，进酸浓度：3.0%，3.0%。
15:00分中和排水，PH 1# 7.3 ， PH  2# 7.5  </t>
  </si>
  <si>
    <t>中控： 冯柳琴          化验：蔡彬彬</t>
  </si>
  <si>
    <t>( 丁 )白</t>
  </si>
  <si>
    <t>( 甲 )中</t>
  </si>
  <si>
    <t>10:37分再生2#阴床，进碱浓度：3.0%，3.0%             12:16分再生2#阳床，进酸浓度：3.0%，3.0%</t>
  </si>
  <si>
    <t>16:13分再生3#阴床，进碱浓度：3.0%，3.0%             18:41分再生3#阳床，进酸浓度：3.0%，3.0%</t>
  </si>
  <si>
    <t>中控：  冯柳琴         化验：蔡彬彬</t>
  </si>
  <si>
    <t>( 丙 )夜</t>
  </si>
  <si>
    <t>6：14分再生2#阴床，进碱浓度：3.0%，3.0%。</t>
  </si>
  <si>
    <t>14:40分再生1#阳床，进酸浓度：3.0%，3.0%</t>
  </si>
  <si>
    <t>16:59分中和排水，PH 1#6.2 ， PH  2#6.8    22:15分再生2#阳床，进酸浓度：3.0%，3.0%</t>
  </si>
  <si>
    <t>中控：蒙广年           化验：梁霞</t>
  </si>
  <si>
    <t>中控：冯柳琴           化验：梁锦凤</t>
  </si>
  <si>
    <t>19:03分再生2#阴床，进碱浓度：3.0%，3.0%。              21:20分中和排水，PH 1#6.46 ， PH  2#6.85                      23:11分再生1#阳床，进酸浓度：3.0%，3.0%</t>
  </si>
  <si>
    <t>中控：苏晓虹           化验：左邓欢</t>
  </si>
  <si>
    <t>中控：梁霞           化验：梁锦凤</t>
  </si>
  <si>
    <t xml:space="preserve">2:42分再生3#阴床，进碱浓度：3.0%，3.0%。              5:10分中和排水，PH 1#6.93 ， PH  2#6.85    7:32分再生3#阳床，进酸浓度：2.85%，2.9%                    </t>
  </si>
  <si>
    <t xml:space="preserve">10：10分再生1#阴床，进碱浓度：3.0%，3.0%。  
12:20分中和排水，PH 1#7.4 、 2#7.55   </t>
  </si>
  <si>
    <t xml:space="preserve">19:36分再生2#阴床，进碱浓度：3.0%，3.0%。                                   21:05分再生2#阳床，进酸浓度：3.0%，3.0%                      23:30分中和排水，PH 1# 7.1 ， PH  2# 6.93 </t>
  </si>
  <si>
    <t>中控：蒙广年           化验：梁锦凤</t>
  </si>
  <si>
    <t xml:space="preserve">00:52分再生3#阴床，进碱浓度：3.0%，3.0%。                                   </t>
  </si>
  <si>
    <t xml:space="preserve">9:35分再生1#阳床，进酸浓度：3.0%，3.0%            11:15分，中和排水，PH 6.83， PH  2# 6.93 </t>
  </si>
  <si>
    <t xml:space="preserve">22:05分再生3#阴床，进碱浓度：3.0%，3.0%。 </t>
  </si>
  <si>
    <t xml:space="preserve">4:50分再生2#阳床，进酸浓度：3.0%，3.0%   </t>
  </si>
  <si>
    <t>8:30分，中和排水，PH 7.22， PH  2# 7.5 
10:30分再生2#阴床，进碱浓度：3.0%，3.0%。</t>
  </si>
  <si>
    <t xml:space="preserve">22:13分再生3#阳床，进酸浓度：3.0%，3.0%  </t>
  </si>
  <si>
    <t>中控： 苏晓虹          化验：梁锦凤</t>
  </si>
  <si>
    <t>0:16分中和排水，PH 7.22， PH  2# 7.5 
1:53分再生1#阴床，进碱浓度：3.0%，3.0%。                  4:02分再生1#阳床，进酸浓度：3.0%，3.0%。
6:28分中和排水，PH 1# 7.3 ， PH  2# 6.89</t>
  </si>
  <si>
    <t>17:10分再生2#阳床，进酸浓度：3.0%，3.0%。</t>
  </si>
  <si>
    <t>中控：蔡彬彬           化验：冯柳琴</t>
  </si>
  <si>
    <t xml:space="preserve">4:15分再生3#阴床，进碱浓度：3.0%，3.0%。              6:30分中和排水，PH 1#6.93 ， PH  2#6.85 </t>
  </si>
  <si>
    <t xml:space="preserve">8:00分再生2#阴床，进碱浓度：3.0%，3.0%。 
13:45分再生1#阳床，进酸浓度：3.0%，3.0%。             15:55分中和排水，PH 1#7.1 ， PH  2#7.5 </t>
  </si>
  <si>
    <t>中控：    蔡彬彬       化验：冯柳琴</t>
  </si>
  <si>
    <t>中控：  韩丽娜         化验：梁锦凤</t>
  </si>
  <si>
    <t xml:space="preserve"> 
17:55分再生2#阳床，进酸浓度：3.0%，3.0%。             </t>
  </si>
  <si>
    <t>中控：蔡彬彬           化验：梁锦凤</t>
  </si>
  <si>
    <t>5:45分再生1#阴床，进碱浓度：3.0%，3.0%。</t>
  </si>
  <si>
    <t>8:20分中和排水，PH 1#7.3 ， PH  2#7.3  
10:05分再生1#阳床，进酸浓度：3.0%，3.0%。  14:21分再生3#阴床，进碱浓度：3.0%，3.0%。</t>
  </si>
  <si>
    <t>16:20分中和排水，PH 1#7.3 ， PH  2#7.3                   17:50分再生2#阴床，进碱浓度：3.0%，3.0%。</t>
  </si>
  <si>
    <t>中控： 梁霞          化验：蒙广年</t>
  </si>
  <si>
    <t>中控： 韩丽娜          化验：曾俊文</t>
  </si>
  <si>
    <t>2:51分再生2#阳床，进酸浓度：3.0%，3.0%。   5:20分中和排水，PH 1#7.0 ， PH  2#6.9</t>
  </si>
  <si>
    <t>17:01分再生1#阳床，进酸浓度：3.0%，3.0%。                             18:34分再生1#阴床，进碱浓度：3.0%，3.0%
20:55分中和排水，PH 1# 7.3 ， PH  2# 6.89</t>
  </si>
  <si>
    <t>中控： 蒙广年          化验：梁锦凤</t>
  </si>
  <si>
    <t>9:00分再生2#阳床，进酸浓度：3.0%，3.0%。                             12:30分再生2#阴床，进碱浓度：3.0%，3.0%
15:10分中和排水，PH 1# 7.05 ， PH  2# 7.71</t>
  </si>
  <si>
    <t xml:space="preserve">18:30分再生3#阳床，进酸浓度：3.0%，3.0%  </t>
  </si>
  <si>
    <t>中控： 梁霞          化验：梁锦凤</t>
  </si>
  <si>
    <t xml:space="preserve">01:57分再生3#阴床，进碱浓度：3.0%，3.0%。                             
04:57分中和排水，PH 1# 6.89 ， PH  2# 7.04 07:30分再生1#阳床，进酸浓度：3.0%，3.0%。 </t>
  </si>
  <si>
    <t>14:54分再生1#阴床，进碱浓度：3.0%，3.0%。</t>
  </si>
  <si>
    <t>16:40分中和排水，PH 1# 8.3 ， PH  2# 7.2             19:40分再生2#阳床，进酸浓度：3.2%，3.2%。</t>
  </si>
  <si>
    <t>中控：苏晓虹           化验：梁锦凤</t>
  </si>
  <si>
    <t>中控： 蒙广年          化验：梁霞</t>
  </si>
  <si>
    <t>8:40分中和排水，PH 1# 7.9 ， PH  2# 7.4             10:38分再生1#阳床，进酸浓度：3.2%，3.2%。</t>
  </si>
  <si>
    <t>01:14分再生3#阴床，进碱浓度：3.0%，3.0%。                             
03:50分中和排水，PH 1# 6.89 ， PH  2# 7.04                    5:24分再生2#阳床，进酸浓度：3.2%，3.2%。                     7:23分再生1#阴床，进碱浓度：3.0%，3.0%。</t>
  </si>
  <si>
    <t xml:space="preserve">9:20分中和排水，PH 1# 6.89 ， PH  2# 7.04 </t>
  </si>
  <si>
    <t>20:45分再生1#阳床，进酸浓度：3.1%，3.3%。</t>
  </si>
  <si>
    <t>中控：    冯柳琴       化验：蔡彬彬</t>
  </si>
  <si>
    <t>中控： 韩丽娜        化验：曾俊文</t>
  </si>
  <si>
    <t>08:00分再生2#阴床，进碱浓度：3.0%，3.0%。
分中和排水，PH 1# 6.89 ， PH  2# 7.04 
11:30分再生3#阴床，进碱浓度：3.0%，3.0%。  
14:00分再生3#阳床，进酸浓度：3.1%，3.3%。</t>
  </si>
  <si>
    <t>17:32分再生3#阳床，进酸浓度：3.1%，3.3%。</t>
  </si>
  <si>
    <t>中控：韩丽娜           化验：梁锦凤</t>
  </si>
  <si>
    <t>中控：  梁霞         化验：蒙广年</t>
  </si>
  <si>
    <t>9:31分再生3#阴床，进碱浓度：3.0%，3.0%。
12:10分中和排水，PH 1# 6.9 ， PH  2# 7.3  
13:30分再生1#阳床，进酸浓度：3.1%，3.2%。
15:20分再生2#阴床，进碱浓度：3.0%，3.0%。</t>
    <phoneticPr fontId="27" type="noConversion"/>
  </si>
  <si>
    <t>( 甲 )中</t>
    <phoneticPr fontId="27" type="noConversion"/>
  </si>
  <si>
    <t>18:27分中和排水，PH 1# 6.6 ， PH  2# 6.1</t>
    <phoneticPr fontId="27" type="noConversion"/>
  </si>
  <si>
    <t>中控： 曾俊文          化验：韩丽娜</t>
    <phoneticPr fontId="27" type="noConversion"/>
  </si>
  <si>
    <t>( 丙 )夜</t>
    <phoneticPr fontId="27" type="noConversion"/>
  </si>
  <si>
    <t>中控：蒙广年           化验：梁霞</t>
    <phoneticPr fontId="27" type="noConversion"/>
  </si>
  <si>
    <t>5:00分再生2#阳床，进酸浓度：3.1%，3.0%。</t>
    <phoneticPr fontId="27" type="noConversion"/>
  </si>
  <si>
    <t>( 丁 )白</t>
    <phoneticPr fontId="27" type="noConversion"/>
  </si>
  <si>
    <t>中控： 蔡彬彬          化验：梁锦凤</t>
    <phoneticPr fontId="27" type="noConversion"/>
  </si>
  <si>
    <t>( 甲 )中</t>
    <phoneticPr fontId="27" type="noConversion"/>
  </si>
  <si>
    <t>中控： 韩丽娜         化验：曾俊文</t>
    <phoneticPr fontId="27" type="noConversion"/>
  </si>
  <si>
    <t>( 乙 )夜</t>
    <phoneticPr fontId="27" type="noConversion"/>
  </si>
  <si>
    <t>中控：  苏晓虹         化验：左邓欢</t>
    <phoneticPr fontId="27" type="noConversion"/>
  </si>
  <si>
    <t>3:07分再生1#阴床，进碱浓度：3.0%，3.0%。
5:06分中和排水，PH 1# 6.9 ， PH  2# 7.3  
6:24分再生1#阳床，进酸浓度：3.1%，2.9%。</t>
    <phoneticPr fontId="27" type="noConversion"/>
  </si>
  <si>
    <t>( 丙 )白</t>
    <phoneticPr fontId="27" type="noConversion"/>
  </si>
  <si>
    <t>中控：梁霞           化验：梁锦凤</t>
    <phoneticPr fontId="27" type="noConversion"/>
  </si>
  <si>
    <t>9:30分再生3#阴床，进碱浓度：3.0%，3.0%。
12:20分中和排水，PH 1# 7.3 ， PH  2# 7.3  
13：50分再生3#阳床，进酸浓度：3.1%，2.9%。</t>
    <phoneticPr fontId="27" type="noConversion"/>
  </si>
  <si>
    <t>中控：    冯柳琴       化验：蔡彬彬</t>
    <phoneticPr fontId="27" type="noConversion"/>
  </si>
  <si>
    <t>( 丁 )中</t>
    <phoneticPr fontId="27" type="noConversion"/>
  </si>
  <si>
    <t>( 乙 )夜</t>
    <phoneticPr fontId="27" type="noConversion"/>
  </si>
  <si>
    <t>中控：苏晓虹           化验：左邓欢</t>
    <phoneticPr fontId="27" type="noConversion"/>
  </si>
  <si>
    <t>( 丙 )白</t>
    <phoneticPr fontId="27" type="noConversion"/>
  </si>
  <si>
    <t>8:48分再生2#阴床，进碱浓度：3.0%，3.0%。
12:10分中和排水，PH 1# 7.1 ， PH  2# 7.5  
13:54分再生2#阳床，进酸浓度：3.1%，2.9%。</t>
    <phoneticPr fontId="27" type="noConversion"/>
  </si>
  <si>
    <t>中控：蒙广年           化验：梁锦凤</t>
    <phoneticPr fontId="27" type="noConversion"/>
  </si>
  <si>
    <t>中控： 冯柳琴          化验：蔡彬彬</t>
    <phoneticPr fontId="27" type="noConversion"/>
  </si>
  <si>
    <t>( 丁 )中</t>
    <phoneticPr fontId="27" type="noConversion"/>
  </si>
  <si>
    <t>18:24分再生3#阴床，进碱浓度：3.0%，3.0%。                                                                                                                                                                                   20:48分中和排水，PH 1# 7.1 ， PH  2# 7.5  22:03分再生1#阳床，进酸浓度：3.1%，2.9%。</t>
    <phoneticPr fontId="27" type="noConversion"/>
  </si>
  <si>
    <t>中控：曾俊文           化验：韩丽娜</t>
    <phoneticPr fontId="27" type="noConversion"/>
  </si>
  <si>
    <t>( 甲 )夜</t>
    <phoneticPr fontId="27" type="noConversion"/>
  </si>
  <si>
    <t>中控： 苏晓虹          化验：左邓欢</t>
    <phoneticPr fontId="27" type="noConversion"/>
  </si>
  <si>
    <t>( 乙 )白</t>
    <phoneticPr fontId="27" type="noConversion"/>
  </si>
  <si>
    <t>( 中 )中</t>
    <phoneticPr fontId="27" type="noConversion"/>
  </si>
  <si>
    <t>中控：梁霞           化验：蒙广年</t>
    <phoneticPr fontId="27" type="noConversion"/>
  </si>
  <si>
    <t>中控： 韩丽娜          化验：曾俊文</t>
    <phoneticPr fontId="27" type="noConversion"/>
  </si>
  <si>
    <t>( 甲 )夜</t>
    <phoneticPr fontId="27" type="noConversion"/>
  </si>
  <si>
    <t>中控： 苏晓虹        化验：左邓欢</t>
    <phoneticPr fontId="27" type="noConversion"/>
  </si>
  <si>
    <t>( 乙 )白</t>
    <phoneticPr fontId="27" type="noConversion"/>
  </si>
  <si>
    <t>( 丙 )中</t>
    <phoneticPr fontId="27" type="noConversion"/>
  </si>
  <si>
    <t>中控：蒙广年           化验：梁霞</t>
    <phoneticPr fontId="27" type="noConversion"/>
  </si>
  <si>
    <t>中控： 蔡彬彬          化验：冯柳琴</t>
    <phoneticPr fontId="27" type="noConversion"/>
  </si>
  <si>
    <t>( 丁 )夜</t>
    <phoneticPr fontId="27" type="noConversion"/>
  </si>
  <si>
    <t xml:space="preserve">17:46分再生1#阴床，进碱浓度：3.0%，3.0%。    20:30分中和排水（PH 1# 7.5 ， PH  2# 7.7）22:00分再生3#阴床，进碱浓度：3.0%，3.0%。 22:00分再生3#阳床，进酸浓度：3.0%，3.0%。 </t>
    <phoneticPr fontId="27" type="noConversion"/>
  </si>
  <si>
    <t>9:00分中和排水（PH 1# 6.59 ， PH  2# 7.20）</t>
    <phoneticPr fontId="27" type="noConversion"/>
  </si>
  <si>
    <t>中控：曾俊文           化验：陈卓</t>
    <phoneticPr fontId="27" type="noConversion"/>
  </si>
  <si>
    <t>( 甲 )白</t>
    <phoneticPr fontId="27" type="noConversion"/>
  </si>
  <si>
    <t>( 乙 )中</t>
    <phoneticPr fontId="27" type="noConversion"/>
  </si>
  <si>
    <t xml:space="preserve">12:30分再生3#阳床，进酸浓度：3.0%，3.0%。 </t>
    <phoneticPr fontId="27" type="noConversion"/>
  </si>
  <si>
    <t xml:space="preserve">16:10 分中和排水（PH 1# 6.81 PH  2# 7.0） 17:47分再生2#阳床，进酸浓度：3.0%，3.0%。 </t>
    <phoneticPr fontId="27" type="noConversion"/>
  </si>
  <si>
    <t>中控：苏晓虹           化验：左邓欢</t>
    <phoneticPr fontId="27" type="noConversion"/>
  </si>
  <si>
    <t>( 丁 )夜</t>
    <phoneticPr fontId="27" type="noConversion"/>
  </si>
  <si>
    <t>中控： 蔡彬彬          化验：冯柳琴</t>
    <phoneticPr fontId="27" type="noConversion"/>
  </si>
  <si>
    <t>( 甲 )白</t>
    <phoneticPr fontId="27" type="noConversion"/>
  </si>
  <si>
    <t>中控：韩丽娜           化验：曾俊文</t>
    <phoneticPr fontId="27" type="noConversion"/>
  </si>
  <si>
    <t>2:07分再生3#阴床，进碱浓度：3.0%，3.0%。   3:58分再生1#阳床，进酸浓度：3.0%，3.0%。              6:30 分中和排水（PH 1# 6.59 ， PH  2# 7.20）</t>
    <phoneticPr fontId="27" type="noConversion"/>
  </si>
  <si>
    <t xml:space="preserve">00:15分中和排水（PH 1# 7.5 ， PH  2# 7.7）01:54分再生2#阴床，进碱浓度：3.0%，3.0%。 04:30分再生2#阳床，进酸浓度：3.0%，3.0%。 </t>
    <phoneticPr fontId="27" type="noConversion"/>
  </si>
  <si>
    <t>( 乙 )中</t>
    <phoneticPr fontId="27" type="noConversion"/>
  </si>
  <si>
    <t>中控：苏晓虹           化验：左邓欢</t>
    <phoneticPr fontId="27" type="noConversion"/>
  </si>
  <si>
    <t>( 丙 )夜</t>
    <phoneticPr fontId="27" type="noConversion"/>
  </si>
  <si>
    <t>中控：梁霞           化验：蒙广年</t>
    <phoneticPr fontId="27" type="noConversion"/>
  </si>
  <si>
    <t>17:07 分再生1#阳床，进酸浓度：3.0%，3.0%。19:11 分中和排水（PH 1# 6.91 ， PH  2# 7.24）</t>
    <phoneticPr fontId="27" type="noConversion"/>
  </si>
  <si>
    <t>3:40分再生2#阳床，进酸浓度：3.0%，3.0%。</t>
    <phoneticPr fontId="27" type="noConversion"/>
  </si>
  <si>
    <t>( 丁 )白</t>
    <phoneticPr fontId="27" type="noConversion"/>
  </si>
  <si>
    <t>中控：  冯柳琴         化验：秦忠文</t>
    <phoneticPr fontId="27" type="noConversion"/>
  </si>
  <si>
    <t>( 甲 )中</t>
    <phoneticPr fontId="27" type="noConversion"/>
  </si>
  <si>
    <t>21:30 分再生3#阴床，进碱浓度：3.0%，3.0%。</t>
    <phoneticPr fontId="27" type="noConversion"/>
  </si>
  <si>
    <t>中控： 鄂忠浒          化验：梁霞</t>
    <phoneticPr fontId="27" type="noConversion"/>
  </si>
  <si>
    <t>0:10分中和排水（PH 1# 6.9 ， PH  2# 7.20）          2:00再生1#阳床，进酸浓度：3.0%，2.9%。</t>
    <phoneticPr fontId="27" type="noConversion"/>
  </si>
  <si>
    <t>(丙)夜</t>
    <phoneticPr fontId="27" type="noConversion"/>
  </si>
  <si>
    <t>中控：  蔡彬彬         化验：冯柳琴</t>
    <phoneticPr fontId="27" type="noConversion"/>
  </si>
  <si>
    <t>11:11 分再生1#阴床，进碱浓度：3.0%，3.0%。                 13:30 分中和排水（PH 1# 6.59 ， PH  2# 7.20）14:54 分再生2#阴床，进碱浓度：3.0%，3.0%。</t>
    <phoneticPr fontId="27" type="noConversion"/>
  </si>
  <si>
    <t>12:30分再生2#阴床，进碱浓度：3.0%，3.0%。</t>
    <phoneticPr fontId="27" type="noConversion"/>
  </si>
  <si>
    <t>( 丁 )白</t>
    <phoneticPr fontId="27" type="noConversion"/>
  </si>
  <si>
    <t>中控：韩丽娜           化验：曾俊文</t>
    <phoneticPr fontId="27" type="noConversion"/>
  </si>
  <si>
    <t>( 甲 )中</t>
    <phoneticPr fontId="27" type="noConversion"/>
  </si>
  <si>
    <t>20:30分中和排水（PH 1# 6.8 ， PH  2# 7.1）          22:27再生2#阳床，进酸浓度：3.0%，2.9%。      22:19分再生3#阴床，进碱浓度：3.0%，3.0%。</t>
    <phoneticPr fontId="27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</si>
</sst>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94506668294322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95117038483843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4" fillId="12" borderId="5" applyNumberFormat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4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6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1" ht="17.25" customHeight="1">
      <c r="A2" s="134" t="s">
        <v>0</v>
      </c>
      <c r="B2" s="134"/>
      <c r="C2" s="131" t="s">
        <v>1</v>
      </c>
      <c r="D2" s="131"/>
      <c r="E2" s="131"/>
      <c r="F2" s="132" t="s">
        <v>2</v>
      </c>
      <c r="G2" s="132"/>
      <c r="H2" s="132"/>
      <c r="I2" s="133" t="s">
        <v>3</v>
      </c>
      <c r="J2" s="133"/>
      <c r="K2" s="133"/>
    </row>
    <row r="3" spans="1:11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78" t="s">
        <v>4</v>
      </c>
      <c r="B4" s="5" t="s">
        <v>5</v>
      </c>
      <c r="C4" s="123"/>
      <c r="D4" s="123"/>
      <c r="E4" s="123"/>
      <c r="F4" s="123"/>
      <c r="G4" s="123"/>
      <c r="H4" s="123"/>
      <c r="I4" s="123"/>
      <c r="J4" s="123"/>
      <c r="K4" s="123"/>
    </row>
    <row r="5" spans="1:11" ht="21.95" customHeight="1">
      <c r="A5" s="78"/>
      <c r="B5" s="6" t="s">
        <v>6</v>
      </c>
      <c r="C5" s="123"/>
      <c r="D5" s="123"/>
      <c r="E5" s="123"/>
      <c r="F5" s="123"/>
      <c r="G5" s="123"/>
      <c r="H5" s="123"/>
      <c r="I5" s="123"/>
      <c r="J5" s="123"/>
      <c r="K5" s="123"/>
    </row>
    <row r="6" spans="1:11" ht="21.95" customHeight="1">
      <c r="A6" s="78"/>
      <c r="B6" s="6" t="s">
        <v>7</v>
      </c>
      <c r="C6" s="124">
        <f>C4</f>
        <v>0</v>
      </c>
      <c r="D6" s="124"/>
      <c r="E6" s="124"/>
      <c r="F6" s="125">
        <f>F4-C4</f>
        <v>0</v>
      </c>
      <c r="G6" s="126"/>
      <c r="H6" s="127"/>
      <c r="I6" s="125">
        <f>I4-F4</f>
        <v>0</v>
      </c>
      <c r="J6" s="126"/>
      <c r="K6" s="127"/>
    </row>
    <row r="7" spans="1:11" ht="21.95" customHeight="1">
      <c r="A7" s="78"/>
      <c r="B7" s="6" t="s">
        <v>8</v>
      </c>
      <c r="C7" s="124">
        <f>C5</f>
        <v>0</v>
      </c>
      <c r="D7" s="124"/>
      <c r="E7" s="124"/>
      <c r="F7" s="125">
        <f>F5-C5</f>
        <v>0</v>
      </c>
      <c r="G7" s="126"/>
      <c r="H7" s="127"/>
      <c r="I7" s="125">
        <f>I5-F5</f>
        <v>0</v>
      </c>
      <c r="J7" s="126"/>
      <c r="K7" s="127"/>
    </row>
    <row r="8" spans="1:11" ht="21.95" customHeight="1">
      <c r="A8" s="78"/>
      <c r="B8" s="6" t="s">
        <v>9</v>
      </c>
      <c r="C8" s="123"/>
      <c r="D8" s="123"/>
      <c r="E8" s="123"/>
      <c r="F8" s="123"/>
      <c r="G8" s="123"/>
      <c r="H8" s="123"/>
      <c r="I8" s="123"/>
      <c r="J8" s="123"/>
      <c r="K8" s="123"/>
    </row>
    <row r="9" spans="1:11" ht="21.95" customHeight="1">
      <c r="A9" s="79" t="s">
        <v>10</v>
      </c>
      <c r="B9" s="7" t="s">
        <v>11</v>
      </c>
      <c r="C9" s="123"/>
      <c r="D9" s="123"/>
      <c r="E9" s="123"/>
      <c r="F9" s="123"/>
      <c r="G9" s="123"/>
      <c r="H9" s="123"/>
      <c r="I9" s="123"/>
      <c r="J9" s="123"/>
      <c r="K9" s="123"/>
    </row>
    <row r="10" spans="1:11" ht="21.95" customHeight="1">
      <c r="A10" s="79"/>
      <c r="B10" s="7" t="s">
        <v>12</v>
      </c>
      <c r="C10" s="123"/>
      <c r="D10" s="123"/>
      <c r="E10" s="123"/>
      <c r="F10" s="123"/>
      <c r="G10" s="123"/>
      <c r="H10" s="123"/>
      <c r="I10" s="123"/>
      <c r="J10" s="123"/>
      <c r="K10" s="123"/>
    </row>
    <row r="11" spans="1:11" ht="21.95" customHeight="1">
      <c r="A11" s="80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80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1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1" ht="21.95" customHeight="1">
      <c r="A15" s="81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82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1" ht="21.95" customHeight="1">
      <c r="A24" s="84"/>
      <c r="B24" s="13" t="s">
        <v>29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1" ht="21.95" customHeight="1">
      <c r="A25" s="81" t="s">
        <v>30</v>
      </c>
      <c r="B25" s="10" t="s">
        <v>31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1:11" ht="21.95" customHeight="1">
      <c r="A26" s="81"/>
      <c r="B26" s="10" t="s">
        <v>32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1:11" ht="21.95" customHeight="1">
      <c r="A27" s="81"/>
      <c r="B27" s="10" t="s">
        <v>33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/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36</v>
      </c>
      <c r="D31" s="105"/>
      <c r="E31" s="106"/>
      <c r="F31" s="104" t="s">
        <v>36</v>
      </c>
      <c r="G31" s="105"/>
      <c r="H31" s="106"/>
      <c r="I31" s="104" t="s">
        <v>36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87</v>
      </c>
      <c r="D2" s="131"/>
      <c r="E2" s="131"/>
      <c r="F2" s="132" t="s">
        <v>88</v>
      </c>
      <c r="G2" s="132"/>
      <c r="H2" s="132"/>
      <c r="I2" s="133" t="s">
        <v>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9900</v>
      </c>
      <c r="D4" s="123"/>
      <c r="E4" s="123"/>
      <c r="F4" s="123">
        <v>9900</v>
      </c>
      <c r="G4" s="123"/>
      <c r="H4" s="123"/>
      <c r="I4" s="123">
        <v>9910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46950</v>
      </c>
      <c r="D5" s="123"/>
      <c r="E5" s="123"/>
      <c r="F5" s="123">
        <v>48580</v>
      </c>
      <c r="G5" s="123"/>
      <c r="H5" s="123"/>
      <c r="I5" s="123">
        <v>50130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C4-'8日'!I4</f>
        <v>110</v>
      </c>
      <c r="D6" s="139"/>
      <c r="E6" s="139"/>
      <c r="F6" s="140">
        <f>F4-C4</f>
        <v>0</v>
      </c>
      <c r="G6" s="141"/>
      <c r="H6" s="142"/>
      <c r="I6" s="140">
        <f>I4-F4</f>
        <v>10</v>
      </c>
      <c r="J6" s="141"/>
      <c r="K6" s="142"/>
      <c r="L6" s="138">
        <f>C6+F6+I6</f>
        <v>120</v>
      </c>
      <c r="M6" s="138">
        <f>C7+F7+I7</f>
        <v>4950</v>
      </c>
    </row>
    <row r="7" spans="1:15" ht="21.95" customHeight="1">
      <c r="A7" s="78"/>
      <c r="B7" s="6" t="s">
        <v>8</v>
      </c>
      <c r="C7" s="139">
        <f>C5-'8日'!I5</f>
        <v>1770</v>
      </c>
      <c r="D7" s="139"/>
      <c r="E7" s="139"/>
      <c r="F7" s="140">
        <f>F5-C5</f>
        <v>1630</v>
      </c>
      <c r="G7" s="141"/>
      <c r="H7" s="142"/>
      <c r="I7" s="140">
        <f>I5-F5</f>
        <v>1550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1070</v>
      </c>
      <c r="D23" s="101"/>
      <c r="E23" s="101"/>
      <c r="F23" s="101">
        <v>1070</v>
      </c>
      <c r="G23" s="101"/>
      <c r="H23" s="101"/>
      <c r="I23" s="101">
        <v>950</v>
      </c>
      <c r="J23" s="101"/>
      <c r="K23" s="101"/>
    </row>
    <row r="24" spans="1:11" ht="21.95" customHeight="1">
      <c r="A24" s="84"/>
      <c r="B24" s="13" t="s">
        <v>29</v>
      </c>
      <c r="C24" s="101">
        <v>1900</v>
      </c>
      <c r="D24" s="101"/>
      <c r="E24" s="101"/>
      <c r="F24" s="101">
        <f>930+900</f>
        <v>1830</v>
      </c>
      <c r="G24" s="101"/>
      <c r="H24" s="101"/>
      <c r="I24" s="101">
        <v>1720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134</v>
      </c>
      <c r="D28" s="114"/>
      <c r="E28" s="115"/>
      <c r="F28" s="113" t="s">
        <v>135</v>
      </c>
      <c r="G28" s="114"/>
      <c r="H28" s="115"/>
      <c r="I28" s="113" t="s">
        <v>136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13.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96</v>
      </c>
      <c r="D31" s="105"/>
      <c r="E31" s="106"/>
      <c r="F31" s="104" t="s">
        <v>137</v>
      </c>
      <c r="G31" s="105"/>
      <c r="H31" s="106"/>
      <c r="I31" s="104" t="s">
        <v>116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80</v>
      </c>
      <c r="F56" s="26" t="s">
        <v>73</v>
      </c>
      <c r="G56" s="27">
        <v>87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15.1</v>
      </c>
      <c r="E59" s="33"/>
      <c r="F59" s="33">
        <v>21.2</v>
      </c>
      <c r="G59" s="35"/>
      <c r="H59" s="33">
        <v>21.2</v>
      </c>
      <c r="I59" s="33"/>
      <c r="J59" s="39">
        <v>20.8</v>
      </c>
      <c r="K59" s="39"/>
      <c r="L59" s="39">
        <v>22.5</v>
      </c>
      <c r="M59" s="39"/>
    </row>
    <row r="60" spans="1:13" ht="18.75">
      <c r="A60" s="31" t="s">
        <v>78</v>
      </c>
      <c r="B60" s="32"/>
      <c r="C60" s="33"/>
      <c r="D60" s="34">
        <v>84.7</v>
      </c>
      <c r="E60" s="33"/>
      <c r="F60" s="33">
        <v>82.6</v>
      </c>
      <c r="G60" s="35"/>
      <c r="H60" s="33">
        <v>82.6</v>
      </c>
      <c r="I60" s="33"/>
      <c r="J60" s="39">
        <v>85.3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19.899999999999999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27.78</v>
      </c>
      <c r="F63" s="33"/>
      <c r="G63" s="35">
        <v>23.4</v>
      </c>
      <c r="H63" s="33"/>
      <c r="I63" s="33">
        <v>26.9</v>
      </c>
      <c r="J63" s="39"/>
      <c r="K63" s="39">
        <v>23.4</v>
      </c>
      <c r="M63" s="39">
        <v>56.1</v>
      </c>
    </row>
    <row r="64" spans="1:13" ht="18.75">
      <c r="A64" s="36" t="s">
        <v>81</v>
      </c>
      <c r="B64" s="33"/>
      <c r="C64" s="33"/>
      <c r="D64" s="34"/>
      <c r="E64" s="33">
        <v>31.5</v>
      </c>
      <c r="F64" s="33"/>
      <c r="G64" s="37">
        <v>28.8</v>
      </c>
      <c r="H64" s="33"/>
      <c r="I64" s="33">
        <v>28.4</v>
      </c>
      <c r="J64" s="39"/>
      <c r="K64" s="39">
        <v>31.5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37.9</v>
      </c>
      <c r="H65" s="33"/>
      <c r="I65" s="33">
        <v>37.1</v>
      </c>
      <c r="J65" s="39"/>
      <c r="K65" s="39">
        <v>38.1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/>
      <c r="C67" s="33"/>
      <c r="D67" s="34">
        <v>1.57</v>
      </c>
      <c r="E67" s="33">
        <v>11.34</v>
      </c>
      <c r="F67" s="33">
        <v>0.89</v>
      </c>
      <c r="G67" s="35">
        <v>11.3</v>
      </c>
      <c r="H67" s="33">
        <v>0.96</v>
      </c>
      <c r="I67" s="33">
        <v>11.8</v>
      </c>
      <c r="J67" s="39">
        <v>1.36</v>
      </c>
      <c r="K67" s="39">
        <v>11.1</v>
      </c>
      <c r="L67" s="39">
        <v>1.08</v>
      </c>
      <c r="M67" s="39">
        <v>11.4</v>
      </c>
    </row>
    <row r="68" spans="1:13" ht="18.75">
      <c r="A68" s="41" t="s">
        <v>84</v>
      </c>
      <c r="B68" s="42"/>
      <c r="C68" s="33"/>
      <c r="D68" s="34">
        <v>0.95</v>
      </c>
      <c r="E68" s="33">
        <v>10.62</v>
      </c>
      <c r="F68" s="33">
        <v>0.91</v>
      </c>
      <c r="G68" s="35">
        <v>11.08</v>
      </c>
      <c r="H68" s="33">
        <v>1.04</v>
      </c>
      <c r="I68" s="33">
        <v>10.6</v>
      </c>
      <c r="J68" s="39">
        <v>1.1200000000000001</v>
      </c>
      <c r="K68" s="39">
        <v>10.7</v>
      </c>
      <c r="L68" s="39">
        <v>0.99</v>
      </c>
      <c r="M68" s="39">
        <v>10.1</v>
      </c>
    </row>
    <row r="69" spans="1:13" ht="18.75">
      <c r="A69" s="41" t="s">
        <v>85</v>
      </c>
      <c r="B69" s="42"/>
      <c r="C69" s="33"/>
      <c r="D69" s="34"/>
      <c r="E69" s="33"/>
      <c r="F69" s="33">
        <v>1.2</v>
      </c>
      <c r="G69" s="35">
        <v>12.6</v>
      </c>
      <c r="H69" s="33">
        <v>1.7</v>
      </c>
      <c r="I69" s="33">
        <v>12.8</v>
      </c>
      <c r="J69" s="39">
        <v>1.97</v>
      </c>
      <c r="K69" s="39">
        <v>12.9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10280</v>
      </c>
      <c r="D4" s="123"/>
      <c r="E4" s="123"/>
      <c r="F4" s="123">
        <v>10550</v>
      </c>
      <c r="G4" s="123"/>
      <c r="H4" s="123"/>
      <c r="I4" s="123">
        <v>11660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51870</v>
      </c>
      <c r="D5" s="123"/>
      <c r="E5" s="123"/>
      <c r="F5" s="123">
        <v>53480</v>
      </c>
      <c r="G5" s="123"/>
      <c r="H5" s="123"/>
      <c r="I5" s="123">
        <v>55400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C4-'9日'!I4</f>
        <v>370</v>
      </c>
      <c r="D6" s="139"/>
      <c r="E6" s="139"/>
      <c r="F6" s="140">
        <f>F4-C4</f>
        <v>270</v>
      </c>
      <c r="G6" s="141"/>
      <c r="H6" s="142"/>
      <c r="I6" s="140">
        <f>I4-F4</f>
        <v>1110</v>
      </c>
      <c r="J6" s="141"/>
      <c r="K6" s="142"/>
      <c r="L6" s="138">
        <f>C6+F6+I6</f>
        <v>1750</v>
      </c>
      <c r="M6" s="138">
        <f>C7+F7+I7</f>
        <v>5270</v>
      </c>
    </row>
    <row r="7" spans="1:15" ht="21.95" customHeight="1">
      <c r="A7" s="78"/>
      <c r="B7" s="6" t="s">
        <v>8</v>
      </c>
      <c r="C7" s="139">
        <f>C5-'9日'!I5</f>
        <v>1740</v>
      </c>
      <c r="D7" s="139"/>
      <c r="E7" s="139"/>
      <c r="F7" s="140">
        <f>F5-C5</f>
        <v>1610</v>
      </c>
      <c r="G7" s="141"/>
      <c r="H7" s="142"/>
      <c r="I7" s="140">
        <f>I5-F5</f>
        <v>1920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950</v>
      </c>
      <c r="D23" s="101"/>
      <c r="E23" s="101"/>
      <c r="F23" s="101">
        <v>800</v>
      </c>
      <c r="G23" s="101"/>
      <c r="H23" s="101"/>
      <c r="I23" s="101">
        <v>800</v>
      </c>
      <c r="J23" s="101"/>
      <c r="K23" s="101"/>
    </row>
    <row r="24" spans="1:11" ht="21.95" customHeight="1">
      <c r="A24" s="84"/>
      <c r="B24" s="13" t="s">
        <v>29</v>
      </c>
      <c r="C24" s="101">
        <v>1720</v>
      </c>
      <c r="D24" s="101"/>
      <c r="E24" s="101"/>
      <c r="F24" s="101">
        <v>1580</v>
      </c>
      <c r="G24" s="101"/>
      <c r="H24" s="101"/>
      <c r="I24" s="101">
        <v>1580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138</v>
      </c>
      <c r="D28" s="114"/>
      <c r="E28" s="115"/>
      <c r="F28" s="113" t="s">
        <v>139</v>
      </c>
      <c r="G28" s="114"/>
      <c r="H28" s="115"/>
      <c r="I28" s="113" t="s">
        <v>140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13.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104</v>
      </c>
      <c r="D31" s="105"/>
      <c r="E31" s="106"/>
      <c r="F31" s="104" t="s">
        <v>96</v>
      </c>
      <c r="G31" s="105"/>
      <c r="H31" s="106"/>
      <c r="I31" s="104" t="s">
        <v>97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7.89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25.12</v>
      </c>
      <c r="E59" s="33"/>
      <c r="F59" s="33">
        <v>31.9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91</v>
      </c>
      <c r="I60" s="33"/>
      <c r="J60" s="39">
        <v>80.290000000000006</v>
      </c>
      <c r="K60" s="39"/>
      <c r="L60" s="39">
        <v>76.790000000000006</v>
      </c>
      <c r="M60" s="39"/>
    </row>
    <row r="61" spans="1:13" ht="18.75">
      <c r="A61" s="31" t="s">
        <v>79</v>
      </c>
      <c r="B61" s="32"/>
      <c r="C61" s="33"/>
      <c r="D61" s="34">
        <v>26.97</v>
      </c>
      <c r="E61" s="33"/>
      <c r="F61" s="33">
        <v>26</v>
      </c>
      <c r="G61" s="35"/>
      <c r="H61" s="33">
        <v>26.8</v>
      </c>
      <c r="I61" s="33"/>
      <c r="J61" s="39">
        <v>25.94</v>
      </c>
      <c r="K61" s="39"/>
      <c r="L61" s="39">
        <v>29.86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61.92</v>
      </c>
      <c r="F63" s="33"/>
      <c r="G63" s="35">
        <v>61.3</v>
      </c>
      <c r="H63" s="33"/>
      <c r="I63" s="33">
        <v>62.79</v>
      </c>
      <c r="J63" s="39"/>
      <c r="K63" s="39">
        <v>55.44</v>
      </c>
      <c r="M63" s="39">
        <v>58.45</v>
      </c>
    </row>
    <row r="64" spans="1:13" ht="18.75">
      <c r="A64" s="36" t="s">
        <v>81</v>
      </c>
      <c r="B64" s="33"/>
      <c r="C64" s="33"/>
      <c r="D64" s="34"/>
      <c r="E64" s="33">
        <v>24.88</v>
      </c>
      <c r="F64" s="33"/>
      <c r="G64" s="37">
        <v>25.2</v>
      </c>
      <c r="H64" s="33"/>
      <c r="I64" s="33">
        <v>26.62</v>
      </c>
      <c r="J64" s="39"/>
      <c r="K64" s="39">
        <v>31.28</v>
      </c>
      <c r="L64" s="39"/>
      <c r="M64" s="39">
        <v>34.43</v>
      </c>
    </row>
    <row r="65" spans="1:13" ht="18.75">
      <c r="A65" s="36" t="s">
        <v>82</v>
      </c>
      <c r="B65" s="33"/>
      <c r="C65" s="33"/>
      <c r="D65" s="34"/>
      <c r="E65" s="33">
        <v>25.75</v>
      </c>
      <c r="F65" s="33"/>
      <c r="G65" s="35">
        <v>24.3</v>
      </c>
      <c r="H65" s="33"/>
      <c r="I65" s="33">
        <v>23.1</v>
      </c>
      <c r="J65" s="39"/>
      <c r="K65" s="39">
        <v>73.400000000000006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/>
      <c r="C67" s="33"/>
      <c r="D67" s="34">
        <v>2.2999999999999998</v>
      </c>
      <c r="E67" s="33">
        <v>11.2</v>
      </c>
      <c r="F67" s="33">
        <v>1.78</v>
      </c>
      <c r="G67" s="35">
        <v>11.28</v>
      </c>
      <c r="H67" s="33">
        <v>2.08</v>
      </c>
      <c r="I67" s="33">
        <v>11.17</v>
      </c>
      <c r="J67" s="39">
        <v>1.77</v>
      </c>
      <c r="K67" s="39">
        <v>10.29</v>
      </c>
      <c r="L67" s="39">
        <v>1.49</v>
      </c>
      <c r="M67" s="39">
        <v>10.88</v>
      </c>
    </row>
    <row r="68" spans="1:13" ht="18.75">
      <c r="A68" s="41" t="s">
        <v>84</v>
      </c>
      <c r="B68" s="42"/>
      <c r="C68" s="33"/>
      <c r="D68" s="34">
        <v>1.77</v>
      </c>
      <c r="E68" s="33">
        <v>10.42</v>
      </c>
      <c r="F68" s="33">
        <v>2.16</v>
      </c>
      <c r="G68" s="35">
        <v>10.33</v>
      </c>
      <c r="H68" s="33">
        <v>0.87</v>
      </c>
      <c r="I68" s="33">
        <v>10.27</v>
      </c>
      <c r="J68" s="39">
        <v>0.94</v>
      </c>
      <c r="K68" s="39">
        <v>10.88</v>
      </c>
      <c r="L68" s="39">
        <v>1.22</v>
      </c>
      <c r="M68" s="39">
        <v>10.16</v>
      </c>
    </row>
    <row r="69" spans="1:13" ht="18.75">
      <c r="A69" s="41" t="s">
        <v>85</v>
      </c>
      <c r="B69" s="42"/>
      <c r="C69" s="33"/>
      <c r="D69" s="34">
        <v>2.06</v>
      </c>
      <c r="E69" s="33">
        <v>12.36</v>
      </c>
      <c r="F69" s="33">
        <v>1.59</v>
      </c>
      <c r="G69" s="35">
        <v>12.41</v>
      </c>
      <c r="H69" s="33">
        <v>2.31</v>
      </c>
      <c r="I69" s="33">
        <v>12.15</v>
      </c>
      <c r="J69" s="39">
        <v>2.2799999999999998</v>
      </c>
      <c r="K69" s="39">
        <v>11.29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11810</v>
      </c>
      <c r="D4" s="123"/>
      <c r="E4" s="123"/>
      <c r="F4" s="123">
        <v>12530</v>
      </c>
      <c r="G4" s="123"/>
      <c r="H4" s="123"/>
      <c r="I4" s="123">
        <v>13330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57050</v>
      </c>
      <c r="D5" s="123"/>
      <c r="E5" s="123"/>
      <c r="F5" s="123">
        <v>58150</v>
      </c>
      <c r="G5" s="123"/>
      <c r="H5" s="123"/>
      <c r="I5" s="123">
        <v>59100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C4-'10日'!I4</f>
        <v>150</v>
      </c>
      <c r="D6" s="139"/>
      <c r="E6" s="139"/>
      <c r="F6" s="140">
        <f>F4-C4</f>
        <v>720</v>
      </c>
      <c r="G6" s="141"/>
      <c r="H6" s="142"/>
      <c r="I6" s="140">
        <f>I4-F4</f>
        <v>800</v>
      </c>
      <c r="J6" s="141"/>
      <c r="K6" s="142"/>
      <c r="L6" s="138">
        <f>C6+F6+I6</f>
        <v>1670</v>
      </c>
      <c r="M6" s="138">
        <f>C7+F7+I7</f>
        <v>3700</v>
      </c>
    </row>
    <row r="7" spans="1:15" ht="21.95" customHeight="1">
      <c r="A7" s="78"/>
      <c r="B7" s="6" t="s">
        <v>8</v>
      </c>
      <c r="C7" s="139">
        <f>C5-'10日'!I5</f>
        <v>1650</v>
      </c>
      <c r="D7" s="139"/>
      <c r="E7" s="139"/>
      <c r="F7" s="140">
        <f>F5-C5</f>
        <v>1100</v>
      </c>
      <c r="G7" s="141"/>
      <c r="H7" s="142"/>
      <c r="I7" s="140">
        <f>I5-F5</f>
        <v>950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f>800-120</f>
        <v>680</v>
      </c>
      <c r="D23" s="101"/>
      <c r="E23" s="101"/>
      <c r="F23" s="101">
        <v>680</v>
      </c>
      <c r="G23" s="101"/>
      <c r="H23" s="101"/>
      <c r="I23" s="101">
        <v>1900</v>
      </c>
      <c r="J23" s="101"/>
      <c r="K23" s="101"/>
    </row>
    <row r="24" spans="1:11" ht="21.95" customHeight="1">
      <c r="A24" s="84"/>
      <c r="B24" s="13" t="s">
        <v>29</v>
      </c>
      <c r="C24" s="101">
        <v>1580</v>
      </c>
      <c r="D24" s="101"/>
      <c r="E24" s="101"/>
      <c r="F24" s="101">
        <f>680+710</f>
        <v>1390</v>
      </c>
      <c r="G24" s="101"/>
      <c r="H24" s="101"/>
      <c r="I24" s="101">
        <f>680+710</f>
        <v>1390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141</v>
      </c>
      <c r="D28" s="114"/>
      <c r="E28" s="115"/>
      <c r="F28" s="113" t="s">
        <v>142</v>
      </c>
      <c r="G28" s="114"/>
      <c r="H28" s="115"/>
      <c r="I28" s="113" t="s">
        <v>143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109</v>
      </c>
      <c r="D31" s="105"/>
      <c r="E31" s="106"/>
      <c r="F31" s="104" t="s">
        <v>144</v>
      </c>
      <c r="G31" s="105"/>
      <c r="H31" s="106"/>
      <c r="I31" s="104" t="s">
        <v>97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20.2</v>
      </c>
      <c r="G59" s="35"/>
      <c r="H59" s="33">
        <v>20.8</v>
      </c>
      <c r="I59" s="33"/>
      <c r="J59" s="39">
        <v>22.6</v>
      </c>
      <c r="K59" s="39"/>
      <c r="L59" s="39">
        <v>25</v>
      </c>
      <c r="M59" s="39"/>
    </row>
    <row r="60" spans="1:13" ht="18.75">
      <c r="A60" s="31" t="s">
        <v>78</v>
      </c>
      <c r="B60" s="32"/>
      <c r="C60" s="33"/>
      <c r="D60" s="34">
        <v>81.25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28.14</v>
      </c>
      <c r="E61" s="33"/>
      <c r="F61" s="33">
        <v>28.9</v>
      </c>
      <c r="G61" s="35"/>
      <c r="H61" s="33">
        <v>29.3</v>
      </c>
      <c r="I61" s="33"/>
      <c r="J61" s="39">
        <v>30.4</v>
      </c>
      <c r="K61" s="39"/>
      <c r="L61" s="39">
        <v>31.77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59.32</v>
      </c>
      <c r="F63" s="33"/>
      <c r="G63" s="35">
        <v>58.7</v>
      </c>
      <c r="H63" s="33"/>
      <c r="I63" s="33">
        <v>58.1</v>
      </c>
      <c r="J63" s="39"/>
      <c r="K63" s="39">
        <v>59.6</v>
      </c>
      <c r="M63" s="39">
        <v>60.2</v>
      </c>
    </row>
    <row r="64" spans="1:13" ht="18.75">
      <c r="A64" s="36" t="s">
        <v>81</v>
      </c>
      <c r="B64" s="33"/>
      <c r="C64" s="33"/>
      <c r="D64" s="34"/>
      <c r="E64" s="33">
        <v>31.5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66.260000000000005</v>
      </c>
      <c r="F65" s="33"/>
      <c r="G65" s="35">
        <v>53.1</v>
      </c>
      <c r="H65" s="33"/>
      <c r="I65" s="33">
        <v>50.3</v>
      </c>
      <c r="J65" s="39"/>
      <c r="K65" s="39">
        <v>48.3</v>
      </c>
      <c r="M65" s="39">
        <v>45.3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/>
      <c r="C67" s="33"/>
      <c r="D67" s="34">
        <v>1.32</v>
      </c>
      <c r="E67" s="33">
        <v>10.75</v>
      </c>
      <c r="F67" s="33">
        <v>0.96</v>
      </c>
      <c r="G67" s="35">
        <v>10.6</v>
      </c>
      <c r="H67" s="33">
        <v>1.1000000000000001</v>
      </c>
      <c r="I67" s="33">
        <v>10.6</v>
      </c>
      <c r="J67" s="39">
        <v>1.65</v>
      </c>
      <c r="K67" s="39">
        <v>10.8</v>
      </c>
      <c r="L67" s="39">
        <v>1.92</v>
      </c>
      <c r="M67" s="39">
        <v>11</v>
      </c>
    </row>
    <row r="68" spans="1:13" ht="18.75">
      <c r="A68" s="41" t="s">
        <v>84</v>
      </c>
      <c r="B68" s="42"/>
      <c r="C68" s="33"/>
      <c r="D68" s="34">
        <v>1.19</v>
      </c>
      <c r="E68" s="33">
        <v>10.68</v>
      </c>
      <c r="F68" s="33">
        <v>0.85</v>
      </c>
      <c r="G68" s="35">
        <v>9.6</v>
      </c>
      <c r="H68" s="33">
        <v>0.91</v>
      </c>
      <c r="I68" s="33">
        <v>9.8000000000000007</v>
      </c>
      <c r="J68" s="39">
        <v>1.1399999999999999</v>
      </c>
      <c r="K68" s="39">
        <v>10.199999999999999</v>
      </c>
      <c r="L68" s="39">
        <v>1.3</v>
      </c>
      <c r="M68" s="39">
        <v>9.6</v>
      </c>
    </row>
    <row r="69" spans="1:13" ht="18.75">
      <c r="A69" s="41" t="s">
        <v>85</v>
      </c>
      <c r="B69" s="42"/>
      <c r="C69" s="33"/>
      <c r="D69" s="34">
        <v>1.94</v>
      </c>
      <c r="E69" s="33">
        <v>11.78</v>
      </c>
      <c r="F69" s="33">
        <v>1.2</v>
      </c>
      <c r="G69" s="35">
        <v>11.6</v>
      </c>
      <c r="H69" s="33">
        <v>1.4</v>
      </c>
      <c r="I69" s="33">
        <v>11.8</v>
      </c>
      <c r="J69" s="39">
        <v>2.16</v>
      </c>
      <c r="K69" s="39">
        <v>11.9</v>
      </c>
      <c r="L69" s="39">
        <v>1.87</v>
      </c>
      <c r="M69" s="39">
        <v>11.6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112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13330</v>
      </c>
      <c r="D4" s="123"/>
      <c r="E4" s="123"/>
      <c r="F4" s="123">
        <v>13405</v>
      </c>
      <c r="G4" s="123"/>
      <c r="H4" s="123"/>
      <c r="I4" s="123">
        <v>13640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61060</v>
      </c>
      <c r="D5" s="123"/>
      <c r="E5" s="123"/>
      <c r="F5" s="123">
        <v>62950</v>
      </c>
      <c r="G5" s="123"/>
      <c r="H5" s="123"/>
      <c r="I5" s="123">
        <v>64500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C4-'11日'!I4</f>
        <v>0</v>
      </c>
      <c r="D6" s="139"/>
      <c r="E6" s="139"/>
      <c r="F6" s="140">
        <f>F4-C4</f>
        <v>75</v>
      </c>
      <c r="G6" s="141"/>
      <c r="H6" s="142"/>
      <c r="I6" s="140">
        <f>I4-F4</f>
        <v>235</v>
      </c>
      <c r="J6" s="141"/>
      <c r="K6" s="142"/>
      <c r="L6" s="138">
        <f>C6+F6+I6</f>
        <v>310</v>
      </c>
      <c r="M6" s="138">
        <f>C7+F7+I7</f>
        <v>5400</v>
      </c>
    </row>
    <row r="7" spans="1:15" ht="21.95" customHeight="1">
      <c r="A7" s="78"/>
      <c r="B7" s="6" t="s">
        <v>8</v>
      </c>
      <c r="C7" s="139">
        <f>C5-'11日'!I5</f>
        <v>1960</v>
      </c>
      <c r="D7" s="139"/>
      <c r="E7" s="139"/>
      <c r="F7" s="140">
        <f>F5-C5</f>
        <v>1890</v>
      </c>
      <c r="G7" s="141"/>
      <c r="H7" s="142"/>
      <c r="I7" s="140">
        <f>I5-F5</f>
        <v>1550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1750</v>
      </c>
      <c r="D23" s="101"/>
      <c r="E23" s="101"/>
      <c r="F23" s="101">
        <v>1750</v>
      </c>
      <c r="G23" s="101"/>
      <c r="H23" s="101"/>
      <c r="I23" s="101">
        <v>1600</v>
      </c>
      <c r="J23" s="101"/>
      <c r="K23" s="101"/>
    </row>
    <row r="24" spans="1:11" ht="21.95" customHeight="1">
      <c r="A24" s="84"/>
      <c r="B24" s="13" t="s">
        <v>29</v>
      </c>
      <c r="C24" s="101">
        <v>1260</v>
      </c>
      <c r="D24" s="101"/>
      <c r="E24" s="101"/>
      <c r="F24" s="101">
        <v>1260</v>
      </c>
      <c r="G24" s="101"/>
      <c r="H24" s="101"/>
      <c r="I24" s="101">
        <v>1260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145</v>
      </c>
      <c r="D28" s="114"/>
      <c r="E28" s="115"/>
      <c r="F28" s="113"/>
      <c r="G28" s="114"/>
      <c r="H28" s="115"/>
      <c r="I28" s="113" t="s">
        <v>146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147</v>
      </c>
      <c r="D31" s="105"/>
      <c r="E31" s="106"/>
      <c r="F31" s="104" t="s">
        <v>117</v>
      </c>
      <c r="G31" s="105"/>
      <c r="H31" s="106"/>
      <c r="I31" s="104" t="s">
        <v>105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26.1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18.8</v>
      </c>
      <c r="M59" s="39"/>
    </row>
    <row r="60" spans="1:13" ht="18.75">
      <c r="A60" s="31" t="s">
        <v>78</v>
      </c>
      <c r="B60" s="32">
        <v>80.900000000000006</v>
      </c>
      <c r="C60" s="33"/>
      <c r="D60" s="34">
        <v>98.3</v>
      </c>
      <c r="E60" s="33"/>
      <c r="F60" s="33">
        <v>92.6</v>
      </c>
      <c r="G60" s="35"/>
      <c r="H60" s="33">
        <v>84.1</v>
      </c>
      <c r="I60" s="33"/>
      <c r="J60" s="39">
        <v>91.2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18.100000000000001</v>
      </c>
      <c r="E61" s="33"/>
      <c r="F61" s="33">
        <v>24.3</v>
      </c>
      <c r="G61" s="35"/>
      <c r="H61" s="33">
        <v>25.5</v>
      </c>
      <c r="I61" s="33"/>
      <c r="J61" s="39">
        <v>20.5</v>
      </c>
      <c r="K61" s="39"/>
      <c r="L61" s="39">
        <v>21.6</v>
      </c>
      <c r="M61" s="39"/>
    </row>
    <row r="62" spans="1:13" ht="18.75">
      <c r="A62" s="72">
        <v>22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25.7</v>
      </c>
      <c r="H63" s="33"/>
      <c r="I63" s="33">
        <v>21.1</v>
      </c>
      <c r="J63" s="39"/>
      <c r="K63" s="39">
        <v>26.3</v>
      </c>
      <c r="M63" s="39">
        <v>25.7</v>
      </c>
    </row>
    <row r="64" spans="1:13" ht="18.75">
      <c r="A64" s="36" t="s">
        <v>81</v>
      </c>
      <c r="B64" s="33"/>
      <c r="C64" s="33">
        <v>23.7</v>
      </c>
      <c r="D64" s="34"/>
      <c r="E64" s="33">
        <v>23.4</v>
      </c>
      <c r="F64" s="33"/>
      <c r="G64" s="37">
        <v>24.5</v>
      </c>
      <c r="H64" s="33"/>
      <c r="I64" s="33">
        <v>22.6</v>
      </c>
      <c r="J64" s="39"/>
      <c r="K64" s="39">
        <v>24.2</v>
      </c>
      <c r="L64" s="39"/>
      <c r="M64" s="39">
        <v>23.7</v>
      </c>
    </row>
    <row r="65" spans="1:13" ht="18.75">
      <c r="A65" s="36" t="s">
        <v>82</v>
      </c>
      <c r="B65" s="33"/>
      <c r="C65" s="33">
        <v>89.8</v>
      </c>
      <c r="D65" s="34"/>
      <c r="E65" s="33">
        <v>70.8</v>
      </c>
      <c r="F65" s="33"/>
      <c r="G65" s="35">
        <v>70.02</v>
      </c>
      <c r="H65" s="33"/>
      <c r="I65" s="33">
        <v>65.400000000000006</v>
      </c>
      <c r="J65" s="39"/>
      <c r="K65" s="39">
        <v>71.8</v>
      </c>
      <c r="M65" s="39">
        <v>65.680000000000007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2.17</v>
      </c>
      <c r="C67" s="33">
        <v>10.5</v>
      </c>
      <c r="D67" s="34">
        <v>2.06</v>
      </c>
      <c r="E67" s="33">
        <v>10.3</v>
      </c>
      <c r="F67" s="33">
        <v>0.9</v>
      </c>
      <c r="G67" s="35">
        <v>10.45</v>
      </c>
      <c r="H67" s="33">
        <v>0.84</v>
      </c>
      <c r="I67" s="33">
        <v>10.3</v>
      </c>
      <c r="J67" s="39">
        <v>1.59</v>
      </c>
      <c r="K67" s="39">
        <v>10.33</v>
      </c>
      <c r="L67" s="39">
        <v>0.97</v>
      </c>
      <c r="M67" s="39">
        <v>10.56</v>
      </c>
    </row>
    <row r="68" spans="1:13" ht="18.75">
      <c r="A68" s="41" t="s">
        <v>84</v>
      </c>
      <c r="B68" s="42">
        <v>1.43</v>
      </c>
      <c r="C68" s="33">
        <v>9.4</v>
      </c>
      <c r="D68" s="34">
        <v>1.57</v>
      </c>
      <c r="E68" s="33">
        <v>9.3000000000000007</v>
      </c>
      <c r="F68" s="33">
        <v>0.8</v>
      </c>
      <c r="G68" s="35">
        <v>9.3000000000000007</v>
      </c>
      <c r="H68" s="33">
        <v>0.89</v>
      </c>
      <c r="I68" s="33">
        <v>9.6999999999999993</v>
      </c>
      <c r="J68" s="39">
        <v>0.79</v>
      </c>
      <c r="K68" s="39">
        <v>9.75</v>
      </c>
      <c r="L68" s="39">
        <v>1.86</v>
      </c>
      <c r="M68" s="39">
        <v>9.4</v>
      </c>
    </row>
    <row r="69" spans="1:13" ht="18.75">
      <c r="A69" s="41" t="s">
        <v>85</v>
      </c>
      <c r="B69" s="42">
        <v>2.31</v>
      </c>
      <c r="C69" s="33">
        <v>12.7</v>
      </c>
      <c r="D69" s="34">
        <v>2.5299999999999998</v>
      </c>
      <c r="E69" s="33">
        <v>11.6</v>
      </c>
      <c r="F69" s="33">
        <v>1.2</v>
      </c>
      <c r="G69" s="35">
        <v>11.49</v>
      </c>
      <c r="H69" s="33">
        <v>1.5</v>
      </c>
      <c r="I69" s="33">
        <v>11.5</v>
      </c>
      <c r="J69" s="39">
        <v>2.4700000000000002</v>
      </c>
      <c r="K69" s="39">
        <v>11.34</v>
      </c>
      <c r="L69" s="39">
        <v>2.86</v>
      </c>
      <c r="M69" s="39">
        <v>11.49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112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13640</v>
      </c>
      <c r="D4" s="123"/>
      <c r="E4" s="123"/>
      <c r="F4" s="123">
        <v>13640</v>
      </c>
      <c r="G4" s="123"/>
      <c r="H4" s="123"/>
      <c r="I4" s="123">
        <v>13900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66100</v>
      </c>
      <c r="D5" s="123"/>
      <c r="E5" s="123"/>
      <c r="F5" s="123">
        <v>67880</v>
      </c>
      <c r="G5" s="123"/>
      <c r="H5" s="123"/>
      <c r="I5" s="123">
        <v>69400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C4-'12日'!I4</f>
        <v>0</v>
      </c>
      <c r="D6" s="139"/>
      <c r="E6" s="139"/>
      <c r="F6" s="140">
        <f>F4-C4</f>
        <v>0</v>
      </c>
      <c r="G6" s="141"/>
      <c r="H6" s="142"/>
      <c r="I6" s="140">
        <f>I4-F4</f>
        <v>260</v>
      </c>
      <c r="J6" s="141"/>
      <c r="K6" s="142"/>
      <c r="L6" s="138">
        <f>C6+F6+I6</f>
        <v>260</v>
      </c>
      <c r="M6" s="138">
        <f>C7+F7+I7</f>
        <v>4900</v>
      </c>
    </row>
    <row r="7" spans="1:15" ht="21.95" customHeight="1">
      <c r="A7" s="78"/>
      <c r="B7" s="6" t="s">
        <v>8</v>
      </c>
      <c r="C7" s="139">
        <f>C5-'12日'!I5</f>
        <v>1600</v>
      </c>
      <c r="D7" s="139"/>
      <c r="E7" s="139"/>
      <c r="F7" s="140">
        <f>F5-C5</f>
        <v>1780</v>
      </c>
      <c r="G7" s="141"/>
      <c r="H7" s="142"/>
      <c r="I7" s="140">
        <f>I5-F5</f>
        <v>1520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1600</v>
      </c>
      <c r="D23" s="101"/>
      <c r="E23" s="101"/>
      <c r="F23" s="101">
        <v>1480</v>
      </c>
      <c r="G23" s="101"/>
      <c r="H23" s="101"/>
      <c r="I23" s="101">
        <v>1480</v>
      </c>
      <c r="J23" s="101"/>
      <c r="K23" s="101"/>
    </row>
    <row r="24" spans="1:11" ht="21.95" customHeight="1">
      <c r="A24" s="84"/>
      <c r="B24" s="13" t="s">
        <v>29</v>
      </c>
      <c r="C24" s="101">
        <v>1170</v>
      </c>
      <c r="D24" s="101"/>
      <c r="E24" s="101"/>
      <c r="F24" s="101">
        <v>1040</v>
      </c>
      <c r="G24" s="101"/>
      <c r="H24" s="101"/>
      <c r="I24" s="101">
        <v>1040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148</v>
      </c>
      <c r="D28" s="114"/>
      <c r="E28" s="115"/>
      <c r="F28" s="113" t="s">
        <v>149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150</v>
      </c>
      <c r="D31" s="105"/>
      <c r="E31" s="106"/>
      <c r="F31" s="104" t="s">
        <v>151</v>
      </c>
      <c r="G31" s="105"/>
      <c r="H31" s="106"/>
      <c r="I31" s="104" t="s">
        <v>96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21.6</v>
      </c>
      <c r="C59" s="33"/>
      <c r="D59" s="34">
        <v>24.3</v>
      </c>
      <c r="E59" s="33"/>
      <c r="F59" s="33">
        <v>24.5</v>
      </c>
      <c r="G59" s="35"/>
      <c r="H59" s="33">
        <v>78.2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89</v>
      </c>
      <c r="K60" s="39"/>
      <c r="L60" s="39">
        <v>71</v>
      </c>
      <c r="M60" s="39"/>
    </row>
    <row r="61" spans="1:13" ht="18.75">
      <c r="A61" s="31" t="s">
        <v>79</v>
      </c>
      <c r="B61" s="32">
        <v>21.8</v>
      </c>
      <c r="C61" s="33"/>
      <c r="D61" s="34">
        <v>22.9</v>
      </c>
      <c r="E61" s="33"/>
      <c r="F61" s="33">
        <v>21.7</v>
      </c>
      <c r="G61" s="35"/>
      <c r="H61" s="33">
        <v>22.05</v>
      </c>
      <c r="I61" s="33"/>
      <c r="J61" s="39">
        <v>25.17</v>
      </c>
      <c r="K61" s="39"/>
      <c r="L61" s="39">
        <v>22.3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27.2</v>
      </c>
      <c r="D63" s="34"/>
      <c r="E63" s="33">
        <v>27.4</v>
      </c>
      <c r="F63" s="33"/>
      <c r="G63" s="35">
        <v>27.2</v>
      </c>
      <c r="H63" s="33"/>
      <c r="I63" s="33">
        <v>28.07</v>
      </c>
      <c r="J63" s="39"/>
      <c r="K63" s="39">
        <v>29.5</v>
      </c>
      <c r="M63" s="39">
        <v>27.49</v>
      </c>
    </row>
    <row r="64" spans="1:13" ht="18.75">
      <c r="A64" s="36" t="s">
        <v>81</v>
      </c>
      <c r="B64" s="33"/>
      <c r="C64" s="33">
        <v>25.1</v>
      </c>
      <c r="D64" s="34"/>
      <c r="E64" s="33">
        <v>24.5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63.6</v>
      </c>
      <c r="D65" s="34"/>
      <c r="E65" s="33"/>
      <c r="F65" s="33"/>
      <c r="G65" s="35">
        <v>33.200000000000003</v>
      </c>
      <c r="H65" s="33"/>
      <c r="I65" s="33">
        <v>27.4</v>
      </c>
      <c r="J65" s="39"/>
      <c r="K65" s="39">
        <v>30.1</v>
      </c>
      <c r="M65" s="39">
        <v>28.07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1.75</v>
      </c>
      <c r="C67" s="33">
        <v>10.4</v>
      </c>
      <c r="D67" s="34">
        <v>1.42</v>
      </c>
      <c r="E67" s="33">
        <v>10.3</v>
      </c>
      <c r="F67" s="33">
        <v>0.94</v>
      </c>
      <c r="G67" s="35">
        <v>11.8</v>
      </c>
      <c r="H67" s="33">
        <v>0.98</v>
      </c>
      <c r="I67" s="33">
        <v>10.73</v>
      </c>
      <c r="J67" s="39">
        <v>0.93</v>
      </c>
      <c r="K67" s="39">
        <v>10.47</v>
      </c>
      <c r="L67" s="39">
        <v>1.29</v>
      </c>
      <c r="M67" s="39">
        <v>10.24</v>
      </c>
    </row>
    <row r="68" spans="1:13" ht="18.75">
      <c r="A68" s="41" t="s">
        <v>84</v>
      </c>
      <c r="B68" s="42">
        <v>1.81</v>
      </c>
      <c r="C68" s="33">
        <v>9.3000000000000007</v>
      </c>
      <c r="D68" s="34">
        <v>1.58</v>
      </c>
      <c r="E68" s="33">
        <v>9.9</v>
      </c>
      <c r="F68" s="33">
        <v>0.88</v>
      </c>
      <c r="G68" s="35">
        <v>9.5</v>
      </c>
      <c r="H68" s="33">
        <v>0.9</v>
      </c>
      <c r="I68" s="33">
        <v>9.61</v>
      </c>
      <c r="J68" s="39">
        <v>1.31</v>
      </c>
      <c r="K68" s="39">
        <v>9.3800000000000008</v>
      </c>
      <c r="L68" s="39">
        <v>1.1399999999999999</v>
      </c>
      <c r="M68" s="39">
        <v>9.32</v>
      </c>
    </row>
    <row r="69" spans="1:13" ht="18.75">
      <c r="A69" s="41" t="s">
        <v>85</v>
      </c>
      <c r="B69" s="42">
        <v>2.69</v>
      </c>
      <c r="C69" s="33">
        <v>11.6</v>
      </c>
      <c r="D69" s="34"/>
      <c r="E69" s="33"/>
      <c r="F69" s="33">
        <v>0.99</v>
      </c>
      <c r="G69" s="35">
        <v>10.5</v>
      </c>
      <c r="H69" s="33">
        <v>0.84</v>
      </c>
      <c r="I69" s="33">
        <v>11.8</v>
      </c>
      <c r="J69" s="39">
        <v>1.86</v>
      </c>
      <c r="K69" s="39">
        <v>11.86</v>
      </c>
      <c r="L69" s="39">
        <v>2.11</v>
      </c>
      <c r="M69" s="39">
        <v>11.86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125</v>
      </c>
      <c r="D2" s="131"/>
      <c r="E2" s="131"/>
      <c r="F2" s="132" t="s">
        <v>120</v>
      </c>
      <c r="G2" s="132"/>
      <c r="H2" s="132"/>
      <c r="I2" s="133" t="s">
        <v>121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13900</v>
      </c>
      <c r="D4" s="123"/>
      <c r="E4" s="123"/>
      <c r="F4" s="123">
        <v>14760</v>
      </c>
      <c r="G4" s="123"/>
      <c r="H4" s="123"/>
      <c r="I4" s="123">
        <v>15218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71200</v>
      </c>
      <c r="D5" s="123"/>
      <c r="E5" s="123"/>
      <c r="F5" s="123">
        <v>73050</v>
      </c>
      <c r="G5" s="123"/>
      <c r="H5" s="123"/>
      <c r="I5" s="123">
        <v>75220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C4-'13日'!I4</f>
        <v>0</v>
      </c>
      <c r="D6" s="139"/>
      <c r="E6" s="139"/>
      <c r="F6" s="140">
        <f>F4-C4</f>
        <v>860</v>
      </c>
      <c r="G6" s="141"/>
      <c r="H6" s="142"/>
      <c r="I6" s="140">
        <f>I4-F4</f>
        <v>458</v>
      </c>
      <c r="J6" s="141"/>
      <c r="K6" s="142"/>
      <c r="L6" s="138">
        <f>C6+F6+I6</f>
        <v>1318</v>
      </c>
      <c r="M6" s="138">
        <f>C7+F7+I7</f>
        <v>5820</v>
      </c>
      <c r="N6" s="2">
        <f>SUM(L6:M6)</f>
        <v>7138</v>
      </c>
    </row>
    <row r="7" spans="1:15" ht="21.95" customHeight="1">
      <c r="A7" s="78"/>
      <c r="B7" s="6" t="s">
        <v>8</v>
      </c>
      <c r="C7" s="139">
        <f>C5-'13日'!I5</f>
        <v>1800</v>
      </c>
      <c r="D7" s="139"/>
      <c r="E7" s="139"/>
      <c r="F7" s="140">
        <f>F5-C5</f>
        <v>1850</v>
      </c>
      <c r="G7" s="141"/>
      <c r="H7" s="142"/>
      <c r="I7" s="140">
        <f>I5-F5</f>
        <v>2170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4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1480</v>
      </c>
      <c r="D23" s="101"/>
      <c r="E23" s="101"/>
      <c r="F23" s="101">
        <v>1400</v>
      </c>
      <c r="G23" s="101"/>
      <c r="H23" s="101"/>
      <c r="I23" s="101">
        <v>1250</v>
      </c>
      <c r="J23" s="101"/>
      <c r="K23" s="101"/>
    </row>
    <row r="24" spans="1:11" ht="21.95" customHeight="1">
      <c r="A24" s="84"/>
      <c r="B24" s="13" t="s">
        <v>29</v>
      </c>
      <c r="C24" s="101">
        <v>1040</v>
      </c>
      <c r="D24" s="101"/>
      <c r="E24" s="101"/>
      <c r="F24" s="101">
        <f>1450+1420</f>
        <v>2870</v>
      </c>
      <c r="G24" s="101"/>
      <c r="H24" s="101"/>
      <c r="I24" s="101">
        <f>1450+1420</f>
        <v>2870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/>
      <c r="G28" s="114"/>
      <c r="H28" s="115"/>
      <c r="I28" s="113" t="s">
        <v>152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97</v>
      </c>
      <c r="D31" s="105"/>
      <c r="E31" s="106"/>
      <c r="F31" s="104" t="s">
        <v>153</v>
      </c>
      <c r="G31" s="105"/>
      <c r="H31" s="106"/>
      <c r="I31" s="104" t="s">
        <v>104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80</v>
      </c>
      <c r="F56" s="26" t="s">
        <v>73</v>
      </c>
      <c r="G56" s="27">
        <v>74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85.7</v>
      </c>
      <c r="G59" s="35"/>
      <c r="H59" s="33">
        <v>21.1</v>
      </c>
      <c r="I59" s="33"/>
      <c r="J59" s="39">
        <v>10.17</v>
      </c>
      <c r="K59" s="39"/>
      <c r="L59" s="39">
        <v>23.38</v>
      </c>
      <c r="M59" s="39"/>
    </row>
    <row r="60" spans="1:13" ht="18.75">
      <c r="A60" s="31" t="s">
        <v>78</v>
      </c>
      <c r="B60" s="32">
        <v>55.3</v>
      </c>
      <c r="C60" s="33"/>
      <c r="D60" s="34">
        <v>68.94</v>
      </c>
      <c r="E60" s="33"/>
      <c r="F60" s="33">
        <v>23.7</v>
      </c>
      <c r="G60" s="35"/>
      <c r="H60" s="33">
        <v>27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22.57</v>
      </c>
      <c r="C61" s="33"/>
      <c r="D61" s="34">
        <v>24.25</v>
      </c>
      <c r="E61" s="33"/>
      <c r="F61" s="33"/>
      <c r="G61" s="35"/>
      <c r="H61" s="33"/>
      <c r="I61" s="33"/>
      <c r="J61" s="39">
        <v>20.3</v>
      </c>
      <c r="K61" s="39"/>
      <c r="L61" s="39">
        <v>19.04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28</v>
      </c>
      <c r="D63" s="34"/>
      <c r="E63" s="33">
        <v>29.22</v>
      </c>
      <c r="F63" s="33"/>
      <c r="G63" s="35">
        <v>28.4</v>
      </c>
      <c r="H63" s="33"/>
      <c r="I63" s="33"/>
      <c r="J63" s="39"/>
      <c r="K63" s="39">
        <v>17.11</v>
      </c>
      <c r="M63" s="39">
        <v>17.07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29.5</v>
      </c>
      <c r="H64" s="33"/>
      <c r="I64" s="33">
        <v>27.6</v>
      </c>
      <c r="J64" s="39"/>
      <c r="K64" s="39">
        <v>19.54</v>
      </c>
      <c r="L64" s="39"/>
      <c r="M64" s="39">
        <v>20.54</v>
      </c>
    </row>
    <row r="65" spans="1:13" ht="18.75">
      <c r="A65" s="36" t="s">
        <v>82</v>
      </c>
      <c r="B65" s="33"/>
      <c r="C65" s="33">
        <v>29.2</v>
      </c>
      <c r="D65" s="34"/>
      <c r="E65" s="33">
        <v>30.9</v>
      </c>
      <c r="F65" s="33"/>
      <c r="G65" s="35">
        <v>29.2</v>
      </c>
      <c r="H65" s="33"/>
      <c r="I65" s="33">
        <v>30.1</v>
      </c>
      <c r="J65" s="39"/>
      <c r="K65" s="39">
        <v>30.33</v>
      </c>
      <c r="M65" s="39">
        <v>31.54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1.69</v>
      </c>
      <c r="C67" s="33">
        <v>10.4</v>
      </c>
      <c r="D67" s="34">
        <v>1.77</v>
      </c>
      <c r="E67" s="33">
        <v>10.42</v>
      </c>
      <c r="F67" s="33">
        <v>0.8</v>
      </c>
      <c r="G67" s="35">
        <v>10.3</v>
      </c>
      <c r="H67" s="33">
        <v>0.92</v>
      </c>
      <c r="I67" s="33">
        <v>10.199999999999999</v>
      </c>
      <c r="J67" s="39">
        <v>1.7</v>
      </c>
      <c r="K67" s="39">
        <v>10.119999999999999</v>
      </c>
      <c r="L67" s="39">
        <v>2.1</v>
      </c>
      <c r="M67" s="39">
        <v>10.73</v>
      </c>
    </row>
    <row r="68" spans="1:13" ht="18.75">
      <c r="A68" s="41" t="s">
        <v>84</v>
      </c>
      <c r="B68" s="42">
        <v>1.47</v>
      </c>
      <c r="C68" s="33">
        <v>9.3000000000000007</v>
      </c>
      <c r="D68" s="34">
        <v>1.36</v>
      </c>
      <c r="E68" s="33">
        <v>9.26</v>
      </c>
      <c r="F68" s="33">
        <v>0.94</v>
      </c>
      <c r="G68" s="35">
        <v>9.0299999999999994</v>
      </c>
      <c r="H68" s="33">
        <v>0.98</v>
      </c>
      <c r="I68" s="33">
        <v>9.07</v>
      </c>
      <c r="J68" s="39">
        <v>2.16</v>
      </c>
      <c r="K68" s="39">
        <v>9.1199999999999992</v>
      </c>
      <c r="L68" s="39">
        <v>1.73</v>
      </c>
      <c r="M68" s="39">
        <v>9.3800000000000008</v>
      </c>
    </row>
    <row r="69" spans="1:13" ht="18.75">
      <c r="A69" s="41" t="s">
        <v>85</v>
      </c>
      <c r="B69" s="42">
        <v>2.17</v>
      </c>
      <c r="C69" s="33">
        <v>11.2</v>
      </c>
      <c r="D69" s="34">
        <v>2.2799999999999998</v>
      </c>
      <c r="E69" s="33">
        <v>11.4</v>
      </c>
      <c r="F69" s="33">
        <v>1.1000000000000001</v>
      </c>
      <c r="G69" s="35">
        <v>11.1</v>
      </c>
      <c r="H69" s="33">
        <v>1.2</v>
      </c>
      <c r="I69" s="33">
        <v>1.1000000000000001</v>
      </c>
      <c r="J69" s="39">
        <v>1.78</v>
      </c>
      <c r="K69" s="39">
        <v>11.26</v>
      </c>
      <c r="L69" s="39">
        <v>2.33</v>
      </c>
      <c r="M69" s="39">
        <v>11.63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L70" sqref="L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125</v>
      </c>
      <c r="D2" s="131"/>
      <c r="E2" s="131"/>
      <c r="F2" s="132" t="s">
        <v>120</v>
      </c>
      <c r="G2" s="132"/>
      <c r="H2" s="132"/>
      <c r="I2" s="133" t="s">
        <v>121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16350</v>
      </c>
      <c r="D4" s="123"/>
      <c r="E4" s="123"/>
      <c r="F4" s="123">
        <v>16360</v>
      </c>
      <c r="G4" s="123"/>
      <c r="H4" s="123"/>
      <c r="I4" s="123">
        <v>16710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77100</v>
      </c>
      <c r="D5" s="123"/>
      <c r="E5" s="123"/>
      <c r="F5" s="123">
        <v>78960</v>
      </c>
      <c r="G5" s="123"/>
      <c r="H5" s="123"/>
      <c r="I5" s="123">
        <v>80630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C4-'14日'!I4</f>
        <v>1132</v>
      </c>
      <c r="D6" s="139"/>
      <c r="E6" s="139"/>
      <c r="F6" s="140">
        <f>F4-C4</f>
        <v>10</v>
      </c>
      <c r="G6" s="141"/>
      <c r="H6" s="142"/>
      <c r="I6" s="140">
        <f>I4-F4</f>
        <v>350</v>
      </c>
      <c r="J6" s="141"/>
      <c r="K6" s="142"/>
      <c r="L6" s="138">
        <f>C6+F6+I6</f>
        <v>1492</v>
      </c>
      <c r="M6" s="138">
        <f>C7+F7+I7</f>
        <v>5410</v>
      </c>
    </row>
    <row r="7" spans="1:15" ht="21.95" customHeight="1">
      <c r="A7" s="78"/>
      <c r="B7" s="6" t="s">
        <v>8</v>
      </c>
      <c r="C7" s="139">
        <f>C5-'14日'!I5</f>
        <v>1880</v>
      </c>
      <c r="D7" s="139"/>
      <c r="E7" s="139"/>
      <c r="F7" s="140">
        <f>F5-C5</f>
        <v>1860</v>
      </c>
      <c r="G7" s="141"/>
      <c r="H7" s="142"/>
      <c r="I7" s="140">
        <f>I5-F5</f>
        <v>1670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6.2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1250</v>
      </c>
      <c r="D23" s="101"/>
      <c r="E23" s="101"/>
      <c r="F23" s="101">
        <v>1140</v>
      </c>
      <c r="G23" s="101"/>
      <c r="H23" s="101"/>
      <c r="I23" s="101">
        <v>1140</v>
      </c>
      <c r="J23" s="101"/>
      <c r="K23" s="101"/>
    </row>
    <row r="24" spans="1:11" ht="21.95" customHeight="1">
      <c r="A24" s="84"/>
      <c r="B24" s="13" t="s">
        <v>29</v>
      </c>
      <c r="C24" s="101">
        <f>1450+1420</f>
        <v>2870</v>
      </c>
      <c r="D24" s="101"/>
      <c r="E24" s="101"/>
      <c r="F24" s="101">
        <v>2760</v>
      </c>
      <c r="G24" s="101"/>
      <c r="H24" s="101"/>
      <c r="I24" s="101">
        <v>2660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154</v>
      </c>
      <c r="D28" s="114"/>
      <c r="E28" s="115"/>
      <c r="F28" s="113" t="s">
        <v>155</v>
      </c>
      <c r="G28" s="114"/>
      <c r="H28" s="115"/>
      <c r="I28" s="113" t="s">
        <v>156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157</v>
      </c>
      <c r="D31" s="105"/>
      <c r="E31" s="106"/>
      <c r="F31" s="104" t="s">
        <v>153</v>
      </c>
      <c r="G31" s="105"/>
      <c r="H31" s="106"/>
      <c r="I31" s="104" t="s">
        <v>158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80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23.55</v>
      </c>
      <c r="C59" s="33"/>
      <c r="D59" s="34">
        <v>45.7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11.8</v>
      </c>
      <c r="G60" s="35"/>
      <c r="H60" s="33">
        <v>15.1</v>
      </c>
      <c r="I60" s="33"/>
      <c r="J60" s="39">
        <v>84</v>
      </c>
      <c r="K60" s="39"/>
      <c r="L60" s="39">
        <v>90</v>
      </c>
      <c r="M60" s="39"/>
    </row>
    <row r="61" spans="1:13" ht="18.75">
      <c r="A61" s="31" t="s">
        <v>79</v>
      </c>
      <c r="B61" s="32">
        <v>19</v>
      </c>
      <c r="C61" s="33"/>
      <c r="D61" s="34">
        <v>18.25</v>
      </c>
      <c r="E61" s="33"/>
      <c r="F61" s="33">
        <v>18.3</v>
      </c>
      <c r="G61" s="35"/>
      <c r="H61" s="33">
        <v>26.2</v>
      </c>
      <c r="I61" s="33"/>
      <c r="J61" s="39">
        <v>20.02</v>
      </c>
      <c r="K61" s="39"/>
      <c r="L61" s="39">
        <v>20.66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16.5</v>
      </c>
      <c r="D63" s="34"/>
      <c r="E63" s="33">
        <v>17.399999999999999</v>
      </c>
      <c r="F63" s="33"/>
      <c r="G63" s="35">
        <v>18.7</v>
      </c>
      <c r="H63" s="33"/>
      <c r="I63" s="33">
        <v>19.100000000000001</v>
      </c>
      <c r="J63" s="39"/>
      <c r="K63" s="39">
        <v>20.54</v>
      </c>
      <c r="M63" s="39">
        <v>21.41</v>
      </c>
    </row>
    <row r="64" spans="1:13" ht="18.75">
      <c r="A64" s="36" t="s">
        <v>81</v>
      </c>
      <c r="B64" s="33"/>
      <c r="C64" s="33">
        <v>20.6</v>
      </c>
      <c r="D64" s="34"/>
      <c r="E64" s="33">
        <v>21.7</v>
      </c>
      <c r="F64" s="33"/>
      <c r="G64" s="37">
        <v>18.7</v>
      </c>
      <c r="H64" s="33"/>
      <c r="I64" s="33">
        <v>18.5</v>
      </c>
      <c r="J64" s="39"/>
      <c r="K64" s="39">
        <v>42.5</v>
      </c>
      <c r="L64" s="39"/>
      <c r="M64" s="39"/>
    </row>
    <row r="65" spans="1:13" ht="18.75">
      <c r="A65" s="36" t="s">
        <v>82</v>
      </c>
      <c r="B65" s="33"/>
      <c r="C65" s="33">
        <v>30.3</v>
      </c>
      <c r="D65" s="34"/>
      <c r="E65" s="33">
        <v>31.4</v>
      </c>
      <c r="F65" s="33"/>
      <c r="G65" s="35">
        <v>32.299999999999997</v>
      </c>
      <c r="H65" s="33"/>
      <c r="I65" s="33"/>
      <c r="J65" s="39"/>
      <c r="K65" s="39">
        <v>35.799999999999997</v>
      </c>
      <c r="M65" s="39">
        <v>35.880000000000003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1.06</v>
      </c>
      <c r="C67" s="33">
        <v>10.5</v>
      </c>
      <c r="D67" s="34">
        <v>0.9</v>
      </c>
      <c r="E67" s="33">
        <v>10.6</v>
      </c>
      <c r="F67" s="33">
        <v>62</v>
      </c>
      <c r="G67" s="35">
        <v>10.3</v>
      </c>
      <c r="H67" s="33">
        <v>0.9</v>
      </c>
      <c r="I67" s="33">
        <v>10.1</v>
      </c>
      <c r="J67" s="39">
        <v>1.1200000000000001</v>
      </c>
      <c r="K67" s="39">
        <v>10.87</v>
      </c>
      <c r="L67" s="39">
        <v>1.06</v>
      </c>
      <c r="M67" s="39">
        <v>10.33</v>
      </c>
    </row>
    <row r="68" spans="1:13" ht="18.75">
      <c r="A68" s="41" t="s">
        <v>84</v>
      </c>
      <c r="B68" s="42">
        <v>1.45</v>
      </c>
      <c r="C68" s="33">
        <v>9.4</v>
      </c>
      <c r="D68" s="34">
        <v>1.65</v>
      </c>
      <c r="E68" s="33">
        <v>9.6</v>
      </c>
      <c r="F68" s="33">
        <v>0.84</v>
      </c>
      <c r="G68" s="35">
        <v>9.8000000000000007</v>
      </c>
      <c r="H68" s="33">
        <v>0.77</v>
      </c>
      <c r="I68" s="33">
        <v>9.4</v>
      </c>
      <c r="J68" s="39">
        <v>1.25</v>
      </c>
      <c r="K68" s="39">
        <v>9.31</v>
      </c>
      <c r="L68" s="39">
        <v>1.1299999999999999</v>
      </c>
      <c r="M68" s="39">
        <v>9.5500000000000007</v>
      </c>
    </row>
    <row r="69" spans="1:13" ht="18.75">
      <c r="A69" s="41" t="s">
        <v>85</v>
      </c>
      <c r="B69" s="42">
        <v>1.77</v>
      </c>
      <c r="C69" s="33">
        <v>11.3</v>
      </c>
      <c r="D69" s="34">
        <v>2.34</v>
      </c>
      <c r="E69" s="33">
        <v>11.5</v>
      </c>
      <c r="F69" s="33">
        <v>1</v>
      </c>
      <c r="G69" s="35">
        <v>11.5</v>
      </c>
      <c r="H69" s="33"/>
      <c r="I69" s="33"/>
      <c r="J69" s="39">
        <v>1.63</v>
      </c>
      <c r="K69" s="39">
        <v>11.46</v>
      </c>
      <c r="L69" s="39">
        <v>1.44</v>
      </c>
      <c r="M69" s="39">
        <v>11.55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87</v>
      </c>
      <c r="D2" s="131"/>
      <c r="E2" s="131"/>
      <c r="F2" s="132" t="s">
        <v>88</v>
      </c>
      <c r="G2" s="132"/>
      <c r="H2" s="132"/>
      <c r="I2" s="133" t="s">
        <v>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17000</v>
      </c>
      <c r="D4" s="123"/>
      <c r="E4" s="123"/>
      <c r="F4" s="123">
        <v>17280</v>
      </c>
      <c r="G4" s="123"/>
      <c r="H4" s="123"/>
      <c r="I4" s="123">
        <v>17280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82130</v>
      </c>
      <c r="D5" s="123"/>
      <c r="E5" s="123"/>
      <c r="F5" s="123">
        <v>84000</v>
      </c>
      <c r="G5" s="123"/>
      <c r="H5" s="123"/>
      <c r="I5" s="123">
        <v>85650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C4-'15日'!I4</f>
        <v>290</v>
      </c>
      <c r="D6" s="139"/>
      <c r="E6" s="139"/>
      <c r="F6" s="140">
        <f>F4-C4</f>
        <v>280</v>
      </c>
      <c r="G6" s="141"/>
      <c r="H6" s="142"/>
      <c r="I6" s="140">
        <f>I4-F4</f>
        <v>0</v>
      </c>
      <c r="J6" s="141"/>
      <c r="K6" s="142"/>
      <c r="L6" s="138">
        <f>C6+F6+I6</f>
        <v>570</v>
      </c>
      <c r="M6" s="138">
        <f>C7+F7+I7</f>
        <v>5020</v>
      </c>
    </row>
    <row r="7" spans="1:15" ht="21.95" customHeight="1">
      <c r="A7" s="78"/>
      <c r="B7" s="6" t="s">
        <v>8</v>
      </c>
      <c r="C7" s="139">
        <f>C5-'15日'!I5</f>
        <v>1500</v>
      </c>
      <c r="D7" s="139"/>
      <c r="E7" s="139"/>
      <c r="F7" s="140">
        <f>F5-C5</f>
        <v>1870</v>
      </c>
      <c r="G7" s="141"/>
      <c r="H7" s="142"/>
      <c r="I7" s="140">
        <f>I5-F5</f>
        <v>1650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47">
        <v>980</v>
      </c>
      <c r="D23" s="148"/>
      <c r="E23" s="149"/>
      <c r="F23" s="147">
        <v>980</v>
      </c>
      <c r="G23" s="148"/>
      <c r="H23" s="149"/>
      <c r="I23" s="101">
        <v>850</v>
      </c>
      <c r="J23" s="101"/>
      <c r="K23" s="101"/>
    </row>
    <row r="24" spans="1:11" ht="21.95" customHeight="1">
      <c r="A24" s="84"/>
      <c r="B24" s="13" t="s">
        <v>29</v>
      </c>
      <c r="C24" s="147">
        <v>2540</v>
      </c>
      <c r="D24" s="148"/>
      <c r="E24" s="149"/>
      <c r="F24" s="147">
        <v>2540</v>
      </c>
      <c r="G24" s="148"/>
      <c r="H24" s="149"/>
      <c r="I24" s="101">
        <v>2470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47">
        <v>50</v>
      </c>
      <c r="D25" s="148"/>
      <c r="E25" s="149"/>
      <c r="F25" s="147">
        <v>50</v>
      </c>
      <c r="G25" s="148"/>
      <c r="H25" s="149"/>
      <c r="I25" s="147">
        <v>50</v>
      </c>
      <c r="J25" s="148"/>
      <c r="K25" s="149"/>
    </row>
    <row r="26" spans="1:11" ht="21.95" customHeight="1">
      <c r="A26" s="81"/>
      <c r="B26" s="10" t="s">
        <v>32</v>
      </c>
      <c r="C26" s="147">
        <v>708</v>
      </c>
      <c r="D26" s="148"/>
      <c r="E26" s="149"/>
      <c r="F26" s="147">
        <v>708</v>
      </c>
      <c r="G26" s="148"/>
      <c r="H26" s="149"/>
      <c r="I26" s="147">
        <v>708</v>
      </c>
      <c r="J26" s="148"/>
      <c r="K26" s="149"/>
    </row>
    <row r="27" spans="1:11" ht="21.95" customHeight="1">
      <c r="A27" s="81"/>
      <c r="B27" s="10" t="s">
        <v>33</v>
      </c>
      <c r="C27" s="147">
        <v>22</v>
      </c>
      <c r="D27" s="148"/>
      <c r="E27" s="149"/>
      <c r="F27" s="147">
        <v>22</v>
      </c>
      <c r="G27" s="148"/>
      <c r="H27" s="149"/>
      <c r="I27" s="147">
        <v>22</v>
      </c>
      <c r="J27" s="148"/>
      <c r="K27" s="149"/>
    </row>
    <row r="28" spans="1:11" ht="76.5" customHeight="1">
      <c r="A28" s="107" t="s">
        <v>34</v>
      </c>
      <c r="B28" s="108"/>
      <c r="C28" s="113" t="s">
        <v>159</v>
      </c>
      <c r="D28" s="114"/>
      <c r="E28" s="115"/>
      <c r="F28" s="113"/>
      <c r="G28" s="114"/>
      <c r="H28" s="115"/>
      <c r="I28" s="113" t="s">
        <v>160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96</v>
      </c>
      <c r="D31" s="105"/>
      <c r="E31" s="106"/>
      <c r="F31" s="104" t="s">
        <v>161</v>
      </c>
      <c r="G31" s="105"/>
      <c r="H31" s="106"/>
      <c r="I31" s="104" t="s">
        <v>98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76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16.600000000000001</v>
      </c>
      <c r="E59" s="33"/>
      <c r="F59" s="33">
        <v>19.600000000000001</v>
      </c>
      <c r="G59" s="35"/>
      <c r="H59" s="33">
        <v>20.3</v>
      </c>
      <c r="I59" s="33"/>
      <c r="J59" s="39">
        <v>42.1</v>
      </c>
      <c r="K59" s="39"/>
      <c r="L59" s="39"/>
      <c r="M59" s="39"/>
    </row>
    <row r="60" spans="1:13" ht="18.75">
      <c r="A60" s="31" t="s">
        <v>78</v>
      </c>
      <c r="B60" s="32">
        <v>17.899999999999999</v>
      </c>
      <c r="C60" s="33"/>
      <c r="D60" s="34"/>
      <c r="E60" s="33"/>
      <c r="F60" s="33"/>
      <c r="G60" s="35"/>
      <c r="H60" s="33"/>
      <c r="I60" s="33"/>
      <c r="J60" s="39"/>
      <c r="K60" s="39"/>
      <c r="L60" s="39">
        <v>89.4</v>
      </c>
      <c r="M60" s="39"/>
    </row>
    <row r="61" spans="1:13" ht="18.75">
      <c r="A61" s="31" t="s">
        <v>79</v>
      </c>
      <c r="B61" s="32">
        <v>20.78</v>
      </c>
      <c r="C61" s="33"/>
      <c r="D61" s="34">
        <v>21.03</v>
      </c>
      <c r="E61" s="33"/>
      <c r="F61" s="33">
        <v>19.899999999999999</v>
      </c>
      <c r="G61" s="35"/>
      <c r="H61" s="33">
        <v>19.2</v>
      </c>
      <c r="I61" s="33"/>
      <c r="J61" s="39">
        <v>21.6</v>
      </c>
      <c r="K61" s="39"/>
      <c r="L61" s="39">
        <v>20.6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23.15</v>
      </c>
      <c r="D63" s="34"/>
      <c r="E63" s="33">
        <v>24.2</v>
      </c>
      <c r="F63" s="33"/>
      <c r="G63" s="35">
        <v>21.9</v>
      </c>
      <c r="H63" s="33"/>
      <c r="I63" s="33">
        <v>22.4</v>
      </c>
      <c r="J63" s="39"/>
      <c r="K63" s="39">
        <v>21.7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>
        <v>26.4</v>
      </c>
    </row>
    <row r="65" spans="1:13" ht="18.75">
      <c r="A65" s="36" t="s">
        <v>82</v>
      </c>
      <c r="B65" s="33"/>
      <c r="C65" s="33">
        <v>35.880000000000003</v>
      </c>
      <c r="D65" s="34"/>
      <c r="E65" s="33">
        <v>36.6</v>
      </c>
      <c r="F65" s="33"/>
      <c r="G65" s="35">
        <v>35.01</v>
      </c>
      <c r="H65" s="33"/>
      <c r="I65" s="33">
        <v>36.700000000000003</v>
      </c>
      <c r="J65" s="39"/>
      <c r="K65" s="39">
        <v>35.299999999999997</v>
      </c>
      <c r="M65" s="39">
        <v>37.299999999999997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0.87</v>
      </c>
      <c r="C67" s="33">
        <v>10.39</v>
      </c>
      <c r="D67" s="34">
        <v>1.26</v>
      </c>
      <c r="E67" s="33">
        <v>11.57</v>
      </c>
      <c r="F67" s="33">
        <v>0.92</v>
      </c>
      <c r="G67" s="35">
        <v>10.5</v>
      </c>
      <c r="H67" s="33">
        <v>1.1399999999999999</v>
      </c>
      <c r="I67" s="33">
        <v>10.8</v>
      </c>
      <c r="J67" s="39">
        <v>1.38</v>
      </c>
      <c r="K67" s="39">
        <v>10.4</v>
      </c>
      <c r="L67" s="39">
        <v>1.05</v>
      </c>
      <c r="M67" s="39">
        <v>10.1</v>
      </c>
    </row>
    <row r="68" spans="1:13" ht="18.75">
      <c r="A68" s="41" t="s">
        <v>84</v>
      </c>
      <c r="B68" s="42">
        <v>0.91</v>
      </c>
      <c r="C68" s="33">
        <v>9.58</v>
      </c>
      <c r="D68" s="34">
        <v>0.83</v>
      </c>
      <c r="E68" s="33">
        <v>9.8699999999999992</v>
      </c>
      <c r="F68" s="33">
        <v>0.88</v>
      </c>
      <c r="G68" s="35">
        <v>9.5</v>
      </c>
      <c r="H68" s="33">
        <v>0.95</v>
      </c>
      <c r="I68" s="33">
        <v>9.42</v>
      </c>
      <c r="J68" s="39">
        <v>1.1599999999999999</v>
      </c>
      <c r="K68" s="39">
        <v>9.3000000000000007</v>
      </c>
      <c r="L68" s="39">
        <v>0.97</v>
      </c>
      <c r="M68" s="39">
        <v>9.1999999999999993</v>
      </c>
    </row>
    <row r="69" spans="1:13" ht="18.75">
      <c r="A69" s="41" t="s">
        <v>85</v>
      </c>
      <c r="B69" s="42">
        <v>1.37</v>
      </c>
      <c r="C69" s="33">
        <v>10.59</v>
      </c>
      <c r="D69" s="34">
        <v>1.89</v>
      </c>
      <c r="E69" s="33">
        <v>11.43</v>
      </c>
      <c r="F69" s="33">
        <v>1.5</v>
      </c>
      <c r="G69" s="35">
        <v>11.02</v>
      </c>
      <c r="H69" s="33">
        <v>1.47</v>
      </c>
      <c r="I69" s="33">
        <v>11.1</v>
      </c>
      <c r="J69" s="39">
        <v>1.87</v>
      </c>
      <c r="K69" s="39">
        <v>11.3</v>
      </c>
      <c r="L69" s="39">
        <v>1.34</v>
      </c>
      <c r="M69" s="39">
        <v>11.1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J67" sqref="J67:J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87</v>
      </c>
      <c r="D2" s="131"/>
      <c r="E2" s="131"/>
      <c r="F2" s="132" t="s">
        <v>88</v>
      </c>
      <c r="G2" s="132"/>
      <c r="H2" s="132"/>
      <c r="I2" s="133" t="s">
        <v>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17420</v>
      </c>
      <c r="D4" s="123"/>
      <c r="E4" s="123"/>
      <c r="F4" s="123">
        <v>17550</v>
      </c>
      <c r="G4" s="123"/>
      <c r="H4" s="123"/>
      <c r="I4" s="123">
        <v>17780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87300</v>
      </c>
      <c r="D5" s="123"/>
      <c r="E5" s="123"/>
      <c r="F5" s="123">
        <v>89150</v>
      </c>
      <c r="G5" s="123"/>
      <c r="H5" s="123"/>
      <c r="I5" s="123">
        <v>91060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C4-'16日'!I4</f>
        <v>140</v>
      </c>
      <c r="D6" s="139"/>
      <c r="E6" s="139"/>
      <c r="F6" s="140">
        <f>F4-C4</f>
        <v>130</v>
      </c>
      <c r="G6" s="141"/>
      <c r="H6" s="142"/>
      <c r="I6" s="140">
        <f>I4-F4</f>
        <v>230</v>
      </c>
      <c r="J6" s="141"/>
      <c r="K6" s="142"/>
      <c r="L6" s="138">
        <f>C6+F6+I6</f>
        <v>500</v>
      </c>
      <c r="M6" s="138">
        <f>C7+F7+I7</f>
        <v>5410</v>
      </c>
    </row>
    <row r="7" spans="1:15" ht="21.95" customHeight="1">
      <c r="A7" s="78"/>
      <c r="B7" s="6" t="s">
        <v>8</v>
      </c>
      <c r="C7" s="139">
        <f>C5-'16日'!I5</f>
        <v>1650</v>
      </c>
      <c r="D7" s="139"/>
      <c r="E7" s="139"/>
      <c r="F7" s="140">
        <f>F5-C5</f>
        <v>1850</v>
      </c>
      <c r="G7" s="141"/>
      <c r="H7" s="142"/>
      <c r="I7" s="140">
        <f>I5-F5</f>
        <v>1910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0</v>
      </c>
      <c r="G9" s="123"/>
      <c r="H9" s="123"/>
      <c r="I9" s="123">
        <v>42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850</v>
      </c>
      <c r="D23" s="101"/>
      <c r="E23" s="101"/>
      <c r="F23" s="101">
        <f>C23-130</f>
        <v>720</v>
      </c>
      <c r="G23" s="101"/>
      <c r="H23" s="101"/>
      <c r="I23" s="101">
        <v>650</v>
      </c>
      <c r="J23" s="101"/>
      <c r="K23" s="101"/>
    </row>
    <row r="24" spans="1:11" ht="21.95" customHeight="1">
      <c r="A24" s="84"/>
      <c r="B24" s="13" t="s">
        <v>29</v>
      </c>
      <c r="C24" s="101">
        <v>2470</v>
      </c>
      <c r="D24" s="101"/>
      <c r="E24" s="101"/>
      <c r="F24" s="101">
        <v>2360</v>
      </c>
      <c r="G24" s="101"/>
      <c r="H24" s="101"/>
      <c r="I24" s="101">
        <v>2360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47">
        <v>50</v>
      </c>
      <c r="D25" s="148"/>
      <c r="E25" s="149"/>
      <c r="F25" s="147">
        <v>50</v>
      </c>
      <c r="G25" s="148"/>
      <c r="H25" s="149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47">
        <v>708</v>
      </c>
      <c r="D26" s="148"/>
      <c r="E26" s="149"/>
      <c r="F26" s="147">
        <v>708</v>
      </c>
      <c r="G26" s="148"/>
      <c r="H26" s="149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47">
        <v>22</v>
      </c>
      <c r="D27" s="148"/>
      <c r="E27" s="149"/>
      <c r="F27" s="147">
        <v>22</v>
      </c>
      <c r="G27" s="148"/>
      <c r="H27" s="149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162</v>
      </c>
      <c r="G28" s="114"/>
      <c r="H28" s="115"/>
      <c r="I28" s="113" t="s">
        <v>163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96</v>
      </c>
      <c r="D31" s="105"/>
      <c r="E31" s="106"/>
      <c r="F31" s="104" t="s">
        <v>164</v>
      </c>
      <c r="G31" s="105"/>
      <c r="H31" s="106"/>
      <c r="I31" s="104" t="s">
        <v>98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7.43</v>
      </c>
      <c r="D56" s="26" t="s">
        <v>44</v>
      </c>
      <c r="E56" s="27">
        <v>79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13.8</v>
      </c>
      <c r="I59" s="33"/>
      <c r="J59" s="39">
        <v>14.7</v>
      </c>
      <c r="K59" s="39"/>
      <c r="L59" s="39">
        <v>16.3</v>
      </c>
      <c r="M59" s="39"/>
    </row>
    <row r="60" spans="1:13" ht="18.75">
      <c r="A60" s="31" t="s">
        <v>78</v>
      </c>
      <c r="B60" s="32">
        <v>86.6</v>
      </c>
      <c r="C60" s="33"/>
      <c r="D60" s="34">
        <v>75.900000000000006</v>
      </c>
      <c r="E60" s="33"/>
      <c r="F60" s="33">
        <v>53.7</v>
      </c>
      <c r="G60" s="35"/>
      <c r="H60" s="33"/>
      <c r="I60" s="33"/>
      <c r="J60" s="39"/>
      <c r="K60" s="39"/>
      <c r="L60" s="39">
        <v>71.7</v>
      </c>
      <c r="M60" s="39"/>
    </row>
    <row r="61" spans="1:13" ht="18.75">
      <c r="A61" s="31" t="s">
        <v>79</v>
      </c>
      <c r="B61" s="32">
        <v>21.93</v>
      </c>
      <c r="C61" s="33"/>
      <c r="D61" s="34">
        <v>20.83</v>
      </c>
      <c r="E61" s="33"/>
      <c r="F61" s="33">
        <v>19.899999999999999</v>
      </c>
      <c r="G61" s="35"/>
      <c r="H61" s="33">
        <v>19.100000000000001</v>
      </c>
      <c r="I61" s="33"/>
      <c r="J61" s="39">
        <v>63.6</v>
      </c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D63" s="34"/>
      <c r="E63" s="33"/>
      <c r="F63" s="33"/>
      <c r="G63" s="35"/>
      <c r="H63" s="33"/>
      <c r="I63" s="33">
        <v>39.299999999999997</v>
      </c>
      <c r="J63" s="39"/>
      <c r="K63" s="39">
        <v>39.1</v>
      </c>
      <c r="M63" s="39">
        <v>39.6</v>
      </c>
    </row>
    <row r="64" spans="1:13" ht="18.75">
      <c r="A64" s="36" t="s">
        <v>81</v>
      </c>
      <c r="B64" s="33"/>
      <c r="C64" s="33">
        <v>41.09</v>
      </c>
      <c r="D64" s="39"/>
      <c r="E64" s="33">
        <v>41.09</v>
      </c>
      <c r="F64" s="33"/>
      <c r="G64" s="37">
        <v>40.6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37.33</v>
      </c>
      <c r="D65" s="39"/>
      <c r="E65" s="33">
        <v>37.619999999999997</v>
      </c>
      <c r="F65" s="33"/>
      <c r="G65" s="35">
        <v>37.4</v>
      </c>
      <c r="H65" s="33"/>
      <c r="I65" s="33">
        <v>39.5</v>
      </c>
      <c r="J65" s="39"/>
      <c r="K65" s="39">
        <v>38.700000000000003</v>
      </c>
      <c r="M65" s="39">
        <v>39.299999999999997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1.29</v>
      </c>
      <c r="C67" s="33">
        <v>10.130000000000001</v>
      </c>
      <c r="D67" s="34">
        <v>1.83</v>
      </c>
      <c r="E67" s="33">
        <v>10.59</v>
      </c>
      <c r="F67" s="33">
        <v>0.94</v>
      </c>
      <c r="G67" s="35">
        <v>10.4</v>
      </c>
      <c r="H67" s="33">
        <v>0.98</v>
      </c>
      <c r="I67" s="33">
        <v>10.9</v>
      </c>
      <c r="J67" s="39">
        <v>1.05</v>
      </c>
      <c r="K67" s="39">
        <v>10.5</v>
      </c>
      <c r="L67" s="39">
        <v>1.1200000000000001</v>
      </c>
      <c r="M67" s="39">
        <v>10.4</v>
      </c>
    </row>
    <row r="68" spans="1:13" ht="18.75">
      <c r="A68" s="41" t="s">
        <v>84</v>
      </c>
      <c r="B68" s="42">
        <v>0.87</v>
      </c>
      <c r="C68" s="33">
        <v>9.32</v>
      </c>
      <c r="D68" s="34">
        <v>1.19</v>
      </c>
      <c r="E68" s="33">
        <v>9.3800000000000008</v>
      </c>
      <c r="F68" s="33">
        <v>0.73</v>
      </c>
      <c r="G68" s="35">
        <v>9.8000000000000007</v>
      </c>
      <c r="H68" s="33">
        <v>1.04</v>
      </c>
      <c r="I68" s="33">
        <v>9.6999999999999993</v>
      </c>
      <c r="J68" s="39">
        <v>1.1599999999999999</v>
      </c>
      <c r="K68" s="39">
        <v>9.1</v>
      </c>
      <c r="L68" s="39">
        <v>1.0900000000000001</v>
      </c>
      <c r="M68" s="39">
        <v>9.1999999999999993</v>
      </c>
    </row>
    <row r="69" spans="1:13" ht="18.75">
      <c r="A69" s="41" t="s">
        <v>85</v>
      </c>
      <c r="B69" s="42">
        <v>1.56</v>
      </c>
      <c r="C69" s="33">
        <v>11.46</v>
      </c>
      <c r="D69" s="34">
        <v>1.21</v>
      </c>
      <c r="E69" s="33">
        <v>11.4</v>
      </c>
      <c r="F69" s="33">
        <v>1.3</v>
      </c>
      <c r="G69" s="35">
        <v>11.5</v>
      </c>
      <c r="H69" s="33">
        <v>1.2</v>
      </c>
      <c r="I69" s="33">
        <v>11.4</v>
      </c>
      <c r="J69" s="39">
        <v>1.58</v>
      </c>
      <c r="K69" s="39">
        <v>11.4</v>
      </c>
      <c r="L69" s="39">
        <v>1.64</v>
      </c>
      <c r="M69" s="39">
        <v>11.5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18220</v>
      </c>
      <c r="D4" s="123"/>
      <c r="E4" s="123"/>
      <c r="F4" s="123">
        <v>18560</v>
      </c>
      <c r="G4" s="123"/>
      <c r="H4" s="123"/>
      <c r="I4" s="123">
        <v>18740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93000</v>
      </c>
      <c r="D5" s="123"/>
      <c r="E5" s="123"/>
      <c r="F5" s="123">
        <v>94820</v>
      </c>
      <c r="G5" s="123"/>
      <c r="H5" s="123"/>
      <c r="I5" s="123">
        <v>96700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C4-'17日'!I4</f>
        <v>440</v>
      </c>
      <c r="D6" s="139"/>
      <c r="E6" s="139"/>
      <c r="F6" s="140">
        <f>F4-C4</f>
        <v>340</v>
      </c>
      <c r="G6" s="141"/>
      <c r="H6" s="142"/>
      <c r="I6" s="140">
        <f>I4-F4</f>
        <v>180</v>
      </c>
      <c r="J6" s="141"/>
      <c r="K6" s="142"/>
      <c r="L6" s="138">
        <f>C6+F6+I6</f>
        <v>960</v>
      </c>
      <c r="M6" s="138">
        <f>C7+F7+I7</f>
        <v>5640</v>
      </c>
    </row>
    <row r="7" spans="1:15" ht="21.95" customHeight="1">
      <c r="A7" s="78"/>
      <c r="B7" s="6" t="s">
        <v>8</v>
      </c>
      <c r="C7" s="139">
        <f>C5-'17日'!I5</f>
        <v>1940</v>
      </c>
      <c r="D7" s="139"/>
      <c r="E7" s="139"/>
      <c r="F7" s="140">
        <f>F5-C5</f>
        <v>1820</v>
      </c>
      <c r="G7" s="141"/>
      <c r="H7" s="142"/>
      <c r="I7" s="140">
        <f>I5-F5</f>
        <v>1880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35</v>
      </c>
      <c r="D9" s="123"/>
      <c r="E9" s="123"/>
      <c r="F9" s="123">
        <v>35</v>
      </c>
      <c r="G9" s="123"/>
      <c r="H9" s="123"/>
      <c r="I9" s="123">
        <v>29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37.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0.7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480</v>
      </c>
      <c r="D23" s="101"/>
      <c r="E23" s="101"/>
      <c r="F23" s="101">
        <f>2080+680</f>
        <v>2760</v>
      </c>
      <c r="G23" s="101"/>
      <c r="H23" s="101"/>
      <c r="I23" s="101">
        <v>2700</v>
      </c>
      <c r="J23" s="101"/>
      <c r="K23" s="101"/>
    </row>
    <row r="24" spans="1:11" ht="21.95" customHeight="1">
      <c r="A24" s="84"/>
      <c r="B24" s="13" t="s">
        <v>29</v>
      </c>
      <c r="C24" s="101">
        <v>2300</v>
      </c>
      <c r="D24" s="101"/>
      <c r="E24" s="101"/>
      <c r="F24" s="101">
        <v>2200</v>
      </c>
      <c r="G24" s="101"/>
      <c r="H24" s="101"/>
      <c r="I24" s="101">
        <v>2200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165</v>
      </c>
      <c r="D28" s="114"/>
      <c r="E28" s="115"/>
      <c r="F28" s="113" t="s">
        <v>166</v>
      </c>
      <c r="G28" s="114"/>
      <c r="H28" s="115"/>
      <c r="I28" s="113" t="s">
        <v>167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104</v>
      </c>
      <c r="D31" s="105"/>
      <c r="E31" s="106"/>
      <c r="F31" s="104" t="s">
        <v>168</v>
      </c>
      <c r="G31" s="105"/>
      <c r="H31" s="106"/>
      <c r="I31" s="104" t="s">
        <v>169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85</v>
      </c>
      <c r="F56" s="26" t="s">
        <v>73</v>
      </c>
      <c r="G56" s="27">
        <v>72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16.2</v>
      </c>
      <c r="C59" s="33"/>
      <c r="D59" s="34">
        <v>28.36</v>
      </c>
      <c r="E59" s="33"/>
      <c r="F59" s="33"/>
      <c r="G59" s="35"/>
      <c r="H59" s="33"/>
      <c r="I59" s="33"/>
      <c r="J59" s="39">
        <v>20.47</v>
      </c>
      <c r="K59" s="39"/>
      <c r="L59" s="39">
        <v>23.73</v>
      </c>
      <c r="M59" s="39"/>
    </row>
    <row r="60" spans="1:13" ht="18.75">
      <c r="A60" s="31" t="s">
        <v>78</v>
      </c>
      <c r="B60" s="32">
        <v>2.33</v>
      </c>
      <c r="C60" s="33"/>
      <c r="D60" s="34">
        <v>20.100000000000001</v>
      </c>
      <c r="E60" s="33"/>
      <c r="F60" s="33">
        <v>73.099999999999994</v>
      </c>
      <c r="G60" s="35"/>
      <c r="H60" s="33">
        <v>78.400000000000006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16.2</v>
      </c>
      <c r="G61" s="35"/>
      <c r="H61" s="33">
        <v>17.8</v>
      </c>
      <c r="I61" s="33"/>
      <c r="J61" s="39">
        <v>18.649999999999999</v>
      </c>
      <c r="K61" s="39"/>
      <c r="L61" s="39">
        <v>20.3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40.700000000000003</v>
      </c>
      <c r="D63" s="34"/>
      <c r="E63" s="33">
        <v>41.09</v>
      </c>
      <c r="F63" s="33"/>
      <c r="G63" s="35">
        <v>39.6</v>
      </c>
      <c r="H63" s="33"/>
      <c r="I63" s="33">
        <v>41.9</v>
      </c>
      <c r="J63" s="39"/>
      <c r="K63" s="39">
        <v>20.399999999999999</v>
      </c>
      <c r="M63" s="39">
        <v>16.2</v>
      </c>
    </row>
    <row r="64" spans="1:13" ht="18.75">
      <c r="A64" s="36" t="s">
        <v>81</v>
      </c>
      <c r="B64" s="33"/>
      <c r="C64" s="33"/>
      <c r="D64" s="34"/>
      <c r="E64" s="33">
        <v>18.52</v>
      </c>
      <c r="F64" s="33"/>
      <c r="G64" s="37">
        <v>18.8</v>
      </c>
      <c r="H64" s="33"/>
      <c r="I64" s="33">
        <v>18.8</v>
      </c>
      <c r="J64" s="39"/>
      <c r="K64" s="39"/>
      <c r="L64" s="39"/>
      <c r="M64" s="39">
        <v>17.899999999999999</v>
      </c>
    </row>
    <row r="65" spans="1:13" ht="18.75">
      <c r="A65" s="36" t="s">
        <v>82</v>
      </c>
      <c r="B65" s="33"/>
      <c r="C65" s="33">
        <v>40.200000000000003</v>
      </c>
      <c r="D65" s="34"/>
      <c r="E65" s="33"/>
      <c r="F65" s="33"/>
      <c r="G65" s="35"/>
      <c r="H65" s="33"/>
      <c r="I65" s="33"/>
      <c r="J65" s="39"/>
      <c r="K65" s="39">
        <v>40.700000000000003</v>
      </c>
      <c r="M65" s="39">
        <v>35.799999999999997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43">
        <v>2.13</v>
      </c>
      <c r="C67" s="33">
        <v>10.59</v>
      </c>
      <c r="D67" s="34">
        <v>2.77</v>
      </c>
      <c r="E67" s="33">
        <v>9.9499999999999993</v>
      </c>
      <c r="F67" s="33">
        <v>0.91</v>
      </c>
      <c r="G67" s="35">
        <v>10.3</v>
      </c>
      <c r="H67" s="33">
        <v>0.85</v>
      </c>
      <c r="I67" s="33">
        <v>10.199999999999999</v>
      </c>
      <c r="J67" s="39">
        <v>1.33</v>
      </c>
      <c r="K67" s="39">
        <v>10.199999999999999</v>
      </c>
      <c r="L67" s="39">
        <v>1.28</v>
      </c>
      <c r="M67" s="39">
        <v>10.5</v>
      </c>
    </row>
    <row r="68" spans="1:13" ht="18.75">
      <c r="A68" s="41" t="s">
        <v>84</v>
      </c>
      <c r="B68" s="43">
        <v>1.78</v>
      </c>
      <c r="C68" s="33">
        <v>9.43</v>
      </c>
      <c r="D68" s="34">
        <v>1.63</v>
      </c>
      <c r="E68" s="33">
        <v>9.26</v>
      </c>
      <c r="F68" s="33">
        <v>0.99</v>
      </c>
      <c r="G68" s="35">
        <v>9.5</v>
      </c>
      <c r="H68" s="33">
        <v>0.92</v>
      </c>
      <c r="I68" s="33">
        <v>9.1</v>
      </c>
      <c r="J68" s="39">
        <v>0.85</v>
      </c>
      <c r="K68" s="39">
        <v>9.8000000000000007</v>
      </c>
      <c r="L68" s="39">
        <v>1.05</v>
      </c>
      <c r="M68" s="39">
        <v>9.6</v>
      </c>
    </row>
    <row r="69" spans="1:13" ht="18.75">
      <c r="A69" s="41" t="s">
        <v>85</v>
      </c>
      <c r="B69" s="43">
        <v>2.64</v>
      </c>
      <c r="C69" s="33">
        <v>11.83</v>
      </c>
      <c r="D69" s="34"/>
      <c r="E69" s="33"/>
      <c r="F69" s="33"/>
      <c r="G69" s="35"/>
      <c r="H69" s="33"/>
      <c r="I69" s="33"/>
      <c r="J69" s="39">
        <v>2.16</v>
      </c>
      <c r="K69" s="39">
        <v>11.7</v>
      </c>
      <c r="L69" s="39">
        <v>1.96</v>
      </c>
      <c r="M69" s="39">
        <v>12</v>
      </c>
    </row>
    <row r="70" spans="1:13" ht="18.75">
      <c r="A70" s="41" t="s">
        <v>86</v>
      </c>
      <c r="B70" s="4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87</v>
      </c>
      <c r="D2" s="131"/>
      <c r="E2" s="131"/>
      <c r="F2" s="132" t="s">
        <v>88</v>
      </c>
      <c r="G2" s="132"/>
      <c r="H2" s="132"/>
      <c r="I2" s="133" t="s">
        <v>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330</v>
      </c>
      <c r="D4" s="123"/>
      <c r="E4" s="123"/>
      <c r="F4" s="123">
        <v>330</v>
      </c>
      <c r="G4" s="123"/>
      <c r="H4" s="123"/>
      <c r="I4" s="123">
        <v>330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2050</v>
      </c>
      <c r="D5" s="123"/>
      <c r="E5" s="123"/>
      <c r="F5" s="123">
        <v>3950</v>
      </c>
      <c r="G5" s="123"/>
      <c r="H5" s="123"/>
      <c r="I5" s="123">
        <v>5800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</f>
        <v>330</v>
      </c>
      <c r="D6" s="139"/>
      <c r="E6" s="139"/>
      <c r="F6" s="140">
        <f>F4-C4</f>
        <v>0</v>
      </c>
      <c r="G6" s="141"/>
      <c r="H6" s="142"/>
      <c r="I6" s="140">
        <f>I4-F4</f>
        <v>0</v>
      </c>
      <c r="J6" s="141"/>
      <c r="K6" s="142"/>
      <c r="L6" s="138">
        <f>C6+F6+I6</f>
        <v>330</v>
      </c>
      <c r="M6" s="138">
        <f>C7+F7+I7</f>
        <v>5800</v>
      </c>
    </row>
    <row r="7" spans="1:15" ht="21.95" customHeight="1">
      <c r="A7" s="78"/>
      <c r="B7" s="6" t="s">
        <v>8</v>
      </c>
      <c r="C7" s="139">
        <f>C5</f>
        <v>2050</v>
      </c>
      <c r="D7" s="139"/>
      <c r="E7" s="139"/>
      <c r="F7" s="140">
        <f>F5-C5</f>
        <v>1900</v>
      </c>
      <c r="G7" s="141"/>
      <c r="H7" s="142"/>
      <c r="I7" s="140">
        <f>I5-F5</f>
        <v>1850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0.7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1580</v>
      </c>
      <c r="D23" s="101"/>
      <c r="E23" s="101"/>
      <c r="F23" s="101">
        <v>1580</v>
      </c>
      <c r="G23" s="101"/>
      <c r="H23" s="101"/>
      <c r="I23" s="101">
        <v>1580</v>
      </c>
      <c r="J23" s="101"/>
      <c r="K23" s="101"/>
    </row>
    <row r="24" spans="1:11" ht="21.95" customHeight="1">
      <c r="A24" s="84"/>
      <c r="B24" s="13" t="s">
        <v>29</v>
      </c>
      <c r="C24" s="101">
        <v>1260</v>
      </c>
      <c r="D24" s="101"/>
      <c r="E24" s="101"/>
      <c r="F24" s="101">
        <v>3260</v>
      </c>
      <c r="G24" s="101"/>
      <c r="H24" s="101"/>
      <c r="I24" s="101">
        <v>3130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94</v>
      </c>
      <c r="D28" s="114"/>
      <c r="E28" s="115"/>
      <c r="F28" s="113"/>
      <c r="G28" s="114"/>
      <c r="H28" s="115"/>
      <c r="I28" s="113" t="s">
        <v>95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96</v>
      </c>
      <c r="D31" s="105"/>
      <c r="E31" s="106"/>
      <c r="F31" s="104" t="s">
        <v>97</v>
      </c>
      <c r="G31" s="105"/>
      <c r="H31" s="106"/>
      <c r="I31" s="104" t="s">
        <v>98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8.0399999999999991</v>
      </c>
      <c r="D56" s="26" t="s">
        <v>44</v>
      </c>
      <c r="E56" s="27">
        <v>80</v>
      </c>
      <c r="F56" s="26" t="s">
        <v>73</v>
      </c>
      <c r="G56" s="27">
        <v>73.5</v>
      </c>
      <c r="H56" s="26" t="s">
        <v>74</v>
      </c>
      <c r="I56" s="27">
        <v>0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9.26</v>
      </c>
      <c r="E59" s="33"/>
      <c r="F59" s="33">
        <v>9.9</v>
      </c>
      <c r="G59" s="35"/>
      <c r="H59" s="33">
        <v>11.4</v>
      </c>
      <c r="I59" s="33"/>
      <c r="J59" s="39">
        <v>13.37</v>
      </c>
      <c r="K59" s="39"/>
      <c r="L59" s="39">
        <v>13.31</v>
      </c>
      <c r="M59" s="39"/>
    </row>
    <row r="60" spans="1:13" ht="18.75">
      <c r="A60" s="31" t="s">
        <v>78</v>
      </c>
      <c r="B60" s="32">
        <v>59.1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29.2</v>
      </c>
      <c r="C61" s="33"/>
      <c r="D61" s="34">
        <v>39</v>
      </c>
      <c r="E61" s="33"/>
      <c r="F61" s="33">
        <v>27.55</v>
      </c>
      <c r="G61" s="35"/>
      <c r="H61" s="33">
        <v>31.25</v>
      </c>
      <c r="I61" s="33"/>
      <c r="J61" s="39">
        <v>28.41</v>
      </c>
      <c r="K61" s="39"/>
      <c r="L61" s="39">
        <v>30.09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15.6</v>
      </c>
      <c r="F63" s="33"/>
      <c r="G63" s="35">
        <v>16.2</v>
      </c>
      <c r="H63" s="33"/>
      <c r="I63" s="33">
        <v>14.4</v>
      </c>
      <c r="J63" s="39"/>
      <c r="K63" s="39">
        <v>15.05</v>
      </c>
      <c r="M63" s="39">
        <v>17.940000000000001</v>
      </c>
    </row>
    <row r="64" spans="1:13" ht="18.75">
      <c r="A64" s="36" t="s">
        <v>81</v>
      </c>
      <c r="B64" s="33"/>
      <c r="C64" s="33">
        <v>43.1</v>
      </c>
      <c r="D64" s="34"/>
      <c r="E64" s="33">
        <v>42</v>
      </c>
      <c r="F64" s="33"/>
      <c r="G64" s="35">
        <v>41.5</v>
      </c>
      <c r="H64" s="33"/>
      <c r="I64" s="33">
        <v>42.3</v>
      </c>
      <c r="J64" s="39"/>
      <c r="K64" s="39">
        <v>41.96</v>
      </c>
      <c r="L64" s="39"/>
      <c r="M64" s="39">
        <v>41.09</v>
      </c>
    </row>
    <row r="65" spans="1:13" ht="18.75">
      <c r="A65" s="36" t="s">
        <v>82</v>
      </c>
      <c r="B65" s="33"/>
      <c r="C65" s="33">
        <v>17.7</v>
      </c>
      <c r="D65" s="34"/>
      <c r="E65" s="33">
        <v>17.899999999999999</v>
      </c>
      <c r="F65" s="33"/>
      <c r="G65" s="35">
        <v>17.3</v>
      </c>
      <c r="H65" s="33"/>
      <c r="I65" s="33">
        <v>17.600000000000001</v>
      </c>
      <c r="J65" s="39"/>
      <c r="K65" s="39">
        <v>17.649999999999999</v>
      </c>
      <c r="M65" s="39">
        <v>28.65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1.27</v>
      </c>
      <c r="C67" s="33">
        <v>9.09</v>
      </c>
      <c r="D67" s="34">
        <v>1.93</v>
      </c>
      <c r="E67" s="33">
        <v>9.3800000000000008</v>
      </c>
      <c r="F67" s="33">
        <v>1.69</v>
      </c>
      <c r="G67" s="35">
        <v>9.1</v>
      </c>
      <c r="H67" s="33">
        <v>1.41</v>
      </c>
      <c r="I67" s="33">
        <v>9</v>
      </c>
      <c r="J67" s="39">
        <v>1.73</v>
      </c>
      <c r="K67" s="39">
        <v>9.23</v>
      </c>
      <c r="L67" s="39">
        <v>1.32</v>
      </c>
      <c r="M67" s="39">
        <v>9.09</v>
      </c>
    </row>
    <row r="68" spans="1:13" ht="18.75">
      <c r="A68" s="41" t="s">
        <v>84</v>
      </c>
      <c r="B68" s="42">
        <v>1.39</v>
      </c>
      <c r="C68" s="33">
        <v>8.8000000000000007</v>
      </c>
      <c r="D68" s="34">
        <v>2.14</v>
      </c>
      <c r="E68" s="33">
        <v>8.0500000000000007</v>
      </c>
      <c r="F68" s="33">
        <v>1.22</v>
      </c>
      <c r="G68" s="35">
        <v>8.6999999999999993</v>
      </c>
      <c r="H68" s="33">
        <v>0.87</v>
      </c>
      <c r="I68" s="33">
        <v>8.3000000000000007</v>
      </c>
      <c r="J68" s="39">
        <v>1.1499999999999999</v>
      </c>
      <c r="K68" s="39">
        <v>8.39</v>
      </c>
      <c r="L68" s="39">
        <v>1.08</v>
      </c>
      <c r="M68" s="39">
        <v>8.74</v>
      </c>
    </row>
    <row r="69" spans="1:13" ht="18.75">
      <c r="A69" s="41" t="s">
        <v>85</v>
      </c>
      <c r="B69" s="42">
        <v>2.4500000000000002</v>
      </c>
      <c r="C69" s="33">
        <v>10</v>
      </c>
      <c r="D69" s="34">
        <v>3.1</v>
      </c>
      <c r="E69" s="33">
        <v>10.3</v>
      </c>
      <c r="F69" s="33">
        <v>1.97</v>
      </c>
      <c r="G69" s="35">
        <v>10.5</v>
      </c>
      <c r="H69" s="33">
        <v>2.06</v>
      </c>
      <c r="I69" s="33">
        <v>10.199999999999999</v>
      </c>
      <c r="J69" s="39">
        <v>2.36</v>
      </c>
      <c r="K69" s="39">
        <v>10.130000000000001</v>
      </c>
      <c r="L69" s="39">
        <v>1.97</v>
      </c>
      <c r="M69" s="39">
        <v>10.1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18747</v>
      </c>
      <c r="D4" s="123"/>
      <c r="E4" s="123"/>
      <c r="F4" s="123">
        <v>18870</v>
      </c>
      <c r="G4" s="123"/>
      <c r="H4" s="123"/>
      <c r="I4" s="123">
        <v>18870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98630</v>
      </c>
      <c r="D5" s="123"/>
      <c r="E5" s="123"/>
      <c r="F5" s="123">
        <v>100480</v>
      </c>
      <c r="G5" s="123"/>
      <c r="H5" s="123"/>
      <c r="I5" s="123">
        <v>102300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C4-'18日'!I4</f>
        <v>7</v>
      </c>
      <c r="D6" s="139"/>
      <c r="E6" s="139"/>
      <c r="F6" s="140">
        <f>F4-C4</f>
        <v>123</v>
      </c>
      <c r="G6" s="141"/>
      <c r="H6" s="142"/>
      <c r="I6" s="140">
        <f>I4-F4</f>
        <v>0</v>
      </c>
      <c r="J6" s="141"/>
      <c r="K6" s="142"/>
      <c r="L6" s="138">
        <f>C6+F6+I6</f>
        <v>130</v>
      </c>
      <c r="M6" s="138">
        <f>C7+F7+I7</f>
        <v>5600</v>
      </c>
    </row>
    <row r="7" spans="1:15" ht="21.95" customHeight="1">
      <c r="A7" s="78"/>
      <c r="B7" s="6" t="s">
        <v>8</v>
      </c>
      <c r="C7" s="139">
        <f>C5-'18日'!I5</f>
        <v>1930</v>
      </c>
      <c r="D7" s="139"/>
      <c r="E7" s="139"/>
      <c r="F7" s="140">
        <f>F5-C5</f>
        <v>1850</v>
      </c>
      <c r="G7" s="141"/>
      <c r="H7" s="142"/>
      <c r="I7" s="140">
        <f>I5-F5</f>
        <v>1820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41</v>
      </c>
      <c r="D9" s="123"/>
      <c r="E9" s="123"/>
      <c r="F9" s="123">
        <v>34</v>
      </c>
      <c r="G9" s="123"/>
      <c r="H9" s="123"/>
      <c r="I9" s="123">
        <v>35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2700</v>
      </c>
      <c r="D23" s="101"/>
      <c r="E23" s="101"/>
      <c r="F23" s="101">
        <v>2570</v>
      </c>
      <c r="G23" s="101"/>
      <c r="H23" s="101"/>
      <c r="I23" s="101">
        <v>2570</v>
      </c>
      <c r="J23" s="101"/>
      <c r="K23" s="101"/>
    </row>
    <row r="24" spans="1:11" ht="21.95" customHeight="1">
      <c r="A24" s="84"/>
      <c r="B24" s="13" t="s">
        <v>29</v>
      </c>
      <c r="C24" s="101">
        <v>2200</v>
      </c>
      <c r="D24" s="101"/>
      <c r="E24" s="101"/>
      <c r="F24" s="101">
        <f>2100</f>
        <v>2100</v>
      </c>
      <c r="G24" s="101"/>
      <c r="H24" s="101"/>
      <c r="I24" s="101">
        <f>2100</f>
        <v>2100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170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109</v>
      </c>
      <c r="D31" s="105"/>
      <c r="E31" s="106"/>
      <c r="F31" s="104" t="s">
        <v>168</v>
      </c>
      <c r="G31" s="105"/>
      <c r="H31" s="106"/>
      <c r="I31" s="104" t="s">
        <v>129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80</v>
      </c>
      <c r="F56" s="26" t="s">
        <v>73</v>
      </c>
      <c r="G56" s="27">
        <v>72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23.65</v>
      </c>
      <c r="C59" s="32"/>
      <c r="D59" s="32">
        <v>41.67</v>
      </c>
      <c r="E59" s="32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/>
      <c r="E60" s="32"/>
      <c r="F60" s="33">
        <v>60.1</v>
      </c>
      <c r="G60" s="35"/>
      <c r="H60" s="33">
        <v>57</v>
      </c>
      <c r="I60" s="33"/>
      <c r="J60" s="39">
        <v>12.3</v>
      </c>
      <c r="K60" s="39"/>
      <c r="L60" s="39">
        <v>13.96</v>
      </c>
      <c r="M60" s="39"/>
    </row>
    <row r="61" spans="1:13" ht="18.75">
      <c r="A61" s="31" t="s">
        <v>79</v>
      </c>
      <c r="B61" s="32">
        <v>17.32</v>
      </c>
      <c r="C61" s="32"/>
      <c r="D61" s="32">
        <v>22.11</v>
      </c>
      <c r="E61" s="32"/>
      <c r="F61" s="33">
        <v>20.2</v>
      </c>
      <c r="G61" s="35"/>
      <c r="H61" s="33">
        <v>23.1</v>
      </c>
      <c r="I61" s="33"/>
      <c r="J61" s="39">
        <v>22.4</v>
      </c>
      <c r="K61" s="39"/>
      <c r="L61" s="39">
        <v>22.97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15.45</v>
      </c>
      <c r="D63" s="34"/>
      <c r="E63" s="33">
        <v>16.489999999999998</v>
      </c>
      <c r="F63" s="33"/>
      <c r="G63" s="35">
        <v>22.6</v>
      </c>
      <c r="H63" s="33"/>
      <c r="I63" s="33">
        <v>23.3</v>
      </c>
      <c r="J63" s="39"/>
      <c r="K63" s="39">
        <v>19.100000000000001</v>
      </c>
      <c r="M63" s="39">
        <v>19.399999999999999</v>
      </c>
    </row>
    <row r="64" spans="1:13" ht="18.75">
      <c r="A64" s="36" t="s">
        <v>81</v>
      </c>
      <c r="B64" s="33"/>
      <c r="C64" s="33">
        <v>18.02</v>
      </c>
      <c r="D64" s="34"/>
      <c r="E64" s="33">
        <v>18.809999999999999</v>
      </c>
      <c r="F64" s="33"/>
      <c r="G64" s="37"/>
      <c r="H64" s="33"/>
      <c r="I64" s="33">
        <v>31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32.299999999999997</v>
      </c>
      <c r="D65" s="34"/>
      <c r="E65" s="33">
        <v>36.46</v>
      </c>
      <c r="F65" s="33"/>
      <c r="G65" s="35">
        <v>30.7</v>
      </c>
      <c r="H65" s="33"/>
      <c r="I65" s="33"/>
      <c r="J65" s="39"/>
      <c r="K65" s="39">
        <v>35.799999999999997</v>
      </c>
      <c r="M65" s="39">
        <v>37.299999999999997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1.32</v>
      </c>
      <c r="C67" s="33">
        <v>10.75</v>
      </c>
      <c r="D67" s="33">
        <v>1.21</v>
      </c>
      <c r="E67" s="33">
        <v>10.76</v>
      </c>
      <c r="F67" s="33">
        <v>0.88</v>
      </c>
      <c r="G67" s="33">
        <v>10.199999999999999</v>
      </c>
      <c r="H67" s="33">
        <v>0.91</v>
      </c>
      <c r="I67" s="33">
        <v>10.5</v>
      </c>
      <c r="J67" s="39">
        <v>1.06</v>
      </c>
      <c r="K67" s="39">
        <v>10.5</v>
      </c>
      <c r="L67" s="39">
        <v>1.47</v>
      </c>
      <c r="M67" s="39">
        <v>10.3</v>
      </c>
    </row>
    <row r="68" spans="1:13" ht="18.75">
      <c r="A68" s="41" t="s">
        <v>84</v>
      </c>
      <c r="B68" s="33">
        <v>1.04</v>
      </c>
      <c r="C68" s="33">
        <v>10.7</v>
      </c>
      <c r="D68" s="33">
        <v>1.1000000000000001</v>
      </c>
      <c r="E68" s="33">
        <v>10.73</v>
      </c>
      <c r="F68" s="33">
        <v>0.92</v>
      </c>
      <c r="G68" s="33">
        <v>9.5</v>
      </c>
      <c r="H68" s="33">
        <v>0.95</v>
      </c>
      <c r="I68" s="33">
        <v>9.44</v>
      </c>
      <c r="J68" s="39">
        <v>0.87</v>
      </c>
      <c r="K68" s="39">
        <v>9.9</v>
      </c>
      <c r="L68" s="39">
        <v>1.1599999999999999</v>
      </c>
      <c r="M68" s="39">
        <v>9.1999999999999993</v>
      </c>
    </row>
    <row r="69" spans="1:13" ht="18.75">
      <c r="A69" s="41" t="s">
        <v>85</v>
      </c>
      <c r="B69" s="33">
        <v>1.63</v>
      </c>
      <c r="C69" s="33">
        <v>12.04</v>
      </c>
      <c r="D69" s="33">
        <v>1.72</v>
      </c>
      <c r="E69" s="33">
        <v>12.01</v>
      </c>
      <c r="F69" s="33">
        <v>1.1000000000000001</v>
      </c>
      <c r="G69" s="33">
        <v>11.4</v>
      </c>
      <c r="H69" s="33">
        <v>1.4</v>
      </c>
      <c r="I69" s="33">
        <v>10.9</v>
      </c>
      <c r="J69" s="39">
        <v>1.87</v>
      </c>
      <c r="K69" s="39">
        <v>11.6</v>
      </c>
      <c r="L69" s="39">
        <v>2.17</v>
      </c>
      <c r="M69" s="39">
        <v>11.4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112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18870</v>
      </c>
      <c r="D4" s="123"/>
      <c r="E4" s="123"/>
      <c r="F4" s="123">
        <v>19297</v>
      </c>
      <c r="G4" s="123"/>
      <c r="H4" s="123"/>
      <c r="I4" s="123">
        <v>19297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104240</v>
      </c>
      <c r="D5" s="123"/>
      <c r="E5" s="123"/>
      <c r="F5" s="123">
        <v>106050</v>
      </c>
      <c r="G5" s="123"/>
      <c r="H5" s="123"/>
      <c r="I5" s="123">
        <v>107860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C4-'19日'!I4</f>
        <v>0</v>
      </c>
      <c r="D6" s="139"/>
      <c r="E6" s="139"/>
      <c r="F6" s="140">
        <f>F4-C4</f>
        <v>427</v>
      </c>
      <c r="G6" s="141"/>
      <c r="H6" s="142"/>
      <c r="I6" s="140">
        <f>I4-F4</f>
        <v>0</v>
      </c>
      <c r="J6" s="141"/>
      <c r="K6" s="142"/>
      <c r="L6" s="138">
        <f>C6+F6+I6</f>
        <v>427</v>
      </c>
      <c r="M6" s="138">
        <f>C7+F7+I7</f>
        <v>5560</v>
      </c>
    </row>
    <row r="7" spans="1:15" ht="21.95" customHeight="1">
      <c r="A7" s="78"/>
      <c r="B7" s="6" t="s">
        <v>8</v>
      </c>
      <c r="C7" s="139">
        <f>C5-'19日'!I5</f>
        <v>1940</v>
      </c>
      <c r="D7" s="139"/>
      <c r="E7" s="139"/>
      <c r="F7" s="140">
        <f>F5-C5</f>
        <v>1810</v>
      </c>
      <c r="G7" s="141"/>
      <c r="H7" s="142"/>
      <c r="I7" s="140">
        <f>I5-F5</f>
        <v>1810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41</v>
      </c>
      <c r="D9" s="123"/>
      <c r="E9" s="123"/>
      <c r="F9" s="123">
        <v>34</v>
      </c>
      <c r="G9" s="123"/>
      <c r="H9" s="123"/>
      <c r="I9" s="123">
        <v>35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2440</v>
      </c>
      <c r="D23" s="101"/>
      <c r="E23" s="101"/>
      <c r="F23" s="101">
        <v>2440</v>
      </c>
      <c r="G23" s="101"/>
      <c r="H23" s="101"/>
      <c r="I23" s="101">
        <v>2320</v>
      </c>
      <c r="J23" s="101"/>
      <c r="K23" s="101"/>
    </row>
    <row r="24" spans="1:11" ht="21.95" customHeight="1">
      <c r="A24" s="84"/>
      <c r="B24" s="13" t="s">
        <v>29</v>
      </c>
      <c r="C24" s="101">
        <v>2000</v>
      </c>
      <c r="D24" s="101"/>
      <c r="E24" s="101"/>
      <c r="F24" s="101">
        <v>1900</v>
      </c>
      <c r="G24" s="101"/>
      <c r="H24" s="101"/>
      <c r="I24" s="101">
        <v>1900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171</v>
      </c>
      <c r="D28" s="114"/>
      <c r="E28" s="115"/>
      <c r="F28" s="113" t="s">
        <v>172</v>
      </c>
      <c r="G28" s="114"/>
      <c r="H28" s="115"/>
      <c r="I28" s="113" t="s">
        <v>173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174</v>
      </c>
      <c r="D31" s="105"/>
      <c r="E31" s="106"/>
      <c r="F31" s="104" t="s">
        <v>175</v>
      </c>
      <c r="G31" s="105"/>
      <c r="H31" s="106"/>
      <c r="I31" s="104" t="s">
        <v>132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7.69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11.3</v>
      </c>
      <c r="E59" s="33"/>
      <c r="F59" s="33">
        <v>10.65</v>
      </c>
      <c r="G59" s="33"/>
      <c r="H59" s="33">
        <v>11.34</v>
      </c>
      <c r="I59" s="33"/>
      <c r="J59" s="39">
        <v>16.8</v>
      </c>
      <c r="K59" s="39"/>
      <c r="L59" s="39">
        <v>120</v>
      </c>
      <c r="M59" s="39"/>
    </row>
    <row r="60" spans="1:13" ht="18.75">
      <c r="A60" s="31" t="s">
        <v>78</v>
      </c>
      <c r="B60" s="32">
        <v>26.5</v>
      </c>
      <c r="C60" s="33"/>
      <c r="D60" s="34"/>
      <c r="E60" s="33"/>
      <c r="F60" s="33"/>
      <c r="G60" s="33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23.6</v>
      </c>
      <c r="C61" s="33"/>
      <c r="D61" s="34">
        <v>23.8</v>
      </c>
      <c r="E61" s="33"/>
      <c r="F61" s="33">
        <v>23.26</v>
      </c>
      <c r="G61" s="33"/>
      <c r="H61" s="33">
        <v>23.15</v>
      </c>
      <c r="I61" s="33"/>
      <c r="J61" s="39">
        <v>23.2</v>
      </c>
      <c r="K61" s="39"/>
      <c r="L61" s="39">
        <v>22.9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19.899999999999999</v>
      </c>
      <c r="D63" s="33"/>
      <c r="E63" s="33"/>
      <c r="F63" s="33"/>
      <c r="G63" s="33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3"/>
      <c r="E64" s="33">
        <v>17.600000000000001</v>
      </c>
      <c r="F64" s="33"/>
      <c r="G64" s="33">
        <v>17.36</v>
      </c>
      <c r="H64" s="33"/>
      <c r="I64" s="33">
        <v>17.36</v>
      </c>
      <c r="J64" s="39"/>
      <c r="K64" s="39">
        <v>17.36</v>
      </c>
      <c r="L64" s="39"/>
      <c r="M64" s="39">
        <v>16.8</v>
      </c>
    </row>
    <row r="65" spans="1:13" ht="18.75">
      <c r="A65" s="36" t="s">
        <v>82</v>
      </c>
      <c r="B65" s="33"/>
      <c r="C65" s="33">
        <v>39.299999999999997</v>
      </c>
      <c r="D65" s="33"/>
      <c r="E65" s="33">
        <v>32.9</v>
      </c>
      <c r="F65" s="33"/>
      <c r="G65" s="33">
        <v>29.22</v>
      </c>
      <c r="H65" s="33"/>
      <c r="I65" s="33">
        <v>30.09</v>
      </c>
      <c r="J65" s="39"/>
      <c r="K65" s="39">
        <v>29.5</v>
      </c>
      <c r="M65" s="39">
        <v>31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1.35</v>
      </c>
      <c r="C67" s="33">
        <v>10.7</v>
      </c>
      <c r="D67" s="33">
        <v>1.41</v>
      </c>
      <c r="E67" s="33">
        <v>10.9</v>
      </c>
      <c r="F67" s="33">
        <v>1.22</v>
      </c>
      <c r="G67" s="33">
        <v>10.76</v>
      </c>
      <c r="H67" s="33">
        <v>1.19</v>
      </c>
      <c r="I67" s="33">
        <v>10.56</v>
      </c>
      <c r="J67" s="39">
        <v>2.2599999999999998</v>
      </c>
      <c r="K67" s="39">
        <v>10.62</v>
      </c>
      <c r="L67" s="39">
        <v>1.81</v>
      </c>
      <c r="M67" s="39">
        <v>10.76</v>
      </c>
    </row>
    <row r="68" spans="1:13" ht="18.75">
      <c r="A68" s="41" t="s">
        <v>84</v>
      </c>
      <c r="B68" s="33">
        <v>1.1200000000000001</v>
      </c>
      <c r="C68" s="33">
        <v>9.5</v>
      </c>
      <c r="D68" s="33">
        <v>0.87</v>
      </c>
      <c r="E68" s="33">
        <v>10.199999999999999</v>
      </c>
      <c r="F68" s="33">
        <v>1.06</v>
      </c>
      <c r="G68" s="33">
        <v>10.59</v>
      </c>
      <c r="H68" s="33">
        <v>10.4</v>
      </c>
      <c r="I68" s="33">
        <v>10.62</v>
      </c>
      <c r="J68" s="39">
        <v>1.19</v>
      </c>
      <c r="K68" s="39">
        <v>9.4600000000000009</v>
      </c>
      <c r="L68" s="39">
        <v>0.92</v>
      </c>
      <c r="M68" s="39">
        <v>9.58</v>
      </c>
    </row>
    <row r="69" spans="1:13" ht="18.75">
      <c r="A69" s="41" t="s">
        <v>85</v>
      </c>
      <c r="B69" s="33">
        <v>2.0699999999999998</v>
      </c>
      <c r="C69" s="33">
        <v>11.3</v>
      </c>
      <c r="D69" s="33">
        <v>1.89</v>
      </c>
      <c r="E69" s="33">
        <v>11.9</v>
      </c>
      <c r="F69" s="33">
        <v>1.43</v>
      </c>
      <c r="G69" s="33">
        <v>11.63</v>
      </c>
      <c r="H69" s="33">
        <v>1.52</v>
      </c>
      <c r="I69" s="33">
        <v>11.49</v>
      </c>
      <c r="J69" s="39">
        <v>2.33</v>
      </c>
      <c r="K69" s="39">
        <v>11.6</v>
      </c>
      <c r="L69" s="39">
        <v>2.17</v>
      </c>
      <c r="M69" s="39">
        <v>11.75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88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19297</v>
      </c>
      <c r="D4" s="123"/>
      <c r="E4" s="123"/>
      <c r="F4" s="123">
        <v>19609</v>
      </c>
      <c r="G4" s="123"/>
      <c r="H4" s="123"/>
      <c r="I4" s="123">
        <v>20500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109550</v>
      </c>
      <c r="D5" s="123"/>
      <c r="E5" s="123"/>
      <c r="F5" s="123">
        <v>111100</v>
      </c>
      <c r="G5" s="123"/>
      <c r="H5" s="123"/>
      <c r="I5" s="123">
        <v>113440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C4-'20日'!I4</f>
        <v>0</v>
      </c>
      <c r="D6" s="139"/>
      <c r="E6" s="139"/>
      <c r="F6" s="140">
        <f>F4-C4</f>
        <v>312</v>
      </c>
      <c r="G6" s="141"/>
      <c r="H6" s="142"/>
      <c r="I6" s="140">
        <f>I4-F4</f>
        <v>891</v>
      </c>
      <c r="J6" s="141"/>
      <c r="K6" s="142"/>
      <c r="L6" s="138">
        <f>C6+F6+I6</f>
        <v>1203</v>
      </c>
      <c r="M6" s="138">
        <f>C7+F7+I7</f>
        <v>5580</v>
      </c>
    </row>
    <row r="7" spans="1:15" ht="21.95" customHeight="1">
      <c r="A7" s="78"/>
      <c r="B7" s="6" t="s">
        <v>8</v>
      </c>
      <c r="C7" s="139">
        <f>C5-'20日'!I5</f>
        <v>1690</v>
      </c>
      <c r="D7" s="139"/>
      <c r="E7" s="139"/>
      <c r="F7" s="140">
        <f>F5-C5</f>
        <v>1550</v>
      </c>
      <c r="G7" s="141"/>
      <c r="H7" s="142"/>
      <c r="I7" s="140">
        <f>I5-F5</f>
        <v>2340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41</v>
      </c>
      <c r="D9" s="123"/>
      <c r="E9" s="123"/>
      <c r="F9" s="123">
        <v>34</v>
      </c>
      <c r="G9" s="123"/>
      <c r="H9" s="123"/>
      <c r="I9" s="123">
        <v>35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2320</v>
      </c>
      <c r="D23" s="101"/>
      <c r="E23" s="101"/>
      <c r="F23" s="101">
        <v>1900</v>
      </c>
      <c r="G23" s="101"/>
      <c r="H23" s="101"/>
      <c r="I23" s="101">
        <v>1730</v>
      </c>
      <c r="J23" s="101"/>
      <c r="K23" s="101"/>
    </row>
    <row r="24" spans="1:11" ht="21.95" customHeight="1">
      <c r="A24" s="84"/>
      <c r="B24" s="13" t="s">
        <v>29</v>
      </c>
      <c r="C24" s="101">
        <v>1900</v>
      </c>
      <c r="D24" s="101"/>
      <c r="E24" s="101"/>
      <c r="F24" s="101">
        <v>1700</v>
      </c>
      <c r="G24" s="101"/>
      <c r="H24" s="101"/>
      <c r="I24" s="101">
        <v>1700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50" t="s">
        <v>176</v>
      </c>
      <c r="G28" s="114"/>
      <c r="H28" s="115"/>
      <c r="I28" s="113" t="s">
        <v>177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124</v>
      </c>
      <c r="D31" s="105"/>
      <c r="E31" s="106"/>
      <c r="F31" s="104" t="s">
        <v>178</v>
      </c>
      <c r="G31" s="105"/>
      <c r="H31" s="106"/>
      <c r="I31" s="104" t="s">
        <v>132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80</v>
      </c>
      <c r="F56" s="26" t="s">
        <v>73</v>
      </c>
      <c r="G56" s="27">
        <v>75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9.3000000000000007</v>
      </c>
      <c r="I59" s="33"/>
      <c r="J59" s="39">
        <v>10.65</v>
      </c>
      <c r="K59" s="39"/>
      <c r="L59" s="39">
        <v>14.7</v>
      </c>
      <c r="M59" s="39"/>
    </row>
    <row r="60" spans="1:13" ht="18.75">
      <c r="A60" s="31" t="s">
        <v>78</v>
      </c>
      <c r="B60" s="32">
        <v>5.0999999999999996</v>
      </c>
      <c r="C60" s="33"/>
      <c r="D60" s="34">
        <v>5.9</v>
      </c>
      <c r="E60" s="33"/>
      <c r="F60" s="33">
        <v>6.2</v>
      </c>
      <c r="G60" s="35"/>
      <c r="H60" s="33">
        <v>7.1</v>
      </c>
      <c r="I60" s="33"/>
      <c r="J60" s="39">
        <v>30.5</v>
      </c>
      <c r="K60" s="39"/>
      <c r="L60" s="39"/>
      <c r="M60" s="39"/>
    </row>
    <row r="61" spans="1:13" ht="18.75">
      <c r="A61" s="31" t="s">
        <v>79</v>
      </c>
      <c r="B61" s="32">
        <v>22.9</v>
      </c>
      <c r="C61" s="33"/>
      <c r="D61" s="34">
        <v>23.1</v>
      </c>
      <c r="E61" s="33"/>
      <c r="F61" s="33">
        <v>24.9</v>
      </c>
      <c r="G61" s="35"/>
      <c r="H61" s="33"/>
      <c r="I61" s="33"/>
      <c r="J61" s="39"/>
      <c r="K61" s="39"/>
      <c r="L61" s="39">
        <v>18.27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17.600000000000001</v>
      </c>
      <c r="H63" s="33"/>
      <c r="I63" s="33">
        <v>20.2</v>
      </c>
      <c r="J63" s="39"/>
      <c r="K63" s="39">
        <v>18.8</v>
      </c>
      <c r="M63" s="39">
        <v>19.97</v>
      </c>
    </row>
    <row r="64" spans="1:13" ht="18.75">
      <c r="A64" s="36" t="s">
        <v>81</v>
      </c>
      <c r="B64" s="33"/>
      <c r="C64" s="33">
        <v>16.399999999999999</v>
      </c>
      <c r="D64" s="34"/>
      <c r="E64" s="33">
        <v>17.100000000000001</v>
      </c>
      <c r="F64" s="33"/>
      <c r="G64" s="37"/>
      <c r="H64" s="33"/>
      <c r="I64" s="33">
        <v>30.9</v>
      </c>
      <c r="J64" s="39"/>
      <c r="K64" s="39">
        <v>29.5</v>
      </c>
      <c r="L64" s="39"/>
      <c r="M64" s="39">
        <v>32.1</v>
      </c>
    </row>
    <row r="65" spans="1:13" ht="18.75">
      <c r="A65" s="36" t="s">
        <v>82</v>
      </c>
      <c r="B65" s="33"/>
      <c r="C65" s="33">
        <v>31.5</v>
      </c>
      <c r="D65" s="34"/>
      <c r="E65" s="33">
        <v>58.6</v>
      </c>
      <c r="F65" s="33"/>
      <c r="G65" s="35"/>
      <c r="H65" s="33"/>
      <c r="I65" s="33"/>
      <c r="J65" s="39"/>
      <c r="K65" s="39">
        <v>26</v>
      </c>
      <c r="M65" s="39">
        <v>27.2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1.36</v>
      </c>
      <c r="C67" s="33">
        <v>10.5</v>
      </c>
      <c r="D67" s="34">
        <v>0.94</v>
      </c>
      <c r="E67" s="33">
        <v>10.3</v>
      </c>
      <c r="F67" s="33">
        <v>0.96</v>
      </c>
      <c r="G67" s="35">
        <v>10.1</v>
      </c>
      <c r="H67" s="33">
        <v>0.99</v>
      </c>
      <c r="I67" s="33">
        <v>10.199999999999999</v>
      </c>
      <c r="J67" s="39">
        <v>0.83</v>
      </c>
      <c r="K67" s="39">
        <v>10.27</v>
      </c>
      <c r="L67" s="39">
        <v>1.37</v>
      </c>
      <c r="M67" s="39">
        <v>10.88</v>
      </c>
    </row>
    <row r="68" spans="1:13" ht="18.75">
      <c r="A68" s="41" t="s">
        <v>84</v>
      </c>
      <c r="B68" s="42">
        <v>1.1200000000000001</v>
      </c>
      <c r="C68" s="33">
        <v>8.8000000000000007</v>
      </c>
      <c r="D68" s="34">
        <v>0.83</v>
      </c>
      <c r="E68" s="33">
        <v>9</v>
      </c>
      <c r="F68" s="33">
        <v>0.84</v>
      </c>
      <c r="G68" s="35">
        <v>9.1</v>
      </c>
      <c r="H68" s="33">
        <v>0.92</v>
      </c>
      <c r="I68" s="33">
        <v>9.0299999999999994</v>
      </c>
      <c r="J68" s="39">
        <v>0.91</v>
      </c>
      <c r="K68" s="39">
        <v>9.11</v>
      </c>
      <c r="L68" s="39">
        <v>1.1299999999999999</v>
      </c>
      <c r="M68" s="39">
        <v>9.17</v>
      </c>
    </row>
    <row r="69" spans="1:13" ht="18.75">
      <c r="A69" s="41" t="s">
        <v>85</v>
      </c>
      <c r="B69" s="42">
        <v>1.97</v>
      </c>
      <c r="C69" s="33">
        <v>11.1</v>
      </c>
      <c r="D69" s="34">
        <v>1.25</v>
      </c>
      <c r="E69" s="33">
        <v>11</v>
      </c>
      <c r="F69" s="33"/>
      <c r="G69" s="35"/>
      <c r="H69" s="33"/>
      <c r="I69" s="33"/>
      <c r="J69" s="39">
        <v>1.34</v>
      </c>
      <c r="K69" s="39">
        <v>11.31</v>
      </c>
      <c r="L69" s="39">
        <v>2.02</v>
      </c>
      <c r="M69" s="39">
        <v>11.6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125</v>
      </c>
      <c r="D2" s="131"/>
      <c r="E2" s="131"/>
      <c r="F2" s="132" t="s">
        <v>120</v>
      </c>
      <c r="G2" s="132"/>
      <c r="H2" s="132"/>
      <c r="I2" s="133" t="s">
        <v>181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20500</v>
      </c>
      <c r="D4" s="123"/>
      <c r="E4" s="123"/>
      <c r="F4" s="123">
        <v>20730</v>
      </c>
      <c r="G4" s="123"/>
      <c r="H4" s="123"/>
      <c r="I4" s="123">
        <v>21066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115000</v>
      </c>
      <c r="D5" s="123"/>
      <c r="E5" s="123"/>
      <c r="F5" s="123">
        <v>116840</v>
      </c>
      <c r="G5" s="123"/>
      <c r="H5" s="123"/>
      <c r="I5" s="123">
        <v>118800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C4-'21日'!I4</f>
        <v>0</v>
      </c>
      <c r="D6" s="139"/>
      <c r="E6" s="139"/>
      <c r="F6" s="140">
        <f>F4-C4</f>
        <v>230</v>
      </c>
      <c r="G6" s="141"/>
      <c r="H6" s="142"/>
      <c r="I6" s="140">
        <f>I4-F4</f>
        <v>336</v>
      </c>
      <c r="J6" s="141"/>
      <c r="K6" s="142"/>
      <c r="L6" s="138">
        <f>C6+F6+I6</f>
        <v>566</v>
      </c>
      <c r="M6" s="138">
        <f>C7+F7+I7</f>
        <v>5360</v>
      </c>
      <c r="N6" s="2">
        <f>SUM(L6:M6)</f>
        <v>5926</v>
      </c>
    </row>
    <row r="7" spans="1:15" ht="21.95" customHeight="1">
      <c r="A7" s="78"/>
      <c r="B7" s="6" t="s">
        <v>8</v>
      </c>
      <c r="C7" s="139">
        <f>C5-'21日'!I5</f>
        <v>1560</v>
      </c>
      <c r="D7" s="139"/>
      <c r="E7" s="139"/>
      <c r="F7" s="140">
        <f>F5-C5</f>
        <v>1840</v>
      </c>
      <c r="G7" s="141"/>
      <c r="H7" s="142"/>
      <c r="I7" s="140">
        <f>I5-F5</f>
        <v>1960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51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35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44" t="s">
        <v>93</v>
      </c>
      <c r="J11" s="44" t="s">
        <v>93</v>
      </c>
      <c r="K11" s="44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44" t="s">
        <v>93</v>
      </c>
      <c r="J12" s="44" t="s">
        <v>93</v>
      </c>
      <c r="K12" s="44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44" t="s">
        <v>93</v>
      </c>
      <c r="J15" s="44" t="s">
        <v>93</v>
      </c>
      <c r="K15" s="44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44" t="s">
        <v>93</v>
      </c>
      <c r="J17" s="44" t="s">
        <v>93</v>
      </c>
      <c r="K17" s="44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44" t="s">
        <v>93</v>
      </c>
      <c r="J18" s="44" t="s">
        <v>93</v>
      </c>
      <c r="K18" s="44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44" t="s">
        <v>93</v>
      </c>
      <c r="J21" s="44" t="s">
        <v>93</v>
      </c>
      <c r="K21" s="44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1730</v>
      </c>
      <c r="D23" s="101"/>
      <c r="E23" s="101"/>
      <c r="F23" s="101">
        <v>1580</v>
      </c>
      <c r="G23" s="101"/>
      <c r="H23" s="101"/>
      <c r="I23" s="101">
        <v>1580</v>
      </c>
      <c r="J23" s="101"/>
      <c r="K23" s="101"/>
    </row>
    <row r="24" spans="1:11" ht="21.95" customHeight="1">
      <c r="A24" s="84"/>
      <c r="B24" s="13" t="s">
        <v>29</v>
      </c>
      <c r="C24" s="101">
        <v>1700</v>
      </c>
      <c r="D24" s="101"/>
      <c r="E24" s="101"/>
      <c r="F24" s="101">
        <v>1580</v>
      </c>
      <c r="G24" s="101"/>
      <c r="H24" s="101"/>
      <c r="I24" s="101">
        <v>1450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180</v>
      </c>
      <c r="G28" s="114"/>
      <c r="H28" s="115"/>
      <c r="I28" s="113" t="s">
        <v>182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179</v>
      </c>
      <c r="D31" s="105"/>
      <c r="E31" s="106"/>
      <c r="F31" s="104" t="s">
        <v>130</v>
      </c>
      <c r="G31" s="105"/>
      <c r="H31" s="106"/>
      <c r="I31" s="104" t="s">
        <v>183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12.54</v>
      </c>
      <c r="C59" s="33"/>
      <c r="D59" s="34">
        <v>13.66</v>
      </c>
      <c r="E59" s="33"/>
      <c r="F59" s="33">
        <v>14.3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16.2</v>
      </c>
      <c r="I60" s="33"/>
      <c r="J60" s="39">
        <v>13.54</v>
      </c>
      <c r="K60" s="39"/>
      <c r="L60" s="39">
        <v>14.12</v>
      </c>
      <c r="M60" s="39"/>
    </row>
    <row r="61" spans="1:13" ht="18.75">
      <c r="A61" s="31" t="s">
        <v>79</v>
      </c>
      <c r="B61" s="32">
        <v>19.77</v>
      </c>
      <c r="C61" s="33"/>
      <c r="D61" s="34">
        <v>20.079999999999998</v>
      </c>
      <c r="E61" s="33"/>
      <c r="F61" s="33">
        <v>22.5</v>
      </c>
      <c r="G61" s="35"/>
      <c r="H61" s="33">
        <v>22.9</v>
      </c>
      <c r="I61" s="33"/>
      <c r="J61" s="39">
        <v>20.54</v>
      </c>
      <c r="K61" s="39"/>
      <c r="L61" s="39">
        <v>23.73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18.45</v>
      </c>
      <c r="D63" s="34"/>
      <c r="E63" s="33">
        <v>19.97</v>
      </c>
      <c r="F63" s="33"/>
      <c r="G63" s="35">
        <v>19.850000000000001</v>
      </c>
      <c r="H63" s="33"/>
      <c r="I63" s="33">
        <v>20.3</v>
      </c>
      <c r="J63" s="39"/>
      <c r="K63" s="39">
        <v>20.54</v>
      </c>
      <c r="M63" s="39">
        <v>20.25</v>
      </c>
    </row>
    <row r="64" spans="1:13" ht="18.75">
      <c r="A64" s="36" t="s">
        <v>81</v>
      </c>
      <c r="B64" s="33"/>
      <c r="C64" s="33">
        <v>30.11</v>
      </c>
      <c r="D64" s="34"/>
      <c r="E64" s="33">
        <v>31.83</v>
      </c>
      <c r="F64" s="33"/>
      <c r="G64" s="37">
        <v>31.1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25.74</v>
      </c>
      <c r="D65" s="34"/>
      <c r="E65" s="33">
        <v>26.04</v>
      </c>
      <c r="F65" s="33"/>
      <c r="G65" s="35">
        <v>27.6</v>
      </c>
      <c r="H65" s="33"/>
      <c r="I65" s="33"/>
      <c r="J65" s="39"/>
      <c r="K65" s="39">
        <v>22.86</v>
      </c>
      <c r="M65" s="39">
        <v>23.73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1.22</v>
      </c>
      <c r="C67" s="33">
        <v>10.54</v>
      </c>
      <c r="D67" s="34">
        <v>1.35</v>
      </c>
      <c r="E67" s="33">
        <v>10.59</v>
      </c>
      <c r="F67" s="33">
        <v>0.8</v>
      </c>
      <c r="G67" s="35">
        <v>10.5</v>
      </c>
      <c r="H67" s="33">
        <v>1.2</v>
      </c>
      <c r="I67" s="33">
        <v>11.03</v>
      </c>
      <c r="J67" s="39">
        <v>1.1599999999999999</v>
      </c>
      <c r="K67" s="39">
        <v>10.3</v>
      </c>
      <c r="L67" s="39">
        <v>1.63</v>
      </c>
      <c r="M67" s="39">
        <v>10.73</v>
      </c>
    </row>
    <row r="68" spans="1:13" ht="18.75">
      <c r="A68" s="41" t="s">
        <v>84</v>
      </c>
      <c r="B68" s="42">
        <v>1.17</v>
      </c>
      <c r="C68" s="33">
        <v>9.77</v>
      </c>
      <c r="D68" s="34">
        <v>1.66</v>
      </c>
      <c r="E68" s="33">
        <v>9.69</v>
      </c>
      <c r="F68" s="33">
        <v>0.99</v>
      </c>
      <c r="G68" s="35">
        <v>9.1</v>
      </c>
      <c r="H68" s="33">
        <v>1.5</v>
      </c>
      <c r="I68" s="33">
        <v>9.4</v>
      </c>
      <c r="J68" s="39">
        <v>2.04</v>
      </c>
      <c r="K68" s="39">
        <v>9.11</v>
      </c>
      <c r="L68" s="39">
        <v>1.79</v>
      </c>
      <c r="M68" s="39">
        <v>8.94</v>
      </c>
    </row>
    <row r="69" spans="1:13" ht="18.75">
      <c r="A69" s="41" t="s">
        <v>85</v>
      </c>
      <c r="B69" s="42">
        <v>1.94</v>
      </c>
      <c r="C69" s="33">
        <v>10.98</v>
      </c>
      <c r="D69" s="34">
        <v>1.74</v>
      </c>
      <c r="E69" s="33">
        <v>11.6</v>
      </c>
      <c r="F69" s="33">
        <v>0.96</v>
      </c>
      <c r="G69" s="35">
        <v>11.3</v>
      </c>
      <c r="H69" s="33"/>
      <c r="I69" s="33"/>
      <c r="J69" s="39">
        <v>1.93</v>
      </c>
      <c r="K69" s="39">
        <v>11.05</v>
      </c>
      <c r="L69" s="39">
        <v>2.1</v>
      </c>
      <c r="M69" s="39">
        <v>11.4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H40" sqref="H4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184</v>
      </c>
      <c r="D2" s="131"/>
      <c r="E2" s="131"/>
      <c r="F2" s="132" t="s">
        <v>187</v>
      </c>
      <c r="G2" s="132"/>
      <c r="H2" s="132"/>
      <c r="I2" s="133" t="s">
        <v>189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21200</v>
      </c>
      <c r="D4" s="123"/>
      <c r="E4" s="123"/>
      <c r="F4" s="123">
        <v>21225</v>
      </c>
      <c r="G4" s="123"/>
      <c r="H4" s="123"/>
      <c r="I4" s="123">
        <v>21255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120650</v>
      </c>
      <c r="D5" s="123"/>
      <c r="E5" s="123"/>
      <c r="F5" s="123">
        <v>122620</v>
      </c>
      <c r="G5" s="123"/>
      <c r="H5" s="123"/>
      <c r="I5" s="123">
        <v>124470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C4-'22日'!I4</f>
        <v>134</v>
      </c>
      <c r="D6" s="139"/>
      <c r="E6" s="139"/>
      <c r="F6" s="140">
        <f>F4-C4</f>
        <v>25</v>
      </c>
      <c r="G6" s="141"/>
      <c r="H6" s="142"/>
      <c r="I6" s="140">
        <f>I4-F4</f>
        <v>30</v>
      </c>
      <c r="J6" s="141"/>
      <c r="K6" s="142"/>
      <c r="L6" s="138">
        <f>C6+F6+I6</f>
        <v>189</v>
      </c>
      <c r="M6" s="138">
        <f>C7+F7+I7</f>
        <v>5670</v>
      </c>
    </row>
    <row r="7" spans="1:15" ht="21.95" customHeight="1">
      <c r="A7" s="78"/>
      <c r="B7" s="6" t="s">
        <v>8</v>
      </c>
      <c r="C7" s="139">
        <f>C5-'22日'!I5</f>
        <v>1850</v>
      </c>
      <c r="D7" s="139"/>
      <c r="E7" s="139"/>
      <c r="F7" s="140">
        <f>F5-C5</f>
        <v>1970</v>
      </c>
      <c r="G7" s="141"/>
      <c r="H7" s="142"/>
      <c r="I7" s="140">
        <f>I5-F5</f>
        <v>1850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52">
        <v>38</v>
      </c>
      <c r="D9" s="153"/>
      <c r="E9" s="154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52">
        <v>0</v>
      </c>
      <c r="D10" s="153"/>
      <c r="E10" s="154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45" t="s">
        <v>93</v>
      </c>
      <c r="D11" s="45" t="s">
        <v>93</v>
      </c>
      <c r="E11" s="45" t="s">
        <v>93</v>
      </c>
      <c r="F11" s="46" t="s">
        <v>93</v>
      </c>
      <c r="G11" s="46" t="s">
        <v>93</v>
      </c>
      <c r="H11" s="46" t="s">
        <v>93</v>
      </c>
      <c r="I11" s="47" t="s">
        <v>93</v>
      </c>
      <c r="J11" s="47" t="s">
        <v>93</v>
      </c>
      <c r="K11" s="47" t="s">
        <v>93</v>
      </c>
    </row>
    <row r="12" spans="1:15" ht="21.95" customHeight="1">
      <c r="A12" s="80"/>
      <c r="B12" s="8" t="s">
        <v>15</v>
      </c>
      <c r="C12" s="45" t="s">
        <v>93</v>
      </c>
      <c r="D12" s="45" t="s">
        <v>93</v>
      </c>
      <c r="E12" s="45" t="s">
        <v>93</v>
      </c>
      <c r="F12" s="46" t="s">
        <v>93</v>
      </c>
      <c r="G12" s="46" t="s">
        <v>93</v>
      </c>
      <c r="H12" s="46" t="s">
        <v>93</v>
      </c>
      <c r="I12" s="47" t="s">
        <v>93</v>
      </c>
      <c r="J12" s="47" t="s">
        <v>93</v>
      </c>
      <c r="K12" s="47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45" t="s">
        <v>93</v>
      </c>
      <c r="D15" s="45" t="s">
        <v>93</v>
      </c>
      <c r="E15" s="45" t="s">
        <v>93</v>
      </c>
      <c r="F15" s="46" t="s">
        <v>93</v>
      </c>
      <c r="G15" s="46" t="s">
        <v>93</v>
      </c>
      <c r="H15" s="46" t="s">
        <v>93</v>
      </c>
      <c r="I15" s="47" t="s">
        <v>93</v>
      </c>
      <c r="J15" s="47" t="s">
        <v>93</v>
      </c>
      <c r="K15" s="47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45" t="s">
        <v>93</v>
      </c>
      <c r="D17" s="45" t="s">
        <v>93</v>
      </c>
      <c r="E17" s="45" t="s">
        <v>93</v>
      </c>
      <c r="F17" s="46" t="s">
        <v>93</v>
      </c>
      <c r="G17" s="46" t="s">
        <v>93</v>
      </c>
      <c r="H17" s="46" t="s">
        <v>93</v>
      </c>
      <c r="I17" s="47" t="s">
        <v>93</v>
      </c>
      <c r="J17" s="47" t="s">
        <v>93</v>
      </c>
      <c r="K17" s="47" t="s">
        <v>93</v>
      </c>
    </row>
    <row r="18" spans="1:11" ht="21.95" customHeight="1">
      <c r="A18" s="82"/>
      <c r="B18" s="12" t="s">
        <v>15</v>
      </c>
      <c r="C18" s="45" t="s">
        <v>93</v>
      </c>
      <c r="D18" s="45" t="s">
        <v>93</v>
      </c>
      <c r="E18" s="45" t="s">
        <v>93</v>
      </c>
      <c r="F18" s="46" t="s">
        <v>93</v>
      </c>
      <c r="G18" s="46" t="s">
        <v>93</v>
      </c>
      <c r="H18" s="46" t="s">
        <v>93</v>
      </c>
      <c r="I18" s="47" t="s">
        <v>93</v>
      </c>
      <c r="J18" s="47" t="s">
        <v>93</v>
      </c>
      <c r="K18" s="47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45" t="s">
        <v>93</v>
      </c>
      <c r="D21" s="45" t="s">
        <v>93</v>
      </c>
      <c r="E21" s="45" t="s">
        <v>93</v>
      </c>
      <c r="F21" s="46" t="s">
        <v>93</v>
      </c>
      <c r="G21" s="46" t="s">
        <v>93</v>
      </c>
      <c r="H21" s="46" t="s">
        <v>93</v>
      </c>
      <c r="I21" s="47" t="s">
        <v>93</v>
      </c>
      <c r="J21" s="47" t="s">
        <v>93</v>
      </c>
      <c r="K21" s="47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1450</v>
      </c>
      <c r="D23" s="101"/>
      <c r="E23" s="101"/>
      <c r="F23" s="101">
        <v>1450</v>
      </c>
      <c r="G23" s="101"/>
      <c r="H23" s="101"/>
      <c r="I23" s="101">
        <v>1450</v>
      </c>
      <c r="J23" s="101"/>
      <c r="K23" s="101"/>
    </row>
    <row r="24" spans="1:11" ht="21.95" customHeight="1">
      <c r="A24" s="84"/>
      <c r="B24" s="13" t="s">
        <v>29</v>
      </c>
      <c r="C24" s="101">
        <v>1450</v>
      </c>
      <c r="D24" s="101"/>
      <c r="E24" s="101"/>
      <c r="F24" s="101">
        <v>1450</v>
      </c>
      <c r="G24" s="101"/>
      <c r="H24" s="101"/>
      <c r="I24" s="101">
        <v>1450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186</v>
      </c>
      <c r="D28" s="114"/>
      <c r="E28" s="115"/>
      <c r="F28" s="113"/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185</v>
      </c>
      <c r="D31" s="105"/>
      <c r="E31" s="106"/>
      <c r="F31" s="104" t="s">
        <v>188</v>
      </c>
      <c r="G31" s="105"/>
      <c r="H31" s="106"/>
      <c r="I31" s="104" t="s">
        <v>190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82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12.8</v>
      </c>
      <c r="G59" s="35"/>
      <c r="H59" s="33">
        <v>13.1</v>
      </c>
      <c r="I59" s="33"/>
      <c r="J59" s="39">
        <v>13.43</v>
      </c>
      <c r="K59" s="39"/>
      <c r="L59" s="39">
        <v>14.7</v>
      </c>
      <c r="M59" s="39"/>
    </row>
    <row r="60" spans="1:13" ht="18.75">
      <c r="A60" s="31" t="s">
        <v>78</v>
      </c>
      <c r="B60" s="32">
        <v>26.8</v>
      </c>
      <c r="C60" s="33"/>
      <c r="D60" s="34">
        <v>89.6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20.47</v>
      </c>
      <c r="C61" s="33"/>
      <c r="D61" s="34">
        <v>23.09</v>
      </c>
      <c r="E61" s="33"/>
      <c r="F61" s="33">
        <v>24.4</v>
      </c>
      <c r="G61" s="35"/>
      <c r="H61" s="33">
        <v>22.5</v>
      </c>
      <c r="I61" s="33"/>
      <c r="J61" s="39">
        <v>22.57</v>
      </c>
      <c r="K61" s="39"/>
      <c r="L61" s="39">
        <v>23.73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23.4</v>
      </c>
      <c r="D63" s="34"/>
      <c r="E63" s="33">
        <v>20.5</v>
      </c>
      <c r="F63" s="33"/>
      <c r="G63" s="35">
        <v>20.100000000000001</v>
      </c>
      <c r="H63" s="33"/>
      <c r="I63" s="33">
        <v>20.2</v>
      </c>
      <c r="J63" s="39"/>
      <c r="K63" s="39">
        <v>20.54</v>
      </c>
      <c r="M63" s="39">
        <v>20.54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21.4</v>
      </c>
      <c r="D65" s="34"/>
      <c r="E65" s="33">
        <v>23.7</v>
      </c>
      <c r="F65" s="33"/>
      <c r="G65" s="35">
        <v>23.4</v>
      </c>
      <c r="H65" s="33"/>
      <c r="I65" s="33">
        <v>24.5</v>
      </c>
      <c r="J65" s="39"/>
      <c r="K65" s="39">
        <v>23.73</v>
      </c>
      <c r="M65" s="39">
        <v>24.31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1.23</v>
      </c>
      <c r="C67" s="33">
        <v>10.4</v>
      </c>
      <c r="D67" s="34">
        <v>1.67</v>
      </c>
      <c r="E67" s="33">
        <v>10.7</v>
      </c>
      <c r="F67" s="33">
        <v>0.91</v>
      </c>
      <c r="G67" s="35">
        <v>10.5</v>
      </c>
      <c r="H67" s="33">
        <v>1.1000000000000001</v>
      </c>
      <c r="I67" s="33">
        <v>10.4</v>
      </c>
      <c r="J67" s="39">
        <v>1.1200000000000001</v>
      </c>
      <c r="K67" s="39">
        <v>10.47</v>
      </c>
      <c r="L67" s="39">
        <v>1.04</v>
      </c>
      <c r="M67" s="39">
        <v>10.56</v>
      </c>
    </row>
    <row r="68" spans="1:13" ht="18.75">
      <c r="A68" s="41" t="s">
        <v>84</v>
      </c>
      <c r="B68" s="42">
        <v>1.68</v>
      </c>
      <c r="C68" s="33">
        <v>9.1999999999999993</v>
      </c>
      <c r="D68" s="34">
        <v>1.45</v>
      </c>
      <c r="E68" s="33">
        <v>9.6</v>
      </c>
      <c r="F68" s="33">
        <v>1.2</v>
      </c>
      <c r="G68" s="35">
        <v>9.6999999999999993</v>
      </c>
      <c r="H68" s="33">
        <v>1.2</v>
      </c>
      <c r="I68" s="33">
        <v>9.1999999999999993</v>
      </c>
      <c r="J68" s="39">
        <v>1.3</v>
      </c>
      <c r="K68" s="39">
        <v>9.17</v>
      </c>
      <c r="L68" s="39">
        <v>1.1200000000000001</v>
      </c>
      <c r="M68" s="39">
        <v>9.58</v>
      </c>
    </row>
    <row r="69" spans="1:13" ht="18.75">
      <c r="A69" s="41" t="s">
        <v>85</v>
      </c>
      <c r="B69" s="42">
        <v>1.8</v>
      </c>
      <c r="C69" s="33">
        <v>11.6</v>
      </c>
      <c r="D69" s="34">
        <v>2.2999999999999998</v>
      </c>
      <c r="E69" s="33">
        <v>11.4</v>
      </c>
      <c r="F69" s="33">
        <v>1.5</v>
      </c>
      <c r="G69" s="35">
        <v>11.2</v>
      </c>
      <c r="H69" s="33">
        <v>1.48</v>
      </c>
      <c r="I69" s="33">
        <v>11.4</v>
      </c>
      <c r="J69" s="39">
        <v>1.25</v>
      </c>
      <c r="K69" s="39">
        <v>11.43</v>
      </c>
      <c r="L69" s="39">
        <v>1.33</v>
      </c>
      <c r="M69" s="39">
        <v>11.4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191</v>
      </c>
      <c r="D2" s="131"/>
      <c r="E2" s="131"/>
      <c r="F2" s="132" t="s">
        <v>194</v>
      </c>
      <c r="G2" s="132"/>
      <c r="H2" s="132"/>
      <c r="I2" s="133" t="s">
        <v>198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21255</v>
      </c>
      <c r="D4" s="123"/>
      <c r="E4" s="123"/>
      <c r="F4" s="123">
        <v>21360</v>
      </c>
      <c r="G4" s="123"/>
      <c r="H4" s="123"/>
      <c r="I4" s="123">
        <v>21360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126260</v>
      </c>
      <c r="D5" s="123"/>
      <c r="E5" s="123"/>
      <c r="F5" s="123">
        <v>128050</v>
      </c>
      <c r="G5" s="123"/>
      <c r="H5" s="123"/>
      <c r="I5" s="123">
        <v>129700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C4-'23日'!I4</f>
        <v>0</v>
      </c>
      <c r="D6" s="139"/>
      <c r="E6" s="139"/>
      <c r="F6" s="140">
        <f>F4-C4</f>
        <v>105</v>
      </c>
      <c r="G6" s="141"/>
      <c r="H6" s="142"/>
      <c r="I6" s="140">
        <f>I4-F4</f>
        <v>0</v>
      </c>
      <c r="J6" s="141"/>
      <c r="K6" s="142"/>
      <c r="L6" s="138">
        <f>C6+F6+I6</f>
        <v>105</v>
      </c>
      <c r="M6" s="138">
        <f>C7+F7+I7</f>
        <v>5230</v>
      </c>
    </row>
    <row r="7" spans="1:15" ht="21.95" customHeight="1">
      <c r="A7" s="78"/>
      <c r="B7" s="6" t="s">
        <v>8</v>
      </c>
      <c r="C7" s="139">
        <f>C5-'23日'!I5</f>
        <v>1790</v>
      </c>
      <c r="D7" s="139"/>
      <c r="E7" s="139"/>
      <c r="F7" s="140">
        <f>F5-C5</f>
        <v>1790</v>
      </c>
      <c r="G7" s="141"/>
      <c r="H7" s="142"/>
      <c r="I7" s="140">
        <f>I5-F5</f>
        <v>1650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48" t="s">
        <v>93</v>
      </c>
      <c r="D11" s="48" t="s">
        <v>93</v>
      </c>
      <c r="E11" s="48" t="s">
        <v>93</v>
      </c>
      <c r="F11" s="49" t="s">
        <v>93</v>
      </c>
      <c r="G11" s="49" t="s">
        <v>93</v>
      </c>
      <c r="H11" s="49" t="s">
        <v>93</v>
      </c>
      <c r="I11" s="50" t="s">
        <v>93</v>
      </c>
      <c r="J11" s="50" t="s">
        <v>93</v>
      </c>
      <c r="K11" s="50" t="s">
        <v>93</v>
      </c>
    </row>
    <row r="12" spans="1:15" ht="21.95" customHeight="1">
      <c r="A12" s="80"/>
      <c r="B12" s="8" t="s">
        <v>15</v>
      </c>
      <c r="C12" s="48" t="s">
        <v>93</v>
      </c>
      <c r="D12" s="48" t="s">
        <v>93</v>
      </c>
      <c r="E12" s="48" t="s">
        <v>93</v>
      </c>
      <c r="F12" s="49" t="s">
        <v>93</v>
      </c>
      <c r="G12" s="49" t="s">
        <v>93</v>
      </c>
      <c r="H12" s="49" t="s">
        <v>93</v>
      </c>
      <c r="I12" s="50" t="s">
        <v>93</v>
      </c>
      <c r="J12" s="50" t="s">
        <v>93</v>
      </c>
      <c r="K12" s="50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48" t="s">
        <v>93</v>
      </c>
      <c r="D15" s="48" t="s">
        <v>93</v>
      </c>
      <c r="E15" s="48" t="s">
        <v>93</v>
      </c>
      <c r="F15" s="49" t="s">
        <v>93</v>
      </c>
      <c r="G15" s="49" t="s">
        <v>93</v>
      </c>
      <c r="H15" s="49" t="s">
        <v>93</v>
      </c>
      <c r="I15" s="50" t="s">
        <v>93</v>
      </c>
      <c r="J15" s="50" t="s">
        <v>93</v>
      </c>
      <c r="K15" s="50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48" t="s">
        <v>93</v>
      </c>
      <c r="D17" s="48" t="s">
        <v>93</v>
      </c>
      <c r="E17" s="48" t="s">
        <v>93</v>
      </c>
      <c r="F17" s="49" t="s">
        <v>93</v>
      </c>
      <c r="G17" s="49" t="s">
        <v>93</v>
      </c>
      <c r="H17" s="49" t="s">
        <v>93</v>
      </c>
      <c r="I17" s="50" t="s">
        <v>93</v>
      </c>
      <c r="J17" s="50" t="s">
        <v>93</v>
      </c>
      <c r="K17" s="50" t="s">
        <v>93</v>
      </c>
    </row>
    <row r="18" spans="1:11" ht="21.95" customHeight="1">
      <c r="A18" s="82"/>
      <c r="B18" s="12" t="s">
        <v>15</v>
      </c>
      <c r="C18" s="48" t="s">
        <v>93</v>
      </c>
      <c r="D18" s="48" t="s">
        <v>93</v>
      </c>
      <c r="E18" s="48" t="s">
        <v>93</v>
      </c>
      <c r="F18" s="49" t="s">
        <v>93</v>
      </c>
      <c r="G18" s="49" t="s">
        <v>93</v>
      </c>
      <c r="H18" s="49" t="s">
        <v>93</v>
      </c>
      <c r="I18" s="50" t="s">
        <v>93</v>
      </c>
      <c r="J18" s="50" t="s">
        <v>93</v>
      </c>
      <c r="K18" s="50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48" t="s">
        <v>93</v>
      </c>
      <c r="D21" s="48" t="s">
        <v>93</v>
      </c>
      <c r="E21" s="48" t="s">
        <v>93</v>
      </c>
      <c r="F21" s="49" t="s">
        <v>93</v>
      </c>
      <c r="G21" s="49" t="s">
        <v>93</v>
      </c>
      <c r="H21" s="49" t="s">
        <v>93</v>
      </c>
      <c r="I21" s="50" t="s">
        <v>93</v>
      </c>
      <c r="J21" s="50" t="s">
        <v>93</v>
      </c>
      <c r="K21" s="50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1310</v>
      </c>
      <c r="D23" s="101"/>
      <c r="E23" s="101"/>
      <c r="F23" s="101">
        <v>1060</v>
      </c>
      <c r="G23" s="101"/>
      <c r="H23" s="101"/>
      <c r="I23" s="101">
        <v>1060</v>
      </c>
      <c r="J23" s="101"/>
      <c r="K23" s="101"/>
    </row>
    <row r="24" spans="1:11" ht="21.95" customHeight="1">
      <c r="A24" s="84"/>
      <c r="B24" s="13" t="s">
        <v>29</v>
      </c>
      <c r="C24" s="101">
        <v>1340</v>
      </c>
      <c r="D24" s="101"/>
      <c r="E24" s="101"/>
      <c r="F24" s="101">
        <v>1260</v>
      </c>
      <c r="G24" s="101"/>
      <c r="H24" s="101"/>
      <c r="I24" s="101">
        <v>1260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193</v>
      </c>
      <c r="D28" s="114"/>
      <c r="E28" s="115"/>
      <c r="F28" s="113" t="s">
        <v>196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192</v>
      </c>
      <c r="D31" s="105"/>
      <c r="E31" s="106"/>
      <c r="F31" s="104" t="s">
        <v>195</v>
      </c>
      <c r="G31" s="105"/>
      <c r="H31" s="106"/>
      <c r="I31" s="104" t="s">
        <v>197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80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14.58</v>
      </c>
      <c r="C59" s="33"/>
      <c r="D59" s="34"/>
      <c r="E59" s="33"/>
      <c r="F59" s="33"/>
      <c r="G59" s="35"/>
      <c r="H59" s="33">
        <v>13.1</v>
      </c>
      <c r="I59" s="33"/>
      <c r="J59" s="39">
        <v>13.8</v>
      </c>
      <c r="K59" s="39"/>
      <c r="L59" s="39">
        <v>14.7</v>
      </c>
      <c r="M59" s="39"/>
    </row>
    <row r="60" spans="1:13" ht="18.75">
      <c r="A60" s="31" t="s">
        <v>78</v>
      </c>
      <c r="B60" s="32">
        <v>28.2</v>
      </c>
      <c r="C60" s="33"/>
      <c r="D60" s="34">
        <v>29.8</v>
      </c>
      <c r="E60" s="33"/>
      <c r="F60" s="33">
        <v>13.1</v>
      </c>
      <c r="G60" s="35"/>
      <c r="H60" s="33">
        <v>14.4</v>
      </c>
      <c r="I60" s="33"/>
      <c r="J60" s="39">
        <v>13.1</v>
      </c>
      <c r="K60" s="39"/>
      <c r="L60" s="39">
        <v>14.8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20.83</v>
      </c>
      <c r="D63" s="34"/>
      <c r="E63" s="33"/>
      <c r="F63" s="33"/>
      <c r="G63" s="35"/>
      <c r="H63" s="33"/>
      <c r="I63" s="33">
        <v>28.5</v>
      </c>
      <c r="J63" s="39"/>
      <c r="K63" s="39">
        <v>29.5</v>
      </c>
      <c r="M63" s="39">
        <v>29.7</v>
      </c>
    </row>
    <row r="64" spans="1:13" ht="18.75">
      <c r="A64" s="36" t="s">
        <v>81</v>
      </c>
      <c r="B64" s="33"/>
      <c r="C64" s="33"/>
      <c r="D64" s="34"/>
      <c r="E64" s="33">
        <v>19.97</v>
      </c>
      <c r="F64" s="33"/>
      <c r="G64" s="37">
        <v>17.3</v>
      </c>
      <c r="H64" s="33"/>
      <c r="I64" s="33">
        <v>17.2</v>
      </c>
      <c r="J64" s="39"/>
      <c r="K64" s="39">
        <v>19.899999999999999</v>
      </c>
      <c r="L64" s="39"/>
      <c r="M64" s="39">
        <v>19.100000000000001</v>
      </c>
    </row>
    <row r="65" spans="1:13" ht="18.75">
      <c r="A65" s="36" t="s">
        <v>82</v>
      </c>
      <c r="B65" s="33"/>
      <c r="C65" s="33">
        <v>24.59</v>
      </c>
      <c r="D65" s="34"/>
      <c r="E65" s="33">
        <v>24.8</v>
      </c>
      <c r="F65" s="33"/>
      <c r="G65" s="35">
        <v>25.1</v>
      </c>
      <c r="H65" s="33"/>
      <c r="I65" s="33"/>
      <c r="J65" s="39"/>
      <c r="K65" s="39">
        <v>33.799999999999997</v>
      </c>
      <c r="M65" s="39">
        <v>33.5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2.36</v>
      </c>
      <c r="C67" s="33">
        <v>10.88</v>
      </c>
      <c r="D67" s="34">
        <v>1.39</v>
      </c>
      <c r="E67" s="33">
        <v>10.59</v>
      </c>
      <c r="F67" s="33">
        <v>1.04</v>
      </c>
      <c r="G67" s="35">
        <v>10.5</v>
      </c>
      <c r="H67" s="33">
        <v>0.99</v>
      </c>
      <c r="I67" s="33">
        <v>10</v>
      </c>
      <c r="J67" s="39">
        <v>1.38</v>
      </c>
      <c r="K67" s="39">
        <v>10.4</v>
      </c>
      <c r="L67" s="39">
        <v>1.1399999999999999</v>
      </c>
      <c r="M67" s="39">
        <v>10.5</v>
      </c>
    </row>
    <row r="68" spans="1:13" ht="18.75">
      <c r="A68" s="41" t="s">
        <v>84</v>
      </c>
      <c r="B68" s="42">
        <v>1.1200000000000001</v>
      </c>
      <c r="C68" s="33">
        <v>9.32</v>
      </c>
      <c r="D68" s="34">
        <v>1.51</v>
      </c>
      <c r="E68" s="33">
        <v>9.5500000000000007</v>
      </c>
      <c r="F68" s="33">
        <v>1.1000000000000001</v>
      </c>
      <c r="G68" s="35">
        <v>9.5</v>
      </c>
      <c r="H68" s="33">
        <v>1.1000000000000001</v>
      </c>
      <c r="I68" s="33">
        <v>9.1</v>
      </c>
      <c r="J68" s="39">
        <v>1.1599999999999999</v>
      </c>
      <c r="K68" s="39">
        <v>9.4</v>
      </c>
      <c r="L68" s="39">
        <v>0.96</v>
      </c>
      <c r="M68" s="39">
        <v>9.1999999999999993</v>
      </c>
    </row>
    <row r="69" spans="1:13" ht="18.75">
      <c r="A69" s="41" t="s">
        <v>85</v>
      </c>
      <c r="B69" s="42">
        <v>1.97</v>
      </c>
      <c r="C69" s="33">
        <v>11.6</v>
      </c>
      <c r="D69" s="34">
        <v>2.71</v>
      </c>
      <c r="E69" s="33">
        <v>11.26</v>
      </c>
      <c r="F69" s="33">
        <v>1.3</v>
      </c>
      <c r="G69" s="35">
        <v>11.2</v>
      </c>
      <c r="H69" s="33"/>
      <c r="I69" s="33"/>
      <c r="J69" s="39">
        <v>1.87</v>
      </c>
      <c r="K69" s="39">
        <v>11.3</v>
      </c>
      <c r="L69" s="39">
        <v>1.52</v>
      </c>
      <c r="M69" s="39">
        <v>11.2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199</v>
      </c>
      <c r="D2" s="131"/>
      <c r="E2" s="131"/>
      <c r="F2" s="132" t="s">
        <v>201</v>
      </c>
      <c r="G2" s="132"/>
      <c r="H2" s="132"/>
      <c r="I2" s="133" t="s">
        <v>205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21860</v>
      </c>
      <c r="D4" s="123"/>
      <c r="E4" s="123"/>
      <c r="F4" s="123">
        <v>21860</v>
      </c>
      <c r="G4" s="123"/>
      <c r="H4" s="123"/>
      <c r="I4" s="123">
        <v>22200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130970</v>
      </c>
      <c r="D5" s="123"/>
      <c r="E5" s="123"/>
      <c r="F5" s="123">
        <v>132860</v>
      </c>
      <c r="G5" s="123"/>
      <c r="H5" s="123"/>
      <c r="I5" s="123">
        <v>134580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C4-'24日'!I4</f>
        <v>500</v>
      </c>
      <c r="D6" s="139"/>
      <c r="E6" s="139"/>
      <c r="F6" s="140">
        <f>F4-C4</f>
        <v>0</v>
      </c>
      <c r="G6" s="141"/>
      <c r="H6" s="142"/>
      <c r="I6" s="140">
        <f>I4-F4</f>
        <v>340</v>
      </c>
      <c r="J6" s="141"/>
      <c r="K6" s="142"/>
      <c r="L6" s="138">
        <f>C6+F6+I6</f>
        <v>840</v>
      </c>
      <c r="M6" s="138">
        <f>C7+F7+I7</f>
        <v>4880</v>
      </c>
    </row>
    <row r="7" spans="1:15" ht="21.95" customHeight="1">
      <c r="A7" s="78"/>
      <c r="B7" s="6" t="s">
        <v>8</v>
      </c>
      <c r="C7" s="139">
        <f>C5-'24日'!I5</f>
        <v>1270</v>
      </c>
      <c r="D7" s="139"/>
      <c r="E7" s="139"/>
      <c r="F7" s="140">
        <f>F5-C5</f>
        <v>1890</v>
      </c>
      <c r="G7" s="141"/>
      <c r="H7" s="142"/>
      <c r="I7" s="140">
        <f>I5-F5</f>
        <v>1720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51" t="s">
        <v>93</v>
      </c>
      <c r="D11" s="51" t="s">
        <v>93</v>
      </c>
      <c r="E11" s="51" t="s">
        <v>93</v>
      </c>
      <c r="F11" s="52" t="s">
        <v>93</v>
      </c>
      <c r="G11" s="52" t="s">
        <v>93</v>
      </c>
      <c r="H11" s="52" t="s">
        <v>93</v>
      </c>
      <c r="I11" s="53" t="s">
        <v>93</v>
      </c>
      <c r="J11" s="53" t="s">
        <v>93</v>
      </c>
      <c r="K11" s="53" t="s">
        <v>93</v>
      </c>
    </row>
    <row r="12" spans="1:15" ht="21.95" customHeight="1">
      <c r="A12" s="80"/>
      <c r="B12" s="8" t="s">
        <v>15</v>
      </c>
      <c r="C12" s="51" t="s">
        <v>93</v>
      </c>
      <c r="D12" s="51" t="s">
        <v>93</v>
      </c>
      <c r="E12" s="51" t="s">
        <v>93</v>
      </c>
      <c r="F12" s="52" t="s">
        <v>93</v>
      </c>
      <c r="G12" s="52" t="s">
        <v>93</v>
      </c>
      <c r="H12" s="52" t="s">
        <v>93</v>
      </c>
      <c r="I12" s="53" t="s">
        <v>93</v>
      </c>
      <c r="J12" s="53" t="s">
        <v>93</v>
      </c>
      <c r="K12" s="53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51" t="s">
        <v>93</v>
      </c>
      <c r="D15" s="51" t="s">
        <v>93</v>
      </c>
      <c r="E15" s="51" t="s">
        <v>93</v>
      </c>
      <c r="F15" s="52" t="s">
        <v>93</v>
      </c>
      <c r="G15" s="52" t="s">
        <v>93</v>
      </c>
      <c r="H15" s="52" t="s">
        <v>93</v>
      </c>
      <c r="I15" s="53" t="s">
        <v>93</v>
      </c>
      <c r="J15" s="53" t="s">
        <v>93</v>
      </c>
      <c r="K15" s="53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51" t="s">
        <v>93</v>
      </c>
      <c r="D17" s="51" t="s">
        <v>93</v>
      </c>
      <c r="E17" s="51" t="s">
        <v>93</v>
      </c>
      <c r="F17" s="52" t="s">
        <v>93</v>
      </c>
      <c r="G17" s="52" t="s">
        <v>93</v>
      </c>
      <c r="H17" s="52" t="s">
        <v>93</v>
      </c>
      <c r="I17" s="53" t="s">
        <v>93</v>
      </c>
      <c r="J17" s="53" t="s">
        <v>93</v>
      </c>
      <c r="K17" s="53" t="s">
        <v>93</v>
      </c>
    </row>
    <row r="18" spans="1:11" ht="21.95" customHeight="1">
      <c r="A18" s="82"/>
      <c r="B18" s="12" t="s">
        <v>15</v>
      </c>
      <c r="C18" s="51" t="s">
        <v>93</v>
      </c>
      <c r="D18" s="51" t="s">
        <v>93</v>
      </c>
      <c r="E18" s="51" t="s">
        <v>93</v>
      </c>
      <c r="F18" s="53" t="s">
        <v>93</v>
      </c>
      <c r="G18" s="53" t="s">
        <v>93</v>
      </c>
      <c r="H18" s="53" t="s">
        <v>93</v>
      </c>
      <c r="I18" s="53" t="s">
        <v>93</v>
      </c>
      <c r="J18" s="53" t="s">
        <v>93</v>
      </c>
      <c r="K18" s="53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51" t="s">
        <v>93</v>
      </c>
      <c r="D21" s="51" t="s">
        <v>93</v>
      </c>
      <c r="E21" s="51" t="s">
        <v>93</v>
      </c>
      <c r="F21" s="52" t="s">
        <v>93</v>
      </c>
      <c r="G21" s="52" t="s">
        <v>93</v>
      </c>
      <c r="H21" s="52" t="s">
        <v>93</v>
      </c>
      <c r="I21" s="53" t="s">
        <v>93</v>
      </c>
      <c r="J21" s="53" t="s">
        <v>93</v>
      </c>
      <c r="K21" s="53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1060</v>
      </c>
      <c r="D23" s="101"/>
      <c r="E23" s="101"/>
      <c r="F23" s="101">
        <v>960</v>
      </c>
      <c r="G23" s="101"/>
      <c r="H23" s="101"/>
      <c r="I23" s="101">
        <v>860</v>
      </c>
      <c r="J23" s="101"/>
      <c r="K23" s="101"/>
    </row>
    <row r="24" spans="1:11" ht="21.95" customHeight="1">
      <c r="A24" s="84"/>
      <c r="B24" s="13" t="s">
        <v>29</v>
      </c>
      <c r="C24" s="101">
        <v>1260</v>
      </c>
      <c r="D24" s="101"/>
      <c r="E24" s="101"/>
      <c r="F24" s="101">
        <v>1140</v>
      </c>
      <c r="G24" s="101"/>
      <c r="H24" s="101"/>
      <c r="I24" s="101">
        <v>1060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202</v>
      </c>
      <c r="G28" s="114"/>
      <c r="H28" s="115"/>
      <c r="I28" s="113" t="s">
        <v>206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200</v>
      </c>
      <c r="D31" s="105"/>
      <c r="E31" s="106"/>
      <c r="F31" s="104" t="s">
        <v>203</v>
      </c>
      <c r="G31" s="105"/>
      <c r="H31" s="106"/>
      <c r="I31" s="104" t="s">
        <v>204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84</v>
      </c>
      <c r="H56" s="26" t="s">
        <v>74</v>
      </c>
      <c r="I56" s="27">
        <v>0.02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16.03</v>
      </c>
      <c r="C59" s="33"/>
      <c r="D59" s="34">
        <v>16.2</v>
      </c>
      <c r="E59" s="33"/>
      <c r="F59" s="33">
        <v>16.61</v>
      </c>
      <c r="G59" s="35"/>
      <c r="H59" s="33">
        <v>18.3</v>
      </c>
      <c r="I59" s="33"/>
      <c r="J59" s="39">
        <v>21.1</v>
      </c>
      <c r="K59" s="39"/>
      <c r="L59" s="39"/>
      <c r="M59" s="39"/>
    </row>
    <row r="60" spans="1:13" ht="18.75">
      <c r="A60" s="31" t="s">
        <v>78</v>
      </c>
      <c r="B60" s="32">
        <v>16.03</v>
      </c>
      <c r="C60" s="33"/>
      <c r="D60" s="34">
        <v>17.2</v>
      </c>
      <c r="E60" s="33"/>
      <c r="F60" s="33">
        <v>18.8</v>
      </c>
      <c r="G60" s="35"/>
      <c r="H60" s="33"/>
      <c r="I60" s="33"/>
      <c r="J60" s="39"/>
      <c r="K60" s="39"/>
      <c r="L60" s="39">
        <v>31.3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13.04</v>
      </c>
      <c r="I61" s="33"/>
      <c r="J61" s="39">
        <v>16.2</v>
      </c>
      <c r="K61" s="39"/>
      <c r="L61" s="39">
        <v>18.2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30.09</v>
      </c>
      <c r="D63" s="34"/>
      <c r="E63" s="33">
        <v>30.38</v>
      </c>
      <c r="F63" s="33"/>
      <c r="G63" s="35">
        <v>30.09</v>
      </c>
      <c r="H63" s="33"/>
      <c r="I63" s="33">
        <v>31.5</v>
      </c>
      <c r="J63" s="39"/>
      <c r="K63" s="39">
        <v>31.8</v>
      </c>
      <c r="M63" s="39">
        <v>32.4</v>
      </c>
    </row>
    <row r="64" spans="1:13" ht="18.75">
      <c r="A64" s="36" t="s">
        <v>81</v>
      </c>
      <c r="B64" s="33"/>
      <c r="C64" s="33">
        <v>19.39</v>
      </c>
      <c r="D64" s="34"/>
      <c r="E64" s="33">
        <v>20.54</v>
      </c>
      <c r="F64" s="33"/>
      <c r="G64" s="37"/>
      <c r="H64" s="33"/>
      <c r="I64" s="33"/>
      <c r="J64" s="39"/>
      <c r="K64" s="39">
        <v>16.399999999999999</v>
      </c>
      <c r="L64" s="39"/>
      <c r="M64" s="39">
        <v>17</v>
      </c>
    </row>
    <row r="65" spans="1:13" ht="18.75">
      <c r="A65" s="36" t="s">
        <v>82</v>
      </c>
      <c r="B65" s="33"/>
      <c r="C65" s="33">
        <v>33.28</v>
      </c>
      <c r="D65" s="34"/>
      <c r="E65" s="33">
        <v>34.4</v>
      </c>
      <c r="F65" s="33"/>
      <c r="G65" s="35">
        <v>35.799999999999997</v>
      </c>
      <c r="H65" s="33"/>
      <c r="I65" s="33">
        <v>35.4</v>
      </c>
      <c r="J65" s="39"/>
      <c r="K65" s="39">
        <v>36.1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0.97</v>
      </c>
      <c r="C67" s="33">
        <v>10.68</v>
      </c>
      <c r="D67" s="34">
        <v>1.34</v>
      </c>
      <c r="E67" s="33">
        <v>10.45</v>
      </c>
      <c r="F67" s="33">
        <v>1.04</v>
      </c>
      <c r="G67" s="35">
        <v>10.5</v>
      </c>
      <c r="H67" s="33">
        <v>0.95</v>
      </c>
      <c r="I67" s="33">
        <v>10.199999999999999</v>
      </c>
      <c r="J67" s="39">
        <v>1.1200000000000001</v>
      </c>
      <c r="K67" s="39">
        <v>10.5</v>
      </c>
      <c r="L67" s="39">
        <v>1.08</v>
      </c>
      <c r="M67" s="39">
        <v>10.4</v>
      </c>
    </row>
    <row r="68" spans="1:13" ht="18.75">
      <c r="A68" s="41" t="s">
        <v>84</v>
      </c>
      <c r="B68" s="42">
        <v>0.86</v>
      </c>
      <c r="C68" s="33">
        <v>9.4</v>
      </c>
      <c r="D68" s="34">
        <v>1.1200000000000001</v>
      </c>
      <c r="E68" s="33">
        <v>9.4</v>
      </c>
      <c r="F68" s="33">
        <v>1.2</v>
      </c>
      <c r="G68" s="35">
        <v>9.1999999999999993</v>
      </c>
      <c r="H68" s="33">
        <v>1.06</v>
      </c>
      <c r="I68" s="33">
        <v>9.02</v>
      </c>
      <c r="J68" s="39">
        <v>1.36</v>
      </c>
      <c r="K68" s="39">
        <v>9.6999999999999993</v>
      </c>
      <c r="L68" s="39">
        <v>1.57</v>
      </c>
      <c r="M68" s="39">
        <v>9.5</v>
      </c>
    </row>
    <row r="69" spans="1:13" ht="18.75">
      <c r="A69" s="41" t="s">
        <v>85</v>
      </c>
      <c r="B69" s="42">
        <v>1.53</v>
      </c>
      <c r="C69" s="33">
        <v>11.43</v>
      </c>
      <c r="D69" s="34">
        <v>1.93</v>
      </c>
      <c r="E69" s="33">
        <v>11.28</v>
      </c>
      <c r="F69" s="33">
        <v>1.43</v>
      </c>
      <c r="G69" s="35">
        <v>11.3</v>
      </c>
      <c r="H69" s="33">
        <v>1.17</v>
      </c>
      <c r="I69" s="33">
        <v>11.2</v>
      </c>
      <c r="J69" s="39">
        <v>1.24</v>
      </c>
      <c r="K69" s="39">
        <v>11.4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208</v>
      </c>
      <c r="D2" s="131"/>
      <c r="E2" s="131"/>
      <c r="F2" s="132" t="s">
        <v>210</v>
      </c>
      <c r="G2" s="132"/>
      <c r="H2" s="132"/>
      <c r="I2" s="133" t="s">
        <v>211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22200</v>
      </c>
      <c r="D4" s="123"/>
      <c r="E4" s="123"/>
      <c r="F4" s="123">
        <v>22200</v>
      </c>
      <c r="G4" s="123"/>
      <c r="H4" s="123"/>
      <c r="I4" s="123">
        <v>22200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136400</v>
      </c>
      <c r="D5" s="123"/>
      <c r="E5" s="123"/>
      <c r="F5" s="123">
        <v>137800</v>
      </c>
      <c r="G5" s="123"/>
      <c r="H5" s="123"/>
      <c r="I5" s="123">
        <v>139000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C4-'25日'!I4</f>
        <v>0</v>
      </c>
      <c r="D6" s="139"/>
      <c r="E6" s="139"/>
      <c r="F6" s="140">
        <f>F4-C4</f>
        <v>0</v>
      </c>
      <c r="G6" s="141"/>
      <c r="H6" s="142"/>
      <c r="I6" s="140">
        <f>I4-F4</f>
        <v>0</v>
      </c>
      <c r="J6" s="141"/>
      <c r="K6" s="142"/>
      <c r="L6" s="138">
        <f>C6+F6+I6</f>
        <v>0</v>
      </c>
      <c r="M6" s="138">
        <f>C7+F7+I7</f>
        <v>4420</v>
      </c>
    </row>
    <row r="7" spans="1:15" ht="21.95" customHeight="1">
      <c r="A7" s="78"/>
      <c r="B7" s="6" t="s">
        <v>8</v>
      </c>
      <c r="C7" s="139">
        <f>C5-'25日'!I5</f>
        <v>1820</v>
      </c>
      <c r="D7" s="139"/>
      <c r="E7" s="139"/>
      <c r="F7" s="140">
        <f>F5-C5</f>
        <v>1400</v>
      </c>
      <c r="G7" s="141"/>
      <c r="H7" s="142"/>
      <c r="I7" s="140">
        <f>I5-F5</f>
        <v>1200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54" t="s">
        <v>93</v>
      </c>
      <c r="D11" s="54" t="s">
        <v>93</v>
      </c>
      <c r="E11" s="54" t="s">
        <v>93</v>
      </c>
      <c r="F11" s="55" t="s">
        <v>93</v>
      </c>
      <c r="G11" s="55" t="s">
        <v>93</v>
      </c>
      <c r="H11" s="55" t="s">
        <v>93</v>
      </c>
      <c r="I11" s="56" t="s">
        <v>93</v>
      </c>
      <c r="J11" s="56" t="s">
        <v>93</v>
      </c>
      <c r="K11" s="56" t="s">
        <v>93</v>
      </c>
    </row>
    <row r="12" spans="1:15" ht="21.95" customHeight="1">
      <c r="A12" s="80"/>
      <c r="B12" s="8" t="s">
        <v>15</v>
      </c>
      <c r="C12" s="54" t="s">
        <v>93</v>
      </c>
      <c r="D12" s="54" t="s">
        <v>93</v>
      </c>
      <c r="E12" s="54" t="s">
        <v>93</v>
      </c>
      <c r="F12" s="55" t="s">
        <v>93</v>
      </c>
      <c r="G12" s="55" t="s">
        <v>93</v>
      </c>
      <c r="H12" s="55" t="s">
        <v>93</v>
      </c>
      <c r="I12" s="56" t="s">
        <v>93</v>
      </c>
      <c r="J12" s="56" t="s">
        <v>93</v>
      </c>
      <c r="K12" s="56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54" t="s">
        <v>93</v>
      </c>
      <c r="D15" s="54" t="s">
        <v>93</v>
      </c>
      <c r="E15" s="54" t="s">
        <v>93</v>
      </c>
      <c r="F15" s="55" t="s">
        <v>93</v>
      </c>
      <c r="G15" s="55" t="s">
        <v>93</v>
      </c>
      <c r="H15" s="55" t="s">
        <v>93</v>
      </c>
      <c r="I15" s="56" t="s">
        <v>93</v>
      </c>
      <c r="J15" s="56" t="s">
        <v>93</v>
      </c>
      <c r="K15" s="56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54" t="s">
        <v>93</v>
      </c>
      <c r="D17" s="54" t="s">
        <v>93</v>
      </c>
      <c r="E17" s="54" t="s">
        <v>93</v>
      </c>
      <c r="F17" s="55" t="s">
        <v>93</v>
      </c>
      <c r="G17" s="55" t="s">
        <v>93</v>
      </c>
      <c r="H17" s="55" t="s">
        <v>93</v>
      </c>
      <c r="I17" s="56" t="s">
        <v>93</v>
      </c>
      <c r="J17" s="56" t="s">
        <v>93</v>
      </c>
      <c r="K17" s="56" t="s">
        <v>93</v>
      </c>
    </row>
    <row r="18" spans="1:11" ht="21.95" customHeight="1">
      <c r="A18" s="82"/>
      <c r="B18" s="12" t="s">
        <v>15</v>
      </c>
      <c r="C18" s="54" t="s">
        <v>93</v>
      </c>
      <c r="D18" s="54" t="s">
        <v>93</v>
      </c>
      <c r="E18" s="54" t="s">
        <v>93</v>
      </c>
      <c r="F18" s="55" t="s">
        <v>93</v>
      </c>
      <c r="G18" s="55" t="s">
        <v>93</v>
      </c>
      <c r="H18" s="55" t="s">
        <v>93</v>
      </c>
      <c r="I18" s="56" t="s">
        <v>93</v>
      </c>
      <c r="J18" s="56" t="s">
        <v>93</v>
      </c>
      <c r="K18" s="56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54" t="s">
        <v>93</v>
      </c>
      <c r="D21" s="54" t="s">
        <v>93</v>
      </c>
      <c r="E21" s="54" t="s">
        <v>93</v>
      </c>
      <c r="F21" s="55" t="s">
        <v>93</v>
      </c>
      <c r="G21" s="55" t="s">
        <v>93</v>
      </c>
      <c r="H21" s="55" t="s">
        <v>93</v>
      </c>
      <c r="I21" s="56" t="s">
        <v>93</v>
      </c>
      <c r="J21" s="56" t="s">
        <v>93</v>
      </c>
      <c r="K21" s="56" t="s">
        <v>93</v>
      </c>
    </row>
    <row r="22" spans="1:11" ht="32.2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860</v>
      </c>
      <c r="D23" s="101"/>
      <c r="E23" s="101"/>
      <c r="F23" s="101">
        <v>860</v>
      </c>
      <c r="G23" s="101"/>
      <c r="H23" s="101"/>
      <c r="I23" s="101">
        <v>860</v>
      </c>
      <c r="J23" s="101"/>
      <c r="K23" s="101"/>
    </row>
    <row r="24" spans="1:11" ht="21.95" customHeight="1">
      <c r="A24" s="84"/>
      <c r="B24" s="13" t="s">
        <v>29</v>
      </c>
      <c r="C24" s="101">
        <v>1060</v>
      </c>
      <c r="D24" s="101"/>
      <c r="E24" s="101"/>
      <c r="F24" s="101">
        <v>1060</v>
      </c>
      <c r="G24" s="101"/>
      <c r="H24" s="101"/>
      <c r="I24" s="101">
        <v>920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/>
      <c r="G28" s="114"/>
      <c r="H28" s="115"/>
      <c r="I28" s="113" t="s">
        <v>221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207</v>
      </c>
      <c r="D31" s="105"/>
      <c r="E31" s="106"/>
      <c r="F31" s="104" t="s">
        <v>209</v>
      </c>
      <c r="G31" s="105"/>
      <c r="H31" s="106"/>
      <c r="I31" s="104" t="s">
        <v>212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7.86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21.82</v>
      </c>
      <c r="M59" s="39"/>
    </row>
    <row r="60" spans="1:13" ht="18.75">
      <c r="A60" s="31" t="s">
        <v>78</v>
      </c>
      <c r="B60" s="32">
        <v>15.97</v>
      </c>
      <c r="C60" s="33"/>
      <c r="D60" s="34">
        <v>18.23</v>
      </c>
      <c r="E60" s="33"/>
      <c r="F60" s="33">
        <v>18.46</v>
      </c>
      <c r="G60" s="35"/>
      <c r="H60" s="33">
        <v>19.62</v>
      </c>
      <c r="I60" s="33"/>
      <c r="J60" s="39">
        <v>48.6</v>
      </c>
      <c r="K60" s="39"/>
      <c r="L60" s="39"/>
      <c r="M60" s="39"/>
    </row>
    <row r="61" spans="1:13" ht="18.75">
      <c r="A61" s="31" t="s">
        <v>79</v>
      </c>
      <c r="B61" s="32">
        <v>98.4</v>
      </c>
      <c r="C61" s="33"/>
      <c r="D61" s="34">
        <v>22.4</v>
      </c>
      <c r="E61" s="33"/>
      <c r="F61" s="33">
        <v>23.09</v>
      </c>
      <c r="G61" s="35"/>
      <c r="H61" s="33">
        <v>23.78</v>
      </c>
      <c r="I61" s="33"/>
      <c r="J61" s="39">
        <v>25.64</v>
      </c>
      <c r="K61" s="39"/>
      <c r="L61" s="39">
        <v>86.1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31.82</v>
      </c>
      <c r="D63" s="34"/>
      <c r="E63" s="33">
        <v>32.409999999999997</v>
      </c>
      <c r="F63" s="33"/>
      <c r="G63" s="35">
        <v>33.56</v>
      </c>
      <c r="H63" s="33"/>
      <c r="I63" s="33">
        <v>33.56</v>
      </c>
      <c r="J63" s="39"/>
      <c r="K63" s="39">
        <v>34.799999999999997</v>
      </c>
      <c r="M63" s="2">
        <v>18.5</v>
      </c>
    </row>
    <row r="64" spans="1:13" ht="18.75">
      <c r="A64" s="36" t="s">
        <v>81</v>
      </c>
      <c r="B64" s="33"/>
      <c r="C64" s="33">
        <v>17.36</v>
      </c>
      <c r="D64" s="34"/>
      <c r="E64" s="33">
        <v>17.649999999999999</v>
      </c>
      <c r="F64" s="33"/>
      <c r="G64" s="37">
        <v>17.07</v>
      </c>
      <c r="H64" s="33"/>
      <c r="I64" s="33">
        <v>17.36</v>
      </c>
      <c r="J64" s="39"/>
      <c r="K64" s="39">
        <v>19.5</v>
      </c>
      <c r="L64" s="39"/>
      <c r="M64" s="39">
        <v>78.400000000000006</v>
      </c>
    </row>
    <row r="65" spans="1:13" ht="18.75">
      <c r="A65" s="36" t="s">
        <v>82</v>
      </c>
      <c r="B65" s="33"/>
      <c r="C65" s="33">
        <v>28.06</v>
      </c>
      <c r="D65" s="34"/>
      <c r="E65" s="33">
        <v>30.38</v>
      </c>
      <c r="F65" s="33"/>
      <c r="G65" s="35">
        <v>28.56</v>
      </c>
      <c r="H65" s="33"/>
      <c r="I65" s="33">
        <v>29.22</v>
      </c>
      <c r="J65" s="39"/>
      <c r="K65" s="39">
        <v>30.4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1.17</v>
      </c>
      <c r="C67" s="33">
        <v>10.59</v>
      </c>
      <c r="D67" s="34">
        <v>1.58</v>
      </c>
      <c r="E67" s="33">
        <v>10.56</v>
      </c>
      <c r="F67" s="33">
        <v>1.79</v>
      </c>
      <c r="G67" s="35">
        <v>10.6</v>
      </c>
      <c r="H67" s="33">
        <v>1.26</v>
      </c>
      <c r="I67" s="33">
        <v>10.73</v>
      </c>
      <c r="J67" s="39">
        <v>1.36</v>
      </c>
      <c r="K67" s="39">
        <v>10.4</v>
      </c>
      <c r="L67" s="39">
        <v>1.65</v>
      </c>
      <c r="M67" s="39">
        <v>10.6</v>
      </c>
    </row>
    <row r="68" spans="1:13" ht="18.75">
      <c r="A68" s="41" t="s">
        <v>84</v>
      </c>
      <c r="B68" s="42">
        <v>0.93</v>
      </c>
      <c r="C68" s="33">
        <v>9.43</v>
      </c>
      <c r="D68" s="34">
        <v>1.26</v>
      </c>
      <c r="E68" s="33">
        <v>9.09</v>
      </c>
      <c r="F68" s="33">
        <v>1.41</v>
      </c>
      <c r="G68" s="35">
        <v>9.4</v>
      </c>
      <c r="H68" s="33">
        <v>0.87</v>
      </c>
      <c r="I68" s="33">
        <v>9.23</v>
      </c>
      <c r="J68" s="39">
        <v>1.1499999999999999</v>
      </c>
      <c r="K68" s="39">
        <v>9.6</v>
      </c>
      <c r="L68" s="39">
        <v>0.92</v>
      </c>
      <c r="M68" s="39">
        <v>9.1999999999999993</v>
      </c>
    </row>
    <row r="69" spans="1:13" ht="18.75">
      <c r="A69" s="41" t="s">
        <v>85</v>
      </c>
      <c r="B69" s="42">
        <v>1.62</v>
      </c>
      <c r="C69" s="33">
        <v>11.54</v>
      </c>
      <c r="D69" s="34">
        <v>1.1399999999999999</v>
      </c>
      <c r="E69" s="33">
        <v>11.11</v>
      </c>
      <c r="F69" s="33">
        <v>1.34</v>
      </c>
      <c r="G69" s="35">
        <v>11.75</v>
      </c>
      <c r="H69" s="33">
        <v>1.59</v>
      </c>
      <c r="I69" s="33">
        <v>11.26</v>
      </c>
      <c r="J69" s="39">
        <v>1.89</v>
      </c>
      <c r="K69" s="39">
        <v>11.2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D61" sqref="D61:K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214</v>
      </c>
      <c r="D2" s="131"/>
      <c r="E2" s="131"/>
      <c r="F2" s="132" t="s">
        <v>216</v>
      </c>
      <c r="G2" s="132"/>
      <c r="H2" s="132"/>
      <c r="I2" s="133" t="s">
        <v>217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22390</v>
      </c>
      <c r="D4" s="123"/>
      <c r="E4" s="123"/>
      <c r="F4" s="123">
        <v>22850</v>
      </c>
      <c r="G4" s="123"/>
      <c r="H4" s="123"/>
      <c r="I4" s="123">
        <v>23110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140850</v>
      </c>
      <c r="D5" s="123"/>
      <c r="E5" s="123"/>
      <c r="F5" s="123">
        <v>142000</v>
      </c>
      <c r="G5" s="123"/>
      <c r="H5" s="123"/>
      <c r="I5" s="123">
        <v>143750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C4-'26日'!I4</f>
        <v>190</v>
      </c>
      <c r="D6" s="139"/>
      <c r="E6" s="139"/>
      <c r="F6" s="140">
        <f>F4-C4</f>
        <v>460</v>
      </c>
      <c r="G6" s="141"/>
      <c r="H6" s="142"/>
      <c r="I6" s="140">
        <f>I4-F4</f>
        <v>260</v>
      </c>
      <c r="J6" s="141"/>
      <c r="K6" s="142"/>
      <c r="L6" s="138">
        <f>C6+F6+I6</f>
        <v>910</v>
      </c>
      <c r="M6" s="138">
        <f>C7+F7+I7</f>
        <v>4750</v>
      </c>
    </row>
    <row r="7" spans="1:15" ht="21.95" customHeight="1">
      <c r="A7" s="78"/>
      <c r="B7" s="6" t="s">
        <v>8</v>
      </c>
      <c r="C7" s="139">
        <f>C5-'26日'!I5</f>
        <v>1850</v>
      </c>
      <c r="D7" s="139"/>
      <c r="E7" s="139"/>
      <c r="F7" s="140">
        <f>F5-C5</f>
        <v>1150</v>
      </c>
      <c r="G7" s="141"/>
      <c r="H7" s="142"/>
      <c r="I7" s="140">
        <f>I5-F5</f>
        <v>1750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57" t="s">
        <v>93</v>
      </c>
      <c r="D11" s="57" t="s">
        <v>93</v>
      </c>
      <c r="E11" s="57" t="s">
        <v>93</v>
      </c>
      <c r="F11" s="58" t="s">
        <v>93</v>
      </c>
      <c r="G11" s="58" t="s">
        <v>93</v>
      </c>
      <c r="H11" s="58" t="s">
        <v>93</v>
      </c>
      <c r="I11" s="59" t="s">
        <v>93</v>
      </c>
      <c r="J11" s="59" t="s">
        <v>93</v>
      </c>
      <c r="K11" s="59" t="s">
        <v>93</v>
      </c>
    </row>
    <row r="12" spans="1:15" ht="21.95" customHeight="1">
      <c r="A12" s="80"/>
      <c r="B12" s="8" t="s">
        <v>15</v>
      </c>
      <c r="C12" s="57" t="s">
        <v>93</v>
      </c>
      <c r="D12" s="57" t="s">
        <v>93</v>
      </c>
      <c r="E12" s="57" t="s">
        <v>93</v>
      </c>
      <c r="F12" s="58" t="s">
        <v>93</v>
      </c>
      <c r="G12" s="58" t="s">
        <v>93</v>
      </c>
      <c r="H12" s="58" t="s">
        <v>93</v>
      </c>
      <c r="I12" s="59" t="s">
        <v>93</v>
      </c>
      <c r="J12" s="59" t="s">
        <v>93</v>
      </c>
      <c r="K12" s="5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57" t="s">
        <v>93</v>
      </c>
      <c r="D15" s="57" t="s">
        <v>93</v>
      </c>
      <c r="E15" s="57" t="s">
        <v>93</v>
      </c>
      <c r="F15" s="58" t="s">
        <v>93</v>
      </c>
      <c r="G15" s="58" t="s">
        <v>93</v>
      </c>
      <c r="H15" s="58" t="s">
        <v>93</v>
      </c>
      <c r="I15" s="59" t="s">
        <v>93</v>
      </c>
      <c r="J15" s="59" t="s">
        <v>93</v>
      </c>
      <c r="K15" s="5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57" t="s">
        <v>93</v>
      </c>
      <c r="D17" s="57" t="s">
        <v>93</v>
      </c>
      <c r="E17" s="57" t="s">
        <v>93</v>
      </c>
      <c r="F17" s="58" t="s">
        <v>93</v>
      </c>
      <c r="G17" s="58" t="s">
        <v>93</v>
      </c>
      <c r="H17" s="58" t="s">
        <v>93</v>
      </c>
      <c r="I17" s="59" t="s">
        <v>93</v>
      </c>
      <c r="J17" s="59" t="s">
        <v>93</v>
      </c>
      <c r="K17" s="59" t="s">
        <v>93</v>
      </c>
    </row>
    <row r="18" spans="1:11" ht="21.95" customHeight="1">
      <c r="A18" s="82"/>
      <c r="B18" s="12" t="s">
        <v>15</v>
      </c>
      <c r="C18" s="57" t="s">
        <v>93</v>
      </c>
      <c r="D18" s="57" t="s">
        <v>93</v>
      </c>
      <c r="E18" s="57" t="s">
        <v>93</v>
      </c>
      <c r="F18" s="58" t="s">
        <v>93</v>
      </c>
      <c r="G18" s="58" t="s">
        <v>93</v>
      </c>
      <c r="H18" s="58" t="s">
        <v>93</v>
      </c>
      <c r="I18" s="59" t="s">
        <v>93</v>
      </c>
      <c r="J18" s="59" t="s">
        <v>93</v>
      </c>
      <c r="K18" s="5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57" t="s">
        <v>93</v>
      </c>
      <c r="D21" s="57" t="s">
        <v>93</v>
      </c>
      <c r="E21" s="57" t="s">
        <v>93</v>
      </c>
      <c r="F21" s="58" t="s">
        <v>93</v>
      </c>
      <c r="G21" s="58" t="s">
        <v>93</v>
      </c>
      <c r="H21" s="58" t="s">
        <v>93</v>
      </c>
      <c r="I21" s="59" t="s">
        <v>93</v>
      </c>
      <c r="J21" s="59" t="s">
        <v>93</v>
      </c>
      <c r="K21" s="5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650</v>
      </c>
      <c r="D23" s="101"/>
      <c r="E23" s="101"/>
      <c r="F23" s="101">
        <v>2910</v>
      </c>
      <c r="G23" s="101"/>
      <c r="H23" s="101"/>
      <c r="I23" s="101">
        <v>2910</v>
      </c>
      <c r="J23" s="101"/>
      <c r="K23" s="101"/>
    </row>
    <row r="24" spans="1:11" ht="21.95" customHeight="1">
      <c r="A24" s="84"/>
      <c r="B24" s="13" t="s">
        <v>29</v>
      </c>
      <c r="C24" s="101">
        <v>800</v>
      </c>
      <c r="D24" s="101"/>
      <c r="E24" s="101"/>
      <c r="F24" s="101">
        <v>2670</v>
      </c>
      <c r="G24" s="101"/>
      <c r="H24" s="101"/>
      <c r="I24" s="101">
        <v>2670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234</v>
      </c>
      <c r="D28" s="114"/>
      <c r="E28" s="115"/>
      <c r="F28" s="113" t="s">
        <v>222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213</v>
      </c>
      <c r="D31" s="105"/>
      <c r="E31" s="106"/>
      <c r="F31" s="104" t="s">
        <v>215</v>
      </c>
      <c r="G31" s="105"/>
      <c r="H31" s="106"/>
      <c r="I31" s="104" t="s">
        <v>218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7.53</v>
      </c>
      <c r="D56" s="26" t="s">
        <v>44</v>
      </c>
      <c r="E56" s="27">
        <v>74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23.55</v>
      </c>
      <c r="C59" s="32"/>
      <c r="D59" s="32">
        <v>25.75</v>
      </c>
      <c r="E59" s="32"/>
      <c r="F59" s="33">
        <v>26.16</v>
      </c>
      <c r="G59" s="35"/>
      <c r="H59" s="33"/>
      <c r="I59" s="33"/>
      <c r="J59" s="39">
        <v>26.6</v>
      </c>
      <c r="K59" s="39"/>
      <c r="L59" s="39">
        <v>28.07</v>
      </c>
      <c r="M59" s="39"/>
    </row>
    <row r="60" spans="1:13" ht="18.75">
      <c r="A60" s="31" t="s">
        <v>78</v>
      </c>
      <c r="B60" s="32"/>
      <c r="C60" s="32"/>
      <c r="D60" s="32"/>
      <c r="E60" s="32"/>
      <c r="F60" s="33">
        <v>62.85</v>
      </c>
      <c r="G60" s="35"/>
      <c r="H60" s="33">
        <v>22.86</v>
      </c>
      <c r="I60" s="33"/>
      <c r="J60" s="39">
        <v>19</v>
      </c>
      <c r="K60" s="39"/>
      <c r="L60" s="39">
        <v>19.5</v>
      </c>
      <c r="M60" s="39"/>
    </row>
    <row r="61" spans="1:13" ht="18.75">
      <c r="A61" s="31" t="s">
        <v>79</v>
      </c>
      <c r="B61" s="32"/>
      <c r="C61" s="32"/>
      <c r="D61" s="32">
        <v>24.94</v>
      </c>
      <c r="E61" s="32"/>
      <c r="F61" s="33">
        <v>27.31</v>
      </c>
      <c r="G61" s="35"/>
      <c r="H61" s="33">
        <v>27.03</v>
      </c>
      <c r="I61" s="33"/>
      <c r="J61" s="39">
        <v>29.17</v>
      </c>
      <c r="K61" s="39"/>
      <c r="L61" s="39">
        <v>31.89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17.07</v>
      </c>
      <c r="D63" s="33"/>
      <c r="E63" s="33">
        <v>15.05</v>
      </c>
      <c r="F63" s="33"/>
      <c r="G63" s="35">
        <v>16.489999999999998</v>
      </c>
      <c r="H63" s="33"/>
      <c r="I63" s="33">
        <v>16.2</v>
      </c>
      <c r="J63" s="39"/>
      <c r="K63" s="39">
        <v>17</v>
      </c>
      <c r="M63" s="39">
        <v>16.2</v>
      </c>
    </row>
    <row r="64" spans="1:13" ht="18.75">
      <c r="A64" s="36" t="s">
        <v>81</v>
      </c>
      <c r="B64" s="33"/>
      <c r="C64" s="33"/>
      <c r="D64" s="33"/>
      <c r="E64" s="33"/>
      <c r="F64" s="33"/>
      <c r="G64" s="37"/>
      <c r="H64" s="33"/>
      <c r="I64" s="33"/>
      <c r="J64" s="39"/>
      <c r="K64" s="39">
        <v>43.4</v>
      </c>
      <c r="L64" s="39"/>
      <c r="M64" s="39">
        <v>20.5</v>
      </c>
    </row>
    <row r="65" spans="1:13" ht="18.75">
      <c r="A65" s="36" t="s">
        <v>82</v>
      </c>
      <c r="B65" s="33"/>
      <c r="C65" s="33"/>
      <c r="D65" s="33"/>
      <c r="E65" s="33">
        <v>24.59</v>
      </c>
      <c r="F65" s="33"/>
      <c r="G65" s="35">
        <v>24.88</v>
      </c>
      <c r="H65" s="33"/>
      <c r="I65" s="33">
        <v>26.33</v>
      </c>
      <c r="J65" s="39"/>
      <c r="K65" s="39">
        <v>26</v>
      </c>
      <c r="M65" s="39">
        <v>24.8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1.1200000000000001</v>
      </c>
      <c r="C67" s="33">
        <v>10.62</v>
      </c>
      <c r="D67" s="33">
        <v>1.24</v>
      </c>
      <c r="E67" s="33">
        <v>10.68</v>
      </c>
      <c r="F67" s="33">
        <v>1.74</v>
      </c>
      <c r="G67" s="35">
        <v>10.71</v>
      </c>
      <c r="H67" s="33">
        <v>1.38</v>
      </c>
      <c r="I67" s="33">
        <v>10.88</v>
      </c>
      <c r="J67" s="39">
        <v>1.55</v>
      </c>
      <c r="K67" s="39">
        <v>10.6</v>
      </c>
      <c r="L67" s="39">
        <v>1.74</v>
      </c>
      <c r="M67" s="39">
        <v>10.9</v>
      </c>
    </row>
    <row r="68" spans="1:13" ht="18.75">
      <c r="A68" s="41" t="s">
        <v>84</v>
      </c>
      <c r="B68" s="33">
        <v>1.04</v>
      </c>
      <c r="C68" s="33">
        <v>9.66</v>
      </c>
      <c r="D68" s="33">
        <v>1.1499999999999999</v>
      </c>
      <c r="E68" s="33">
        <v>9.3800000000000008</v>
      </c>
      <c r="F68" s="33">
        <v>1.29</v>
      </c>
      <c r="G68" s="35">
        <v>9.4</v>
      </c>
      <c r="H68" s="33">
        <v>1.61</v>
      </c>
      <c r="I68" s="33">
        <v>9.4600000000000009</v>
      </c>
      <c r="J68" s="39">
        <v>1.2</v>
      </c>
      <c r="K68" s="39">
        <v>9.1999999999999993</v>
      </c>
      <c r="L68" s="39">
        <v>1.48</v>
      </c>
      <c r="M68" s="39">
        <v>9.4</v>
      </c>
    </row>
    <row r="69" spans="1:13" ht="18.75">
      <c r="A69" s="41" t="s">
        <v>85</v>
      </c>
      <c r="B69" s="33"/>
      <c r="C69" s="33"/>
      <c r="D69" s="33">
        <v>1.63</v>
      </c>
      <c r="E69" s="33">
        <v>11.45</v>
      </c>
      <c r="F69" s="33">
        <v>2.31</v>
      </c>
      <c r="G69" s="35">
        <v>11.46</v>
      </c>
      <c r="H69" s="33">
        <v>1.59</v>
      </c>
      <c r="I69" s="33">
        <v>11.17</v>
      </c>
      <c r="J69" s="39">
        <v>1.93</v>
      </c>
      <c r="K69" s="39">
        <v>11.3</v>
      </c>
      <c r="L69" s="39">
        <v>2.15</v>
      </c>
      <c r="M69" s="39">
        <v>11.5</v>
      </c>
    </row>
    <row r="70" spans="1:13" ht="18.75">
      <c r="A70" s="41" t="s">
        <v>86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220</v>
      </c>
      <c r="D2" s="131"/>
      <c r="E2" s="131"/>
      <c r="F2" s="132" t="s">
        <v>224</v>
      </c>
      <c r="G2" s="132"/>
      <c r="H2" s="132"/>
      <c r="I2" s="133" t="s">
        <v>225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23110</v>
      </c>
      <c r="D4" s="123"/>
      <c r="E4" s="123"/>
      <c r="F4" s="123">
        <v>23112</v>
      </c>
      <c r="G4" s="123"/>
      <c r="H4" s="123"/>
      <c r="I4" s="123">
        <v>23580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145300</v>
      </c>
      <c r="D5" s="123"/>
      <c r="E5" s="123"/>
      <c r="F5" s="123">
        <v>147140</v>
      </c>
      <c r="G5" s="123"/>
      <c r="H5" s="123"/>
      <c r="I5" s="123">
        <v>148300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C4-'27日'!I4</f>
        <v>0</v>
      </c>
      <c r="D6" s="139"/>
      <c r="E6" s="139"/>
      <c r="F6" s="140">
        <f>F4-C4</f>
        <v>2</v>
      </c>
      <c r="G6" s="141"/>
      <c r="H6" s="142"/>
      <c r="I6" s="140">
        <f>I4-F4</f>
        <v>468</v>
      </c>
      <c r="J6" s="141"/>
      <c r="K6" s="142"/>
      <c r="L6" s="138">
        <f>C6+F6+I6</f>
        <v>470</v>
      </c>
      <c r="M6" s="138">
        <f>C7+F7+I7</f>
        <v>4550</v>
      </c>
    </row>
    <row r="7" spans="1:15" ht="21.95" customHeight="1">
      <c r="A7" s="78"/>
      <c r="B7" s="6" t="s">
        <v>8</v>
      </c>
      <c r="C7" s="139">
        <f>C5-'27日'!I5</f>
        <v>1550</v>
      </c>
      <c r="D7" s="139"/>
      <c r="E7" s="139"/>
      <c r="F7" s="140">
        <f>F5-C5</f>
        <v>1840</v>
      </c>
      <c r="G7" s="141"/>
      <c r="H7" s="142"/>
      <c r="I7" s="140">
        <f>I5-F5</f>
        <v>1160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60" t="s">
        <v>93</v>
      </c>
      <c r="D11" s="60" t="s">
        <v>93</v>
      </c>
      <c r="E11" s="60" t="s">
        <v>93</v>
      </c>
      <c r="F11" s="61" t="s">
        <v>93</v>
      </c>
      <c r="G11" s="61" t="s">
        <v>93</v>
      </c>
      <c r="H11" s="61" t="s">
        <v>93</v>
      </c>
      <c r="I11" s="62" t="s">
        <v>93</v>
      </c>
      <c r="J11" s="62" t="s">
        <v>93</v>
      </c>
      <c r="K11" s="62" t="s">
        <v>93</v>
      </c>
    </row>
    <row r="12" spans="1:15" ht="21.95" customHeight="1">
      <c r="A12" s="80"/>
      <c r="B12" s="8" t="s">
        <v>15</v>
      </c>
      <c r="C12" s="60" t="s">
        <v>93</v>
      </c>
      <c r="D12" s="60" t="s">
        <v>93</v>
      </c>
      <c r="E12" s="60" t="s">
        <v>93</v>
      </c>
      <c r="F12" s="61" t="s">
        <v>93</v>
      </c>
      <c r="G12" s="61" t="s">
        <v>93</v>
      </c>
      <c r="H12" s="61" t="s">
        <v>93</v>
      </c>
      <c r="I12" s="62" t="s">
        <v>93</v>
      </c>
      <c r="J12" s="62" t="s">
        <v>93</v>
      </c>
      <c r="K12" s="62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60" t="s">
        <v>93</v>
      </c>
      <c r="D15" s="60" t="s">
        <v>93</v>
      </c>
      <c r="E15" s="60" t="s">
        <v>93</v>
      </c>
      <c r="F15" s="61" t="s">
        <v>93</v>
      </c>
      <c r="G15" s="61" t="s">
        <v>93</v>
      </c>
      <c r="H15" s="61" t="s">
        <v>93</v>
      </c>
      <c r="I15" s="62" t="s">
        <v>93</v>
      </c>
      <c r="J15" s="62" t="s">
        <v>93</v>
      </c>
      <c r="K15" s="62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60" t="s">
        <v>93</v>
      </c>
      <c r="D17" s="60" t="s">
        <v>93</v>
      </c>
      <c r="E17" s="60" t="s">
        <v>93</v>
      </c>
      <c r="F17" s="61" t="s">
        <v>93</v>
      </c>
      <c r="G17" s="61" t="s">
        <v>93</v>
      </c>
      <c r="H17" s="61" t="s">
        <v>93</v>
      </c>
      <c r="I17" s="62" t="s">
        <v>93</v>
      </c>
      <c r="J17" s="62" t="s">
        <v>93</v>
      </c>
      <c r="K17" s="62" t="s">
        <v>93</v>
      </c>
    </row>
    <row r="18" spans="1:11" ht="21.95" customHeight="1">
      <c r="A18" s="82"/>
      <c r="B18" s="12" t="s">
        <v>15</v>
      </c>
      <c r="C18" s="60" t="s">
        <v>93</v>
      </c>
      <c r="D18" s="60" t="s">
        <v>93</v>
      </c>
      <c r="E18" s="60" t="s">
        <v>93</v>
      </c>
      <c r="F18" s="61" t="s">
        <v>93</v>
      </c>
      <c r="G18" s="61" t="s">
        <v>93</v>
      </c>
      <c r="H18" s="61" t="s">
        <v>93</v>
      </c>
      <c r="I18" s="62" t="s">
        <v>93</v>
      </c>
      <c r="J18" s="62" t="s">
        <v>93</v>
      </c>
      <c r="K18" s="62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60" t="s">
        <v>93</v>
      </c>
      <c r="D21" s="60" t="s">
        <v>93</v>
      </c>
      <c r="E21" s="60" t="s">
        <v>93</v>
      </c>
      <c r="F21" s="61" t="s">
        <v>93</v>
      </c>
      <c r="G21" s="61" t="s">
        <v>93</v>
      </c>
      <c r="H21" s="61" t="s">
        <v>93</v>
      </c>
      <c r="I21" s="62" t="s">
        <v>93</v>
      </c>
      <c r="J21" s="62" t="s">
        <v>93</v>
      </c>
      <c r="K21" s="62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2750</v>
      </c>
      <c r="D23" s="101"/>
      <c r="E23" s="101"/>
      <c r="F23" s="101">
        <v>2510</v>
      </c>
      <c r="G23" s="101"/>
      <c r="H23" s="101"/>
      <c r="I23" s="101">
        <v>2510</v>
      </c>
      <c r="J23" s="101"/>
      <c r="K23" s="101"/>
    </row>
    <row r="24" spans="1:11" ht="21.95" customHeight="1">
      <c r="A24" s="84"/>
      <c r="B24" s="13" t="s">
        <v>29</v>
      </c>
      <c r="C24" s="101">
        <v>2580</v>
      </c>
      <c r="D24" s="101"/>
      <c r="E24" s="101"/>
      <c r="F24" s="101">
        <v>2580</v>
      </c>
      <c r="G24" s="101"/>
      <c r="H24" s="101"/>
      <c r="I24" s="101">
        <v>2500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233</v>
      </c>
      <c r="D28" s="114"/>
      <c r="E28" s="115"/>
      <c r="F28" s="113" t="s">
        <v>226</v>
      </c>
      <c r="G28" s="114"/>
      <c r="H28" s="115"/>
      <c r="I28" s="113" t="s">
        <v>227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219</v>
      </c>
      <c r="D31" s="105"/>
      <c r="E31" s="106"/>
      <c r="F31" s="104" t="s">
        <v>223</v>
      </c>
      <c r="G31" s="105"/>
      <c r="H31" s="106"/>
      <c r="I31" s="104" t="s">
        <v>228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85</v>
      </c>
      <c r="F56" s="26" t="s">
        <v>73</v>
      </c>
      <c r="G56" s="27">
        <v>72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28.4</v>
      </c>
      <c r="C59" s="33"/>
      <c r="D59" s="34"/>
      <c r="E59" s="33"/>
      <c r="F59" s="33"/>
      <c r="G59" s="33"/>
      <c r="H59" s="33"/>
      <c r="I59" s="33"/>
      <c r="J59" s="39">
        <v>16.899999999999999</v>
      </c>
      <c r="K59" s="39"/>
      <c r="L59" s="39">
        <v>18.8</v>
      </c>
      <c r="M59" s="39"/>
    </row>
    <row r="60" spans="1:13" ht="18.75">
      <c r="A60" s="31" t="s">
        <v>78</v>
      </c>
      <c r="B60" s="32">
        <v>21.1</v>
      </c>
      <c r="C60" s="33"/>
      <c r="D60" s="34">
        <v>22.9</v>
      </c>
      <c r="E60" s="33"/>
      <c r="F60" s="33">
        <v>22.51</v>
      </c>
      <c r="G60" s="33"/>
      <c r="H60" s="33">
        <v>24.94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32.9</v>
      </c>
      <c r="C61" s="33"/>
      <c r="D61" s="34">
        <v>35.299999999999997</v>
      </c>
      <c r="E61" s="33"/>
      <c r="F61" s="33">
        <v>32.06</v>
      </c>
      <c r="G61" s="33"/>
      <c r="H61" s="33">
        <v>81.94</v>
      </c>
      <c r="I61" s="33"/>
      <c r="J61" s="39">
        <v>20.83</v>
      </c>
      <c r="K61" s="39"/>
      <c r="L61" s="39">
        <v>26.97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16.2</v>
      </c>
      <c r="D63" s="34"/>
      <c r="E63" s="33">
        <v>17.3</v>
      </c>
      <c r="F63" s="33"/>
      <c r="G63" s="33">
        <v>16.2</v>
      </c>
      <c r="H63" s="33"/>
      <c r="I63" s="33">
        <v>16.489999999999998</v>
      </c>
      <c r="J63" s="39"/>
      <c r="K63" s="39">
        <v>18.52</v>
      </c>
      <c r="M63" s="39">
        <v>17.399999999999999</v>
      </c>
    </row>
    <row r="64" spans="1:13" ht="18.75">
      <c r="A64" s="36" t="s">
        <v>81</v>
      </c>
      <c r="B64" s="33"/>
      <c r="C64" s="33">
        <v>20.8</v>
      </c>
      <c r="D64" s="34"/>
      <c r="E64" s="33">
        <v>20.5</v>
      </c>
      <c r="F64" s="33"/>
      <c r="G64" s="33">
        <v>20.54</v>
      </c>
      <c r="H64" s="33"/>
      <c r="I64" s="33">
        <v>20.54</v>
      </c>
      <c r="J64" s="39"/>
      <c r="K64" s="39">
        <v>20.83</v>
      </c>
      <c r="L64" s="39"/>
      <c r="M64" s="39">
        <v>21.4</v>
      </c>
    </row>
    <row r="65" spans="1:13" ht="18.75">
      <c r="A65" s="36" t="s">
        <v>82</v>
      </c>
      <c r="B65" s="33"/>
      <c r="C65" s="33">
        <v>25.7</v>
      </c>
      <c r="D65" s="34"/>
      <c r="E65" s="33"/>
      <c r="F65" s="33"/>
      <c r="G65" s="33"/>
      <c r="H65" s="33"/>
      <c r="I65" s="33"/>
      <c r="J65" s="39"/>
      <c r="K65" s="39"/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1.47</v>
      </c>
      <c r="C67" s="33">
        <v>10.5</v>
      </c>
      <c r="D67" s="34">
        <v>1.66</v>
      </c>
      <c r="E67" s="33">
        <v>10.1</v>
      </c>
      <c r="F67" s="33">
        <v>1.36</v>
      </c>
      <c r="G67" s="33">
        <v>10.19</v>
      </c>
      <c r="H67" s="33">
        <v>1.26</v>
      </c>
      <c r="I67" s="33">
        <v>10.47</v>
      </c>
      <c r="J67" s="39">
        <v>0.95</v>
      </c>
      <c r="K67" s="39">
        <v>10.71</v>
      </c>
      <c r="L67" s="39">
        <v>1.39</v>
      </c>
      <c r="M67" s="39">
        <v>10.69</v>
      </c>
    </row>
    <row r="68" spans="1:13" ht="18.75">
      <c r="A68" s="41" t="s">
        <v>84</v>
      </c>
      <c r="B68" s="42">
        <v>1.32</v>
      </c>
      <c r="C68" s="33">
        <v>9.1999999999999993</v>
      </c>
      <c r="D68" s="34">
        <v>1.18</v>
      </c>
      <c r="E68" s="33">
        <v>9.3000000000000007</v>
      </c>
      <c r="F68" s="33">
        <v>1.0900000000000001</v>
      </c>
      <c r="G68" s="33">
        <v>9.32</v>
      </c>
      <c r="H68" s="33">
        <v>1.1100000000000001</v>
      </c>
      <c r="I68" s="33">
        <v>9.52</v>
      </c>
      <c r="J68" s="39">
        <v>0.87</v>
      </c>
      <c r="K68" s="39">
        <v>9.3800000000000008</v>
      </c>
      <c r="L68" s="39">
        <v>1.17</v>
      </c>
      <c r="M68" s="39">
        <v>9.4600000000000009</v>
      </c>
    </row>
    <row r="69" spans="1:13" ht="18.75">
      <c r="A69" s="41" t="s">
        <v>85</v>
      </c>
      <c r="B69" s="42">
        <v>2.0499999999999998</v>
      </c>
      <c r="C69" s="33">
        <v>11.2</v>
      </c>
      <c r="D69" s="34"/>
      <c r="E69" s="33"/>
      <c r="F69" s="33"/>
      <c r="G69" s="33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56" sqref="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650</v>
      </c>
      <c r="D4" s="123"/>
      <c r="E4" s="123"/>
      <c r="F4" s="123">
        <v>1230</v>
      </c>
      <c r="G4" s="123"/>
      <c r="H4" s="123"/>
      <c r="I4" s="123">
        <v>1640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7900</v>
      </c>
      <c r="D5" s="123"/>
      <c r="E5" s="123"/>
      <c r="F5" s="123">
        <v>9650</v>
      </c>
      <c r="G5" s="123"/>
      <c r="H5" s="123"/>
      <c r="I5" s="123">
        <v>11750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C4-'1日'!I4</f>
        <v>320</v>
      </c>
      <c r="D6" s="139"/>
      <c r="E6" s="139"/>
      <c r="F6" s="140">
        <f>F4-C4</f>
        <v>580</v>
      </c>
      <c r="G6" s="141"/>
      <c r="H6" s="142"/>
      <c r="I6" s="140">
        <f>I4-F4</f>
        <v>410</v>
      </c>
      <c r="J6" s="141"/>
      <c r="K6" s="142"/>
      <c r="L6" s="138">
        <f>C6+F6+I6</f>
        <v>1310</v>
      </c>
      <c r="M6" s="138">
        <f>C7+F7+I7</f>
        <v>5950</v>
      </c>
    </row>
    <row r="7" spans="1:15" ht="21.95" customHeight="1">
      <c r="A7" s="78"/>
      <c r="B7" s="6" t="s">
        <v>8</v>
      </c>
      <c r="C7" s="139">
        <f>C5-'1日'!I5</f>
        <v>2100</v>
      </c>
      <c r="D7" s="139"/>
      <c r="E7" s="139"/>
      <c r="F7" s="140">
        <f>F5-C5</f>
        <v>1750</v>
      </c>
      <c r="G7" s="141"/>
      <c r="H7" s="142"/>
      <c r="I7" s="140">
        <f>I5-F5</f>
        <v>2100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32.2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6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1460</v>
      </c>
      <c r="D23" s="101"/>
      <c r="E23" s="101"/>
      <c r="F23" s="101">
        <v>1250</v>
      </c>
      <c r="G23" s="101"/>
      <c r="H23" s="101"/>
      <c r="I23" s="101">
        <v>1250</v>
      </c>
      <c r="J23" s="101"/>
      <c r="K23" s="101"/>
    </row>
    <row r="24" spans="1:11" ht="21.95" customHeight="1">
      <c r="A24" s="84"/>
      <c r="B24" s="13" t="s">
        <v>29</v>
      </c>
      <c r="C24" s="101">
        <v>3000</v>
      </c>
      <c r="D24" s="101"/>
      <c r="E24" s="101"/>
      <c r="F24" s="101">
        <v>2940</v>
      </c>
      <c r="G24" s="101"/>
      <c r="H24" s="101"/>
      <c r="I24" s="101">
        <v>2940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102</v>
      </c>
      <c r="D28" s="114"/>
      <c r="E28" s="115"/>
      <c r="F28" s="113" t="s">
        <v>103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13.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104</v>
      </c>
      <c r="D31" s="105"/>
      <c r="E31" s="106"/>
      <c r="F31" s="104" t="s">
        <v>105</v>
      </c>
      <c r="G31" s="105"/>
      <c r="H31" s="106"/>
      <c r="I31" s="104" t="s">
        <v>97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7.69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47.45</v>
      </c>
      <c r="C59" s="33"/>
      <c r="D59" s="34"/>
      <c r="E59" s="33"/>
      <c r="F59" s="33"/>
      <c r="G59" s="35"/>
      <c r="H59" s="33">
        <v>11.4</v>
      </c>
      <c r="I59" s="33"/>
      <c r="J59" s="39">
        <v>12.56</v>
      </c>
      <c r="K59" s="39"/>
      <c r="L59" s="39">
        <v>14.76</v>
      </c>
      <c r="M59" s="39"/>
    </row>
    <row r="60" spans="1:13" ht="18.75">
      <c r="A60" s="31" t="s">
        <v>78</v>
      </c>
      <c r="B60" s="32"/>
      <c r="C60" s="33"/>
      <c r="D60" s="34">
        <v>87.22</v>
      </c>
      <c r="E60" s="33"/>
      <c r="F60" s="33">
        <v>80.900000000000006</v>
      </c>
      <c r="G60" s="35"/>
      <c r="H60" s="33">
        <v>79.8</v>
      </c>
      <c r="I60" s="33"/>
      <c r="J60" s="39">
        <v>80.680000000000007</v>
      </c>
      <c r="K60" s="39"/>
      <c r="L60" s="39">
        <v>86.7</v>
      </c>
      <c r="M60" s="39"/>
    </row>
    <row r="61" spans="1:13" ht="18.75">
      <c r="A61" s="31" t="s">
        <v>79</v>
      </c>
      <c r="B61" s="32">
        <v>30.09</v>
      </c>
      <c r="C61" s="33"/>
      <c r="D61" s="34">
        <v>31.6</v>
      </c>
      <c r="E61" s="33"/>
      <c r="F61" s="33">
        <v>64.06</v>
      </c>
      <c r="G61" s="35"/>
      <c r="H61" s="33"/>
      <c r="I61" s="33"/>
      <c r="J61" s="39"/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16.3</v>
      </c>
      <c r="F63" s="33"/>
      <c r="G63" s="35">
        <v>16.2</v>
      </c>
      <c r="H63" s="33"/>
      <c r="I63" s="33">
        <v>15.9</v>
      </c>
      <c r="J63" s="39"/>
      <c r="K63" s="39">
        <v>14.2</v>
      </c>
      <c r="M63" s="39">
        <v>16.5</v>
      </c>
    </row>
    <row r="64" spans="1:13" ht="18.75">
      <c r="A64" s="36" t="s">
        <v>81</v>
      </c>
      <c r="B64" s="33"/>
      <c r="C64" s="33">
        <v>75.52</v>
      </c>
      <c r="D64" s="34"/>
      <c r="E64" s="33"/>
      <c r="F64" s="33"/>
      <c r="G64" s="37"/>
      <c r="H64" s="33"/>
      <c r="I64" s="33">
        <v>53.5</v>
      </c>
      <c r="J64" s="39"/>
      <c r="K64" s="39">
        <v>52.4</v>
      </c>
      <c r="L64" s="39"/>
      <c r="M64" s="39">
        <v>57.6</v>
      </c>
    </row>
    <row r="65" spans="1:13" ht="18.75">
      <c r="A65" s="36" t="s">
        <v>82</v>
      </c>
      <c r="B65" s="33"/>
      <c r="C65" s="33">
        <v>27.48</v>
      </c>
      <c r="D65" s="34"/>
      <c r="E65" s="33">
        <v>26.44</v>
      </c>
      <c r="F65" s="33"/>
      <c r="G65" s="35">
        <v>26.1</v>
      </c>
      <c r="H65" s="33"/>
      <c r="I65" s="33">
        <v>26.7</v>
      </c>
      <c r="J65" s="39"/>
      <c r="K65" s="39">
        <v>24.7</v>
      </c>
      <c r="M65" s="39">
        <v>26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1.73</v>
      </c>
      <c r="C67" s="33">
        <v>9.23</v>
      </c>
      <c r="D67" s="34">
        <v>1.84</v>
      </c>
      <c r="E67" s="33">
        <v>8.59</v>
      </c>
      <c r="F67" s="33">
        <v>3.03</v>
      </c>
      <c r="G67" s="35">
        <v>8.59</v>
      </c>
      <c r="H67" s="33">
        <v>1.79</v>
      </c>
      <c r="I67" s="33">
        <v>8.8800000000000008</v>
      </c>
      <c r="J67" s="39">
        <v>2.06</v>
      </c>
      <c r="K67" s="39">
        <v>9.1999999999999993</v>
      </c>
      <c r="L67" s="39">
        <v>2.4700000000000002</v>
      </c>
      <c r="M67" s="39">
        <v>9.6999999999999993</v>
      </c>
    </row>
    <row r="68" spans="1:13" ht="18.75">
      <c r="A68" s="41" t="s">
        <v>84</v>
      </c>
      <c r="B68" s="42">
        <v>1.1399999999999999</v>
      </c>
      <c r="C68" s="33">
        <v>8.27</v>
      </c>
      <c r="D68" s="34">
        <v>1.03</v>
      </c>
      <c r="E68" s="33">
        <v>7.83</v>
      </c>
      <c r="F68" s="33">
        <v>2.37</v>
      </c>
      <c r="G68" s="35">
        <v>8.25</v>
      </c>
      <c r="H68" s="33">
        <v>0.96</v>
      </c>
      <c r="I68" s="33">
        <v>7.52</v>
      </c>
      <c r="J68" s="39">
        <v>1.37</v>
      </c>
      <c r="K68" s="39">
        <v>8.1</v>
      </c>
      <c r="L68" s="39">
        <v>1.69</v>
      </c>
      <c r="M68" s="39">
        <v>8.5</v>
      </c>
    </row>
    <row r="69" spans="1:13" ht="18.75">
      <c r="A69" s="41" t="s">
        <v>85</v>
      </c>
      <c r="B69" s="42">
        <v>2.5</v>
      </c>
      <c r="C69" s="33">
        <v>10.039999999999999</v>
      </c>
      <c r="D69" s="34">
        <v>2.04</v>
      </c>
      <c r="E69" s="33">
        <v>9.8699999999999992</v>
      </c>
      <c r="F69" s="33">
        <v>3.29</v>
      </c>
      <c r="G69" s="35">
        <v>10.19</v>
      </c>
      <c r="H69" s="33">
        <v>2.37</v>
      </c>
      <c r="I69" s="33">
        <v>9.69</v>
      </c>
      <c r="J69" s="39">
        <v>1.81</v>
      </c>
      <c r="K69" s="39">
        <v>10</v>
      </c>
      <c r="L69" s="39">
        <v>2.2599999999999998</v>
      </c>
      <c r="M69" s="39">
        <v>10.3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H82" sqref="H8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229</v>
      </c>
      <c r="D2" s="131"/>
      <c r="E2" s="131"/>
      <c r="F2" s="132" t="s">
        <v>231</v>
      </c>
      <c r="G2" s="132"/>
      <c r="H2" s="132"/>
      <c r="I2" s="133" t="s">
        <v>235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23580</v>
      </c>
      <c r="D4" s="123"/>
      <c r="E4" s="123"/>
      <c r="F4" s="123">
        <v>23580</v>
      </c>
      <c r="G4" s="123"/>
      <c r="H4" s="123"/>
      <c r="I4" s="123">
        <v>24010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149970</v>
      </c>
      <c r="D5" s="123"/>
      <c r="E5" s="123"/>
      <c r="F5" s="123">
        <v>151580</v>
      </c>
      <c r="G5" s="123"/>
      <c r="H5" s="123"/>
      <c r="I5" s="123">
        <v>152800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C4-'28日'!I4</f>
        <v>0</v>
      </c>
      <c r="D6" s="139"/>
      <c r="E6" s="139"/>
      <c r="F6" s="140">
        <f>F4-C4</f>
        <v>0</v>
      </c>
      <c r="G6" s="141"/>
      <c r="H6" s="142"/>
      <c r="I6" s="140">
        <f>I4-F4</f>
        <v>430</v>
      </c>
      <c r="J6" s="141"/>
      <c r="K6" s="142"/>
      <c r="L6" s="138">
        <f>C6+F6+I6</f>
        <v>430</v>
      </c>
      <c r="M6" s="138">
        <f>C7+F7+I7</f>
        <v>4500</v>
      </c>
    </row>
    <row r="7" spans="1:15" ht="21.95" customHeight="1">
      <c r="A7" s="78"/>
      <c r="B7" s="6" t="s">
        <v>8</v>
      </c>
      <c r="C7" s="139">
        <f>C5-'28日'!I5</f>
        <v>1670</v>
      </c>
      <c r="D7" s="139"/>
      <c r="E7" s="139"/>
      <c r="F7" s="140">
        <f>F5-C5</f>
        <v>1610</v>
      </c>
      <c r="G7" s="141"/>
      <c r="H7" s="142"/>
      <c r="I7" s="140">
        <f>I5-F5</f>
        <v>1220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63" t="s">
        <v>93</v>
      </c>
      <c r="D11" s="63" t="s">
        <v>93</v>
      </c>
      <c r="E11" s="63" t="s">
        <v>93</v>
      </c>
      <c r="F11" s="64" t="s">
        <v>93</v>
      </c>
      <c r="G11" s="64" t="s">
        <v>93</v>
      </c>
      <c r="H11" s="64" t="s">
        <v>93</v>
      </c>
      <c r="I11" s="65" t="s">
        <v>93</v>
      </c>
      <c r="J11" s="65" t="s">
        <v>93</v>
      </c>
      <c r="K11" s="65" t="s">
        <v>93</v>
      </c>
    </row>
    <row r="12" spans="1:15" ht="21.95" customHeight="1">
      <c r="A12" s="80"/>
      <c r="B12" s="8" t="s">
        <v>15</v>
      </c>
      <c r="C12" s="63" t="s">
        <v>93</v>
      </c>
      <c r="D12" s="63" t="s">
        <v>93</v>
      </c>
      <c r="E12" s="63" t="s">
        <v>93</v>
      </c>
      <c r="F12" s="64" t="s">
        <v>93</v>
      </c>
      <c r="G12" s="64" t="s">
        <v>93</v>
      </c>
      <c r="H12" s="64" t="s">
        <v>93</v>
      </c>
      <c r="I12" s="65" t="s">
        <v>93</v>
      </c>
      <c r="J12" s="65" t="s">
        <v>93</v>
      </c>
      <c r="K12" s="65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63" t="s">
        <v>93</v>
      </c>
      <c r="D15" s="63" t="s">
        <v>93</v>
      </c>
      <c r="E15" s="63" t="s">
        <v>93</v>
      </c>
      <c r="F15" s="64" t="s">
        <v>93</v>
      </c>
      <c r="G15" s="64" t="s">
        <v>93</v>
      </c>
      <c r="H15" s="64" t="s">
        <v>93</v>
      </c>
      <c r="I15" s="65" t="s">
        <v>93</v>
      </c>
      <c r="J15" s="65" t="s">
        <v>93</v>
      </c>
      <c r="K15" s="65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63" t="s">
        <v>93</v>
      </c>
      <c r="D17" s="63" t="s">
        <v>93</v>
      </c>
      <c r="E17" s="63" t="s">
        <v>93</v>
      </c>
      <c r="F17" s="64" t="s">
        <v>93</v>
      </c>
      <c r="G17" s="64" t="s">
        <v>93</v>
      </c>
      <c r="H17" s="64" t="s">
        <v>93</v>
      </c>
      <c r="I17" s="65" t="s">
        <v>93</v>
      </c>
      <c r="J17" s="65" t="s">
        <v>93</v>
      </c>
      <c r="K17" s="65" t="s">
        <v>93</v>
      </c>
    </row>
    <row r="18" spans="1:11" ht="21.95" customHeight="1">
      <c r="A18" s="82"/>
      <c r="B18" s="12" t="s">
        <v>15</v>
      </c>
      <c r="C18" s="63" t="s">
        <v>93</v>
      </c>
      <c r="D18" s="63" t="s">
        <v>93</v>
      </c>
      <c r="E18" s="63" t="s">
        <v>93</v>
      </c>
      <c r="F18" s="64" t="s">
        <v>93</v>
      </c>
      <c r="G18" s="64" t="s">
        <v>93</v>
      </c>
      <c r="H18" s="64" t="s">
        <v>93</v>
      </c>
      <c r="I18" s="65" t="s">
        <v>93</v>
      </c>
      <c r="J18" s="65" t="s">
        <v>93</v>
      </c>
      <c r="K18" s="65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63" t="s">
        <v>93</v>
      </c>
      <c r="D21" s="63" t="s">
        <v>93</v>
      </c>
      <c r="E21" s="63" t="s">
        <v>93</v>
      </c>
      <c r="F21" s="64" t="s">
        <v>93</v>
      </c>
      <c r="G21" s="64" t="s">
        <v>93</v>
      </c>
      <c r="H21" s="64" t="s">
        <v>93</v>
      </c>
      <c r="I21" s="65" t="s">
        <v>93</v>
      </c>
      <c r="J21" s="65" t="s">
        <v>93</v>
      </c>
      <c r="K21" s="65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2510</v>
      </c>
      <c r="D23" s="101"/>
      <c r="E23" s="101"/>
      <c r="F23" s="101">
        <f>360+2100</f>
        <v>2460</v>
      </c>
      <c r="G23" s="101"/>
      <c r="H23" s="101"/>
      <c r="I23" s="101">
        <v>2260</v>
      </c>
      <c r="J23" s="101"/>
      <c r="K23" s="101"/>
    </row>
    <row r="24" spans="1:11" ht="21.95" customHeight="1">
      <c r="A24" s="84"/>
      <c r="B24" s="13" t="s">
        <v>29</v>
      </c>
      <c r="C24" s="101">
        <v>2500</v>
      </c>
      <c r="D24" s="101"/>
      <c r="E24" s="101"/>
      <c r="F24" s="101">
        <f>1200+1170</f>
        <v>2370</v>
      </c>
      <c r="G24" s="101"/>
      <c r="H24" s="101"/>
      <c r="I24" s="101">
        <v>2270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249</v>
      </c>
      <c r="G28" s="114"/>
      <c r="H28" s="115"/>
      <c r="I28" s="113" t="s">
        <v>239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230</v>
      </c>
      <c r="D31" s="105"/>
      <c r="E31" s="106"/>
      <c r="F31" s="104" t="s">
        <v>232</v>
      </c>
      <c r="G31" s="105"/>
      <c r="H31" s="106"/>
      <c r="I31" s="104" t="s">
        <v>236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19.899999999999999</v>
      </c>
      <c r="C59" s="33"/>
      <c r="D59" s="34">
        <v>20.399999999999999</v>
      </c>
      <c r="E59" s="33"/>
      <c r="F59" s="33">
        <v>21.12</v>
      </c>
      <c r="G59" s="33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3"/>
      <c r="H60" s="33">
        <v>49.48</v>
      </c>
      <c r="I60" s="33"/>
      <c r="J60" s="39">
        <v>18.75</v>
      </c>
      <c r="K60" s="39"/>
      <c r="L60" s="39">
        <v>17.7</v>
      </c>
      <c r="M60" s="39"/>
    </row>
    <row r="61" spans="1:13" ht="18.75">
      <c r="A61" s="31" t="s">
        <v>79</v>
      </c>
      <c r="B61" s="32">
        <v>25.6</v>
      </c>
      <c r="C61" s="33"/>
      <c r="D61" s="34">
        <v>25.6</v>
      </c>
      <c r="E61" s="33"/>
      <c r="F61" s="33">
        <v>28.94</v>
      </c>
      <c r="G61" s="33"/>
      <c r="H61" s="33">
        <v>27.14</v>
      </c>
      <c r="I61" s="33"/>
      <c r="J61" s="39">
        <v>27.21</v>
      </c>
      <c r="K61" s="39"/>
      <c r="L61" s="39">
        <v>30.3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17.3</v>
      </c>
      <c r="D63" s="34"/>
      <c r="E63" s="33">
        <v>17</v>
      </c>
      <c r="F63" s="33"/>
      <c r="G63" s="33">
        <v>17.649999999999999</v>
      </c>
      <c r="H63" s="33"/>
      <c r="I63" s="39"/>
      <c r="J63" s="39"/>
      <c r="K63" s="39">
        <v>16.2</v>
      </c>
      <c r="M63" s="39">
        <v>15.1</v>
      </c>
    </row>
    <row r="64" spans="1:13" ht="18.75">
      <c r="A64" s="36" t="s">
        <v>81</v>
      </c>
      <c r="B64" s="33"/>
      <c r="C64" s="33">
        <v>21.7</v>
      </c>
      <c r="D64" s="34"/>
      <c r="E64" s="33">
        <v>22.2</v>
      </c>
      <c r="F64" s="33"/>
      <c r="G64" s="33">
        <v>22.28</v>
      </c>
      <c r="H64" s="33"/>
      <c r="I64" s="33">
        <v>29.22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3"/>
      <c r="H65" s="33"/>
      <c r="I65" s="33">
        <v>32.409999999999997</v>
      </c>
      <c r="J65" s="39"/>
      <c r="K65" s="39">
        <v>30.09</v>
      </c>
      <c r="M65" s="39">
        <v>29.5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1.52</v>
      </c>
      <c r="C67" s="33">
        <v>10.7</v>
      </c>
      <c r="D67" s="34">
        <v>1.26</v>
      </c>
      <c r="E67" s="33">
        <v>10.6</v>
      </c>
      <c r="F67" s="33">
        <v>1.41</v>
      </c>
      <c r="G67" s="33">
        <v>10.59</v>
      </c>
      <c r="H67" s="33">
        <v>1.37</v>
      </c>
      <c r="I67" s="33">
        <v>10.88</v>
      </c>
      <c r="J67" s="39">
        <v>1.29</v>
      </c>
      <c r="K67" s="39">
        <v>11.05</v>
      </c>
      <c r="L67" s="39">
        <v>1.66</v>
      </c>
      <c r="M67" s="39">
        <v>11.17</v>
      </c>
    </row>
    <row r="68" spans="1:13" ht="18.75">
      <c r="A68" s="41" t="s">
        <v>84</v>
      </c>
      <c r="B68" s="42">
        <v>1.29</v>
      </c>
      <c r="C68" s="33">
        <v>9.5</v>
      </c>
      <c r="D68" s="34">
        <v>1.07</v>
      </c>
      <c r="E68" s="33">
        <v>9.4</v>
      </c>
      <c r="F68" s="33">
        <v>1.19</v>
      </c>
      <c r="G68" s="33">
        <v>9.66</v>
      </c>
      <c r="H68" s="33">
        <v>1.2</v>
      </c>
      <c r="I68" s="33">
        <v>9.32</v>
      </c>
      <c r="J68" s="39">
        <v>1.08</v>
      </c>
      <c r="K68" s="39">
        <v>9.2899999999999991</v>
      </c>
      <c r="L68" s="39">
        <v>0.97</v>
      </c>
      <c r="M68" s="39">
        <v>9.26</v>
      </c>
    </row>
    <row r="69" spans="1:13" ht="18.75">
      <c r="A69" s="41" t="s">
        <v>85</v>
      </c>
      <c r="B69" s="42"/>
      <c r="C69" s="33"/>
      <c r="D69" s="34"/>
      <c r="E69" s="33"/>
      <c r="F69" s="33"/>
      <c r="G69" s="33"/>
      <c r="H69" s="33">
        <v>1.94</v>
      </c>
      <c r="I69" s="33">
        <v>12.64</v>
      </c>
      <c r="J69" s="39">
        <v>1.87</v>
      </c>
      <c r="K69" s="39">
        <v>11.49</v>
      </c>
      <c r="L69" s="39">
        <v>1.46</v>
      </c>
      <c r="M69" s="39">
        <v>11.72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237</v>
      </c>
      <c r="D2" s="131"/>
      <c r="E2" s="131"/>
      <c r="F2" s="132" t="s">
        <v>241</v>
      </c>
      <c r="G2" s="132"/>
      <c r="H2" s="132"/>
      <c r="I2" s="133" t="s">
        <v>243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24010</v>
      </c>
      <c r="D4" s="123"/>
      <c r="E4" s="123"/>
      <c r="F4" s="123">
        <v>24320</v>
      </c>
      <c r="G4" s="123"/>
      <c r="H4" s="123"/>
      <c r="I4" s="123">
        <v>24443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154480</v>
      </c>
      <c r="D5" s="123"/>
      <c r="E5" s="123"/>
      <c r="F5" s="123">
        <v>155880</v>
      </c>
      <c r="G5" s="123"/>
      <c r="H5" s="123"/>
      <c r="I5" s="123">
        <v>157600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C4-'29日'!I4</f>
        <v>0</v>
      </c>
      <c r="D6" s="139"/>
      <c r="E6" s="139"/>
      <c r="F6" s="140">
        <f>F4-C4</f>
        <v>310</v>
      </c>
      <c r="G6" s="141"/>
      <c r="H6" s="142"/>
      <c r="I6" s="140">
        <f>I4-F4</f>
        <v>123</v>
      </c>
      <c r="J6" s="141"/>
      <c r="K6" s="142"/>
      <c r="L6" s="138">
        <f>C6+F6+I6</f>
        <v>433</v>
      </c>
      <c r="M6" s="138">
        <f>C7+F7+I7</f>
        <v>4800</v>
      </c>
    </row>
    <row r="7" spans="1:15" ht="21.95" customHeight="1">
      <c r="A7" s="78"/>
      <c r="B7" s="6" t="s">
        <v>8</v>
      </c>
      <c r="C7" s="139">
        <f>C5-'29日'!I5</f>
        <v>1680</v>
      </c>
      <c r="D7" s="139"/>
      <c r="E7" s="139"/>
      <c r="F7" s="140">
        <f>F5-C5</f>
        <v>1400</v>
      </c>
      <c r="G7" s="141"/>
      <c r="H7" s="142"/>
      <c r="I7" s="140">
        <f>I5-F5</f>
        <v>1720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66" t="s">
        <v>93</v>
      </c>
      <c r="D11" s="66" t="s">
        <v>93</v>
      </c>
      <c r="E11" s="66" t="s">
        <v>93</v>
      </c>
      <c r="F11" s="67" t="s">
        <v>93</v>
      </c>
      <c r="G11" s="67" t="s">
        <v>93</v>
      </c>
      <c r="H11" s="67" t="s">
        <v>93</v>
      </c>
      <c r="I11" s="68" t="s">
        <v>93</v>
      </c>
      <c r="J11" s="68" t="s">
        <v>93</v>
      </c>
      <c r="K11" s="68" t="s">
        <v>93</v>
      </c>
    </row>
    <row r="12" spans="1:15" ht="21.95" customHeight="1">
      <c r="A12" s="80"/>
      <c r="B12" s="8" t="s">
        <v>15</v>
      </c>
      <c r="C12" s="66" t="s">
        <v>93</v>
      </c>
      <c r="D12" s="66" t="s">
        <v>93</v>
      </c>
      <c r="E12" s="66" t="s">
        <v>93</v>
      </c>
      <c r="F12" s="67" t="s">
        <v>93</v>
      </c>
      <c r="G12" s="67" t="s">
        <v>93</v>
      </c>
      <c r="H12" s="67" t="s">
        <v>93</v>
      </c>
      <c r="I12" s="68" t="s">
        <v>93</v>
      </c>
      <c r="J12" s="68" t="s">
        <v>93</v>
      </c>
      <c r="K12" s="68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66" t="s">
        <v>93</v>
      </c>
      <c r="D15" s="66" t="s">
        <v>93</v>
      </c>
      <c r="E15" s="66" t="s">
        <v>93</v>
      </c>
      <c r="F15" s="67" t="s">
        <v>93</v>
      </c>
      <c r="G15" s="67" t="s">
        <v>93</v>
      </c>
      <c r="H15" s="67" t="s">
        <v>93</v>
      </c>
      <c r="I15" s="68" t="s">
        <v>93</v>
      </c>
      <c r="J15" s="68" t="s">
        <v>93</v>
      </c>
      <c r="K15" s="68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66" t="s">
        <v>93</v>
      </c>
      <c r="D17" s="66" t="s">
        <v>93</v>
      </c>
      <c r="E17" s="66" t="s">
        <v>93</v>
      </c>
      <c r="F17" s="67" t="s">
        <v>93</v>
      </c>
      <c r="G17" s="67" t="s">
        <v>93</v>
      </c>
      <c r="H17" s="67" t="s">
        <v>93</v>
      </c>
      <c r="I17" s="68" t="s">
        <v>93</v>
      </c>
      <c r="J17" s="68" t="s">
        <v>93</v>
      </c>
      <c r="K17" s="68" t="s">
        <v>93</v>
      </c>
    </row>
    <row r="18" spans="1:11" ht="21.95" customHeight="1">
      <c r="A18" s="82"/>
      <c r="B18" s="12" t="s">
        <v>15</v>
      </c>
      <c r="C18" s="66" t="s">
        <v>93</v>
      </c>
      <c r="D18" s="66" t="s">
        <v>93</v>
      </c>
      <c r="E18" s="66" t="s">
        <v>93</v>
      </c>
      <c r="F18" s="67" t="s">
        <v>93</v>
      </c>
      <c r="G18" s="67" t="s">
        <v>93</v>
      </c>
      <c r="H18" s="67" t="s">
        <v>93</v>
      </c>
      <c r="I18" s="68" t="s">
        <v>93</v>
      </c>
      <c r="J18" s="68" t="s">
        <v>93</v>
      </c>
      <c r="K18" s="68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66" t="s">
        <v>93</v>
      </c>
      <c r="D21" s="66" t="s">
        <v>93</v>
      </c>
      <c r="E21" s="66" t="s">
        <v>93</v>
      </c>
      <c r="F21" s="67" t="s">
        <v>93</v>
      </c>
      <c r="G21" s="67" t="s">
        <v>93</v>
      </c>
      <c r="H21" s="67" t="s">
        <v>93</v>
      </c>
      <c r="I21" s="68" t="s">
        <v>93</v>
      </c>
      <c r="J21" s="68" t="s">
        <v>93</v>
      </c>
      <c r="K21" s="68" t="s">
        <v>93</v>
      </c>
    </row>
    <row r="22" spans="1:11" ht="30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2260</v>
      </c>
      <c r="D23" s="101"/>
      <c r="E23" s="101"/>
      <c r="F23" s="101">
        <v>2260</v>
      </c>
      <c r="G23" s="101"/>
      <c r="H23" s="101"/>
      <c r="I23" s="101">
        <v>2260</v>
      </c>
      <c r="J23" s="101"/>
      <c r="K23" s="101"/>
    </row>
    <row r="24" spans="1:11" ht="21.95" customHeight="1">
      <c r="A24" s="84"/>
      <c r="B24" s="13" t="s">
        <v>29</v>
      </c>
      <c r="C24" s="101">
        <v>2270</v>
      </c>
      <c r="D24" s="101"/>
      <c r="E24" s="101"/>
      <c r="F24" s="101">
        <v>2270</v>
      </c>
      <c r="G24" s="101"/>
      <c r="H24" s="101"/>
      <c r="I24" s="101">
        <v>2270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240</v>
      </c>
      <c r="D28" s="114"/>
      <c r="E28" s="115"/>
      <c r="F28" s="113"/>
      <c r="G28" s="114"/>
      <c r="H28" s="115"/>
      <c r="I28" s="113" t="s">
        <v>244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238</v>
      </c>
      <c r="D31" s="105"/>
      <c r="E31" s="106"/>
      <c r="F31" s="104" t="s">
        <v>242</v>
      </c>
      <c r="G31" s="105"/>
      <c r="H31" s="106"/>
      <c r="I31" s="104" t="s">
        <v>207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13.83</v>
      </c>
      <c r="E59" s="33"/>
      <c r="F59" s="33">
        <v>14.2</v>
      </c>
      <c r="G59" s="35"/>
      <c r="H59" s="33">
        <v>15.7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21.24</v>
      </c>
      <c r="C60" s="33"/>
      <c r="D60" s="34"/>
      <c r="E60" s="33"/>
      <c r="F60" s="33"/>
      <c r="G60" s="35"/>
      <c r="H60" s="33"/>
      <c r="I60" s="33"/>
      <c r="J60" s="39">
        <v>29.28</v>
      </c>
      <c r="K60" s="39"/>
      <c r="L60" s="39">
        <v>23.4</v>
      </c>
      <c r="M60" s="39"/>
    </row>
    <row r="61" spans="1:13" ht="18.75">
      <c r="A61" s="31" t="s">
        <v>79</v>
      </c>
      <c r="B61" s="32">
        <v>30.96</v>
      </c>
      <c r="C61" s="33"/>
      <c r="D61" s="34">
        <v>32.700000000000003</v>
      </c>
      <c r="E61" s="33"/>
      <c r="F61" s="33">
        <v>32.4</v>
      </c>
      <c r="G61" s="35"/>
      <c r="H61" s="33">
        <v>28.7</v>
      </c>
      <c r="I61" s="33"/>
      <c r="J61" s="39">
        <v>27.7</v>
      </c>
      <c r="K61" s="39"/>
      <c r="L61" s="39">
        <v>29.57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15.05</v>
      </c>
      <c r="D63" s="34"/>
      <c r="E63" s="33">
        <v>15.6</v>
      </c>
      <c r="F63" s="33"/>
      <c r="G63" s="35">
        <v>15.8</v>
      </c>
      <c r="H63" s="33"/>
      <c r="I63" s="33">
        <v>14.4</v>
      </c>
      <c r="J63" s="39"/>
      <c r="K63" s="39">
        <v>15.92</v>
      </c>
      <c r="M63" s="39">
        <v>15.91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18.510000000000002</v>
      </c>
      <c r="L64" s="39"/>
      <c r="M64" s="39">
        <v>38.19</v>
      </c>
    </row>
    <row r="65" spans="1:13" ht="18.75">
      <c r="A65" s="36" t="s">
        <v>82</v>
      </c>
      <c r="B65" s="33"/>
      <c r="C65" s="33">
        <v>29.51</v>
      </c>
      <c r="D65" s="34"/>
      <c r="E65" s="33">
        <v>30.6</v>
      </c>
      <c r="F65" s="33"/>
      <c r="G65" s="35">
        <v>28.9</v>
      </c>
      <c r="H65" s="33"/>
      <c r="I65" s="33">
        <v>31.5</v>
      </c>
      <c r="J65" s="39"/>
      <c r="K65" s="39">
        <v>28.98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1.78</v>
      </c>
      <c r="C67" s="33">
        <v>10.85</v>
      </c>
      <c r="D67" s="34">
        <v>1.36</v>
      </c>
      <c r="E67" s="33">
        <v>11.1</v>
      </c>
      <c r="F67" s="33">
        <v>1.23</v>
      </c>
      <c r="G67" s="35">
        <v>11.05</v>
      </c>
      <c r="H67" s="33">
        <v>1.18</v>
      </c>
      <c r="I67" s="33">
        <v>11.11</v>
      </c>
      <c r="J67" s="39">
        <v>2.33</v>
      </c>
      <c r="K67" s="39">
        <v>11.11</v>
      </c>
      <c r="L67" s="39">
        <v>1.92</v>
      </c>
      <c r="M67" s="39">
        <v>11.2</v>
      </c>
    </row>
    <row r="68" spans="1:13" ht="18.75">
      <c r="A68" s="41" t="s">
        <v>84</v>
      </c>
      <c r="B68" s="42">
        <v>1.22</v>
      </c>
      <c r="C68" s="33">
        <v>9.69</v>
      </c>
      <c r="D68" s="34">
        <v>1.47</v>
      </c>
      <c r="E68" s="33">
        <v>9.4</v>
      </c>
      <c r="F68" s="33">
        <v>0.98</v>
      </c>
      <c r="G68" s="35">
        <v>9.81</v>
      </c>
      <c r="H68" s="33">
        <v>1.02</v>
      </c>
      <c r="I68" s="33">
        <v>9.4600000000000009</v>
      </c>
      <c r="J68" s="39">
        <v>1.17</v>
      </c>
      <c r="K68" s="39">
        <v>9.7200000000000006</v>
      </c>
      <c r="L68" s="39">
        <v>1.63</v>
      </c>
      <c r="M68" s="39">
        <v>9.61</v>
      </c>
    </row>
    <row r="69" spans="1:13" ht="18.75">
      <c r="A69" s="41" t="s">
        <v>85</v>
      </c>
      <c r="B69" s="42">
        <v>2.0499999999999998</v>
      </c>
      <c r="C69" s="33">
        <v>11.69</v>
      </c>
      <c r="D69" s="34">
        <v>1.75</v>
      </c>
      <c r="E69" s="33">
        <v>11.8</v>
      </c>
      <c r="F69" s="33">
        <v>2.25</v>
      </c>
      <c r="G69" s="35">
        <v>11.72</v>
      </c>
      <c r="H69" s="33">
        <v>1.87</v>
      </c>
      <c r="I69" s="33">
        <v>11.89</v>
      </c>
      <c r="J69" s="39">
        <v>2.0299999999999998</v>
      </c>
      <c r="K69" s="39">
        <v>11.86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247</v>
      </c>
      <c r="D2" s="131"/>
      <c r="E2" s="131"/>
      <c r="F2" s="132" t="s">
        <v>251</v>
      </c>
      <c r="G2" s="132"/>
      <c r="H2" s="132"/>
      <c r="I2" s="133" t="s">
        <v>253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24450</v>
      </c>
      <c r="D4" s="123"/>
      <c r="E4" s="123"/>
      <c r="F4" s="123">
        <v>24730</v>
      </c>
      <c r="G4" s="123"/>
      <c r="H4" s="123"/>
      <c r="I4" s="123">
        <v>24815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159100</v>
      </c>
      <c r="D5" s="123"/>
      <c r="E5" s="123"/>
      <c r="F5" s="123">
        <v>160860</v>
      </c>
      <c r="G5" s="123"/>
      <c r="H5" s="123"/>
      <c r="I5" s="123">
        <v>162580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C4-'30日'!I4</f>
        <v>7</v>
      </c>
      <c r="D6" s="139"/>
      <c r="E6" s="139"/>
      <c r="F6" s="140">
        <f>F4-C4</f>
        <v>280</v>
      </c>
      <c r="G6" s="141"/>
      <c r="H6" s="142"/>
      <c r="I6" s="140">
        <f>I4-F4</f>
        <v>85</v>
      </c>
      <c r="J6" s="141"/>
      <c r="K6" s="142"/>
      <c r="L6" s="138">
        <f>C6+F6+I6</f>
        <v>372</v>
      </c>
      <c r="M6" s="138">
        <f>C7+F7+I7</f>
        <v>4980</v>
      </c>
    </row>
    <row r="7" spans="1:15" ht="21.95" customHeight="1">
      <c r="A7" s="78"/>
      <c r="B7" s="6" t="s">
        <v>8</v>
      </c>
      <c r="C7" s="139">
        <f>C5-'30日'!I5</f>
        <v>1500</v>
      </c>
      <c r="D7" s="139"/>
      <c r="E7" s="139"/>
      <c r="F7" s="140">
        <f>F5-C5</f>
        <v>1760</v>
      </c>
      <c r="G7" s="141"/>
      <c r="H7" s="142"/>
      <c r="I7" s="140">
        <f>I5-F5</f>
        <v>1720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69" t="s">
        <v>93</v>
      </c>
      <c r="D11" s="69" t="s">
        <v>93</v>
      </c>
      <c r="E11" s="69" t="s">
        <v>93</v>
      </c>
      <c r="F11" s="70" t="s">
        <v>93</v>
      </c>
      <c r="G11" s="70" t="s">
        <v>93</v>
      </c>
      <c r="H11" s="70" t="s">
        <v>93</v>
      </c>
      <c r="I11" s="71" t="s">
        <v>93</v>
      </c>
      <c r="J11" s="71" t="s">
        <v>93</v>
      </c>
      <c r="K11" s="71" t="s">
        <v>93</v>
      </c>
    </row>
    <row r="12" spans="1:15" ht="21.95" customHeight="1">
      <c r="A12" s="80"/>
      <c r="B12" s="8" t="s">
        <v>15</v>
      </c>
      <c r="C12" s="69" t="s">
        <v>93</v>
      </c>
      <c r="D12" s="69" t="s">
        <v>93</v>
      </c>
      <c r="E12" s="69" t="s">
        <v>93</v>
      </c>
      <c r="F12" s="70" t="s">
        <v>93</v>
      </c>
      <c r="G12" s="70" t="s">
        <v>93</v>
      </c>
      <c r="H12" s="70" t="s">
        <v>93</v>
      </c>
      <c r="I12" s="71" t="s">
        <v>93</v>
      </c>
      <c r="J12" s="71" t="s">
        <v>93</v>
      </c>
      <c r="K12" s="71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69" t="s">
        <v>93</v>
      </c>
      <c r="D15" s="69" t="s">
        <v>93</v>
      </c>
      <c r="E15" s="69" t="s">
        <v>93</v>
      </c>
      <c r="F15" s="70" t="s">
        <v>93</v>
      </c>
      <c r="G15" s="70" t="s">
        <v>93</v>
      </c>
      <c r="H15" s="70" t="s">
        <v>93</v>
      </c>
      <c r="I15" s="71" t="s">
        <v>93</v>
      </c>
      <c r="J15" s="71" t="s">
        <v>93</v>
      </c>
      <c r="K15" s="71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69" t="s">
        <v>93</v>
      </c>
      <c r="D17" s="69" t="s">
        <v>93</v>
      </c>
      <c r="E17" s="69" t="s">
        <v>93</v>
      </c>
      <c r="F17" s="70" t="s">
        <v>93</v>
      </c>
      <c r="G17" s="70" t="s">
        <v>93</v>
      </c>
      <c r="H17" s="70" t="s">
        <v>93</v>
      </c>
      <c r="I17" s="71" t="s">
        <v>93</v>
      </c>
      <c r="J17" s="71" t="s">
        <v>93</v>
      </c>
      <c r="K17" s="71" t="s">
        <v>93</v>
      </c>
    </row>
    <row r="18" spans="1:11" ht="21.95" customHeight="1">
      <c r="A18" s="82"/>
      <c r="B18" s="12" t="s">
        <v>15</v>
      </c>
      <c r="C18" s="69" t="s">
        <v>93</v>
      </c>
      <c r="D18" s="69" t="s">
        <v>93</v>
      </c>
      <c r="E18" s="69" t="s">
        <v>93</v>
      </c>
      <c r="F18" s="70" t="s">
        <v>93</v>
      </c>
      <c r="G18" s="70" t="s">
        <v>93</v>
      </c>
      <c r="H18" s="70" t="s">
        <v>93</v>
      </c>
      <c r="I18" s="71" t="s">
        <v>93</v>
      </c>
      <c r="J18" s="71" t="s">
        <v>93</v>
      </c>
      <c r="K18" s="71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69" t="s">
        <v>93</v>
      </c>
      <c r="D21" s="69" t="s">
        <v>93</v>
      </c>
      <c r="E21" s="69" t="s">
        <v>93</v>
      </c>
      <c r="F21" s="70" t="s">
        <v>93</v>
      </c>
      <c r="G21" s="70" t="s">
        <v>93</v>
      </c>
      <c r="H21" s="70" t="s">
        <v>93</v>
      </c>
      <c r="I21" s="71" t="s">
        <v>93</v>
      </c>
      <c r="J21" s="71" t="s">
        <v>93</v>
      </c>
      <c r="K21" s="71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1900</v>
      </c>
      <c r="D23" s="101"/>
      <c r="E23" s="101"/>
      <c r="F23" s="101">
        <v>1900</v>
      </c>
      <c r="G23" s="101"/>
      <c r="H23" s="101"/>
      <c r="I23" s="101">
        <v>1750</v>
      </c>
      <c r="J23" s="101"/>
      <c r="K23" s="101"/>
    </row>
    <row r="24" spans="1:11" ht="21.95" customHeight="1">
      <c r="A24" s="84"/>
      <c r="B24" s="13" t="s">
        <v>29</v>
      </c>
      <c r="C24" s="101">
        <v>2150</v>
      </c>
      <c r="D24" s="101"/>
      <c r="E24" s="101"/>
      <c r="F24" s="101">
        <v>2070</v>
      </c>
      <c r="G24" s="101"/>
      <c r="H24" s="101"/>
      <c r="I24" s="101">
        <v>2070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246</v>
      </c>
      <c r="D28" s="114"/>
      <c r="E28" s="115"/>
      <c r="F28" s="113" t="s">
        <v>250</v>
      </c>
      <c r="G28" s="114"/>
      <c r="H28" s="115"/>
      <c r="I28" s="113" t="s">
        <v>254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20.2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 customHeight="1">
      <c r="A31" s="102" t="s">
        <v>35</v>
      </c>
      <c r="B31" s="103"/>
      <c r="C31" s="104" t="s">
        <v>245</v>
      </c>
      <c r="D31" s="105"/>
      <c r="E31" s="106"/>
      <c r="F31" s="104" t="s">
        <v>248</v>
      </c>
      <c r="G31" s="105"/>
      <c r="H31" s="106"/>
      <c r="I31" s="104" t="s">
        <v>252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36.799999999999997</v>
      </c>
      <c r="I59" s="33"/>
      <c r="J59" s="39">
        <v>12.67</v>
      </c>
      <c r="K59" s="39"/>
      <c r="L59" s="39">
        <v>14.87</v>
      </c>
      <c r="M59" s="39"/>
    </row>
    <row r="60" spans="1:13" ht="18.75">
      <c r="A60" s="31" t="s">
        <v>78</v>
      </c>
      <c r="B60" s="32">
        <v>14.18</v>
      </c>
      <c r="C60" s="33"/>
      <c r="D60" s="34">
        <v>15.53</v>
      </c>
      <c r="E60" s="33"/>
      <c r="F60" s="33">
        <v>14.1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28.07</v>
      </c>
      <c r="C61" s="33"/>
      <c r="D61" s="34">
        <v>27.55</v>
      </c>
      <c r="E61" s="33"/>
      <c r="F61" s="33">
        <v>29.2</v>
      </c>
      <c r="G61" s="35"/>
      <c r="H61" s="33">
        <v>25.1</v>
      </c>
      <c r="I61" s="33"/>
      <c r="J61" s="39">
        <v>23.78</v>
      </c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16.2</v>
      </c>
      <c r="D63" s="34"/>
      <c r="E63" s="33">
        <v>15.7</v>
      </c>
      <c r="F63" s="33"/>
      <c r="G63" s="35">
        <v>16.2</v>
      </c>
      <c r="H63" s="33"/>
      <c r="I63" s="33">
        <v>16.399999999999999</v>
      </c>
      <c r="J63" s="39"/>
      <c r="K63" s="39">
        <v>17.07</v>
      </c>
      <c r="M63" s="39">
        <v>17.649999999999999</v>
      </c>
    </row>
    <row r="64" spans="1:13" ht="18.75">
      <c r="A64" s="36" t="s">
        <v>81</v>
      </c>
      <c r="B64" s="33"/>
      <c r="C64" s="33">
        <v>34.5</v>
      </c>
      <c r="D64" s="34"/>
      <c r="E64" s="33">
        <v>39.299999999999997</v>
      </c>
      <c r="F64" s="33"/>
      <c r="G64" s="37">
        <v>39.6</v>
      </c>
      <c r="H64" s="33"/>
      <c r="I64" s="33">
        <v>40.5</v>
      </c>
      <c r="J64" s="39"/>
      <c r="K64" s="39"/>
      <c r="L64" s="39"/>
      <c r="M64" s="39">
        <v>23.44</v>
      </c>
    </row>
    <row r="65" spans="1:13" ht="18.75">
      <c r="A65" s="36" t="s">
        <v>82</v>
      </c>
      <c r="B65" s="33"/>
      <c r="C65" s="33"/>
      <c r="D65" s="34"/>
      <c r="E65" s="33">
        <v>32.1</v>
      </c>
      <c r="F65" s="33"/>
      <c r="G65" s="35">
        <v>37.9</v>
      </c>
      <c r="H65" s="33"/>
      <c r="I65" s="33">
        <v>27.4</v>
      </c>
      <c r="J65" s="39"/>
      <c r="K65" s="39">
        <v>27.78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1.26</v>
      </c>
      <c r="C67" s="33">
        <v>10.6</v>
      </c>
      <c r="D67" s="34">
        <v>1.54</v>
      </c>
      <c r="E67" s="33">
        <v>10.3</v>
      </c>
      <c r="F67" s="39">
        <v>1.1200000000000001</v>
      </c>
      <c r="G67" s="35">
        <v>11.1</v>
      </c>
      <c r="H67" s="39">
        <v>1.06</v>
      </c>
      <c r="I67" s="33">
        <v>10.8</v>
      </c>
      <c r="J67" s="39">
        <v>1.1399999999999999</v>
      </c>
      <c r="K67" s="39">
        <v>11.26</v>
      </c>
      <c r="L67" s="39">
        <v>1.32</v>
      </c>
      <c r="M67" s="39">
        <v>12.18</v>
      </c>
    </row>
    <row r="68" spans="1:13" ht="18.75">
      <c r="A68" s="41" t="s">
        <v>84</v>
      </c>
      <c r="B68" s="42">
        <v>1.07</v>
      </c>
      <c r="C68" s="33">
        <v>9.6</v>
      </c>
      <c r="D68" s="34">
        <v>0.86</v>
      </c>
      <c r="E68" s="33">
        <v>9.4</v>
      </c>
      <c r="F68" s="39">
        <v>1.25</v>
      </c>
      <c r="G68" s="35">
        <v>9.6</v>
      </c>
      <c r="H68" s="39">
        <v>1.1299999999999999</v>
      </c>
      <c r="I68" s="33">
        <v>9.5</v>
      </c>
      <c r="J68" s="39">
        <v>1.0900000000000001</v>
      </c>
      <c r="K68" s="39">
        <v>9.4600000000000009</v>
      </c>
      <c r="L68" s="39">
        <v>1.66</v>
      </c>
      <c r="M68" s="39">
        <v>9.5500000000000007</v>
      </c>
    </row>
    <row r="69" spans="1:13" ht="18.75">
      <c r="A69" s="41" t="s">
        <v>85</v>
      </c>
      <c r="B69" s="42"/>
      <c r="C69" s="33"/>
      <c r="D69" s="34">
        <v>2.17</v>
      </c>
      <c r="E69" s="33">
        <v>12</v>
      </c>
      <c r="F69" s="39">
        <v>1.63</v>
      </c>
      <c r="G69" s="35">
        <v>12.3</v>
      </c>
      <c r="H69" s="39">
        <v>1.44</v>
      </c>
      <c r="I69" s="33">
        <v>12</v>
      </c>
      <c r="J69" s="39">
        <v>1.47</v>
      </c>
      <c r="K69" s="39">
        <v>12.01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99</v>
      </c>
      <c r="D2" s="131"/>
      <c r="E2" s="131"/>
      <c r="F2" s="132" t="s">
        <v>100</v>
      </c>
      <c r="G2" s="132"/>
      <c r="H2" s="132"/>
      <c r="I2" s="133" t="s">
        <v>101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2854</v>
      </c>
      <c r="D4" s="123"/>
      <c r="E4" s="123"/>
      <c r="F4" s="123">
        <v>2929</v>
      </c>
      <c r="G4" s="123"/>
      <c r="H4" s="123"/>
      <c r="I4" s="123">
        <v>2929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13650</v>
      </c>
      <c r="D5" s="123"/>
      <c r="E5" s="123"/>
      <c r="F5" s="123">
        <v>15500</v>
      </c>
      <c r="G5" s="123"/>
      <c r="H5" s="123"/>
      <c r="I5" s="123">
        <v>17200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C4-'2日'!I4</f>
        <v>1214</v>
      </c>
      <c r="D6" s="139"/>
      <c r="E6" s="139"/>
      <c r="F6" s="140">
        <f>F4-C4</f>
        <v>75</v>
      </c>
      <c r="G6" s="141"/>
      <c r="H6" s="142"/>
      <c r="I6" s="140">
        <f>I4-F4</f>
        <v>0</v>
      </c>
      <c r="J6" s="141"/>
      <c r="K6" s="142"/>
      <c r="L6" s="138">
        <f>C6+F6+I6</f>
        <v>1289</v>
      </c>
      <c r="M6" s="138">
        <f>C7+F7+I7</f>
        <v>5450</v>
      </c>
    </row>
    <row r="7" spans="1:15" ht="21.95" customHeight="1">
      <c r="A7" s="78"/>
      <c r="B7" s="6" t="s">
        <v>8</v>
      </c>
      <c r="C7" s="139">
        <f>C5-'2日'!I5</f>
        <v>1900</v>
      </c>
      <c r="D7" s="139"/>
      <c r="E7" s="139"/>
      <c r="F7" s="140">
        <f>F5-C5</f>
        <v>1850</v>
      </c>
      <c r="G7" s="141"/>
      <c r="H7" s="142"/>
      <c r="I7" s="140">
        <f>I5-F5</f>
        <v>1700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30.7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2.2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1130</v>
      </c>
      <c r="D23" s="101"/>
      <c r="E23" s="101"/>
      <c r="F23" s="101">
        <v>1130</v>
      </c>
      <c r="G23" s="101"/>
      <c r="H23" s="101"/>
      <c r="I23" s="101">
        <v>950</v>
      </c>
      <c r="J23" s="101"/>
      <c r="K23" s="101"/>
    </row>
    <row r="24" spans="1:11" ht="21.95" customHeight="1">
      <c r="A24" s="84"/>
      <c r="B24" s="13" t="s">
        <v>29</v>
      </c>
      <c r="C24" s="101">
        <v>2940</v>
      </c>
      <c r="D24" s="101"/>
      <c r="E24" s="101"/>
      <c r="F24" s="101">
        <f>1380+1360</f>
        <v>2740</v>
      </c>
      <c r="G24" s="101"/>
      <c r="H24" s="101"/>
      <c r="I24" s="101">
        <f>1380+1360</f>
        <v>2740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106</v>
      </c>
      <c r="D28" s="114"/>
      <c r="E28" s="115"/>
      <c r="F28" s="113" t="s">
        <v>107</v>
      </c>
      <c r="G28" s="114"/>
      <c r="H28" s="115"/>
      <c r="I28" s="113" t="s">
        <v>108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109</v>
      </c>
      <c r="D31" s="105"/>
      <c r="E31" s="106"/>
      <c r="F31" s="104" t="s">
        <v>110</v>
      </c>
      <c r="G31" s="105"/>
      <c r="H31" s="106"/>
      <c r="I31" s="104" t="s">
        <v>97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15.63</v>
      </c>
      <c r="C59" s="32"/>
      <c r="D59" s="32">
        <v>16.61</v>
      </c>
      <c r="E59" s="32"/>
      <c r="F59" s="32">
        <v>17.600000000000001</v>
      </c>
      <c r="G59" s="35"/>
      <c r="H59" s="33">
        <v>35.1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/>
      <c r="E60" s="32"/>
      <c r="F60" s="32"/>
      <c r="G60" s="35"/>
      <c r="H60" s="33"/>
      <c r="I60" s="33"/>
      <c r="J60" s="39">
        <v>82.6</v>
      </c>
      <c r="K60" s="39"/>
      <c r="L60" s="39">
        <v>62.85</v>
      </c>
      <c r="M60" s="39"/>
    </row>
    <row r="61" spans="1:13" ht="18.75">
      <c r="A61" s="31" t="s">
        <v>79</v>
      </c>
      <c r="B61" s="32">
        <v>94.1</v>
      </c>
      <c r="C61" s="32"/>
      <c r="D61" s="32">
        <v>27.84</v>
      </c>
      <c r="E61" s="32"/>
      <c r="F61" s="32">
        <v>28.3</v>
      </c>
      <c r="G61" s="35"/>
      <c r="H61" s="33">
        <v>27.8</v>
      </c>
      <c r="I61" s="33"/>
      <c r="J61" s="39">
        <v>28.36</v>
      </c>
      <c r="K61" s="39"/>
      <c r="L61" s="39">
        <v>34.380000000000003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16.489999999999998</v>
      </c>
      <c r="D63" s="33"/>
      <c r="E63" s="33">
        <v>17.36</v>
      </c>
      <c r="F63" s="33"/>
      <c r="G63" s="35">
        <v>17.100000000000001</v>
      </c>
      <c r="H63" s="33"/>
      <c r="I63" s="33">
        <v>18.5</v>
      </c>
      <c r="J63" s="39"/>
      <c r="K63" s="39">
        <v>18.5</v>
      </c>
      <c r="M63" s="39">
        <v>17.899999999999999</v>
      </c>
    </row>
    <row r="64" spans="1:13" ht="18.75">
      <c r="A64" s="36" t="s">
        <v>81</v>
      </c>
      <c r="B64" s="33"/>
      <c r="C64" s="33">
        <v>63.37</v>
      </c>
      <c r="D64" s="33"/>
      <c r="E64" s="33">
        <v>61.05</v>
      </c>
      <c r="F64" s="33"/>
      <c r="G64" s="37">
        <v>57.5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27.49</v>
      </c>
      <c r="D65" s="33"/>
      <c r="E65" s="33"/>
      <c r="F65" s="33"/>
      <c r="G65" s="35">
        <v>20.2</v>
      </c>
      <c r="H65" s="33"/>
      <c r="I65" s="33">
        <v>24.5</v>
      </c>
      <c r="J65" s="39"/>
      <c r="K65" s="39">
        <v>23.7</v>
      </c>
      <c r="M65" s="39">
        <v>23.1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1.94</v>
      </c>
      <c r="C67" s="33">
        <v>8.68</v>
      </c>
      <c r="D67" s="33">
        <v>2.04</v>
      </c>
      <c r="E67" s="33">
        <v>8.61</v>
      </c>
      <c r="F67" s="33">
        <v>0.86</v>
      </c>
      <c r="G67" s="35">
        <v>8.9</v>
      </c>
      <c r="H67" s="33">
        <v>0.85</v>
      </c>
      <c r="I67" s="33">
        <v>9.1999999999999993</v>
      </c>
      <c r="J67" s="39">
        <v>1.68</v>
      </c>
      <c r="K67" s="39">
        <v>9.1999999999999993</v>
      </c>
      <c r="L67" s="39">
        <v>1.33</v>
      </c>
      <c r="M67" s="39">
        <v>9</v>
      </c>
    </row>
    <row r="68" spans="1:13" ht="18.75">
      <c r="A68" s="41" t="s">
        <v>84</v>
      </c>
      <c r="B68" s="33">
        <v>1.73</v>
      </c>
      <c r="C68" s="33">
        <v>7.78</v>
      </c>
      <c r="D68" s="33">
        <v>1.89</v>
      </c>
      <c r="E68" s="33">
        <v>7.7</v>
      </c>
      <c r="F68" s="33">
        <v>0.79</v>
      </c>
      <c r="G68" s="35">
        <v>8.07</v>
      </c>
      <c r="H68" s="33">
        <v>0.92</v>
      </c>
      <c r="I68" s="33">
        <v>9.5</v>
      </c>
      <c r="J68" s="39">
        <v>1.26</v>
      </c>
      <c r="K68" s="39">
        <v>8.1</v>
      </c>
      <c r="L68" s="39">
        <v>0.84</v>
      </c>
      <c r="M68" s="39">
        <v>8.3000000000000007</v>
      </c>
    </row>
    <row r="69" spans="1:13" ht="18.75">
      <c r="A69" s="41" t="s">
        <v>85</v>
      </c>
      <c r="B69" s="33">
        <v>1.65</v>
      </c>
      <c r="C69" s="33">
        <v>9.9499999999999993</v>
      </c>
      <c r="D69" s="33"/>
      <c r="E69" s="33"/>
      <c r="F69" s="33">
        <v>1.2</v>
      </c>
      <c r="G69" s="35">
        <v>10.1</v>
      </c>
      <c r="H69" s="33">
        <v>0.94</v>
      </c>
      <c r="I69" s="33">
        <v>10.6</v>
      </c>
      <c r="J69" s="39">
        <v>2.04</v>
      </c>
      <c r="K69" s="39">
        <v>10.4</v>
      </c>
      <c r="L69" s="39">
        <v>1.75</v>
      </c>
      <c r="M69" s="39">
        <v>10.1</v>
      </c>
    </row>
    <row r="70" spans="1:13" ht="18.75">
      <c r="A70" s="41" t="s">
        <v>86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112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2929</v>
      </c>
      <c r="D4" s="123"/>
      <c r="E4" s="123"/>
      <c r="F4" s="123">
        <v>3580</v>
      </c>
      <c r="G4" s="123"/>
      <c r="H4" s="123"/>
      <c r="I4" s="123">
        <v>5100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19170</v>
      </c>
      <c r="D5" s="123"/>
      <c r="E5" s="123"/>
      <c r="F5" s="123">
        <v>21050</v>
      </c>
      <c r="G5" s="123"/>
      <c r="H5" s="123"/>
      <c r="I5" s="123">
        <v>22200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C4-'3日'!I4</f>
        <v>0</v>
      </c>
      <c r="D6" s="139"/>
      <c r="E6" s="139"/>
      <c r="F6" s="140">
        <f>F4-C4</f>
        <v>651</v>
      </c>
      <c r="G6" s="141"/>
      <c r="H6" s="142"/>
      <c r="I6" s="140">
        <f>I4-F4</f>
        <v>1520</v>
      </c>
      <c r="J6" s="141"/>
      <c r="K6" s="142"/>
      <c r="L6" s="138">
        <f>C6+F6+I6</f>
        <v>2171</v>
      </c>
      <c r="M6" s="138">
        <f>C7+F7+I7</f>
        <v>5000</v>
      </c>
    </row>
    <row r="7" spans="1:15" ht="21.95" customHeight="1">
      <c r="A7" s="78"/>
      <c r="B7" s="6" t="s">
        <v>8</v>
      </c>
      <c r="C7" s="139">
        <f>C5-'3日'!I5</f>
        <v>1970</v>
      </c>
      <c r="D7" s="139"/>
      <c r="E7" s="139"/>
      <c r="F7" s="140">
        <f>F5-C5</f>
        <v>1880</v>
      </c>
      <c r="G7" s="141"/>
      <c r="H7" s="142"/>
      <c r="I7" s="140">
        <f>I5-F5</f>
        <v>1150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950</v>
      </c>
      <c r="D23" s="101"/>
      <c r="E23" s="101"/>
      <c r="F23" s="101">
        <v>810</v>
      </c>
      <c r="G23" s="101"/>
      <c r="H23" s="101"/>
      <c r="I23" s="101">
        <v>650</v>
      </c>
      <c r="J23" s="101"/>
      <c r="K23" s="101"/>
    </row>
    <row r="24" spans="1:11" ht="21.95" customHeight="1">
      <c r="A24" s="84"/>
      <c r="B24" s="13" t="s">
        <v>29</v>
      </c>
      <c r="C24" s="101">
        <f>1380+1360</f>
        <v>2740</v>
      </c>
      <c r="D24" s="101"/>
      <c r="E24" s="101"/>
      <c r="F24" s="101">
        <f>1380+1360</f>
        <v>2740</v>
      </c>
      <c r="G24" s="101"/>
      <c r="H24" s="101"/>
      <c r="I24" s="101">
        <v>2570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114</v>
      </c>
      <c r="G28" s="114"/>
      <c r="H28" s="115"/>
      <c r="I28" s="113" t="s">
        <v>115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116</v>
      </c>
      <c r="D31" s="105"/>
      <c r="E31" s="106"/>
      <c r="F31" s="104" t="s">
        <v>117</v>
      </c>
      <c r="G31" s="105"/>
      <c r="H31" s="106"/>
      <c r="I31" s="104" t="s">
        <v>96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12.6</v>
      </c>
      <c r="I59" s="33"/>
      <c r="J59" s="39">
        <v>15.7</v>
      </c>
      <c r="K59" s="39"/>
      <c r="L59" s="39">
        <v>17.100000000000001</v>
      </c>
      <c r="M59" s="39"/>
    </row>
    <row r="60" spans="1:13" ht="18.75">
      <c r="A60" s="31" t="s">
        <v>78</v>
      </c>
      <c r="B60" s="32">
        <v>63.08</v>
      </c>
      <c r="C60" s="33"/>
      <c r="D60" s="34">
        <v>68.900000000000006</v>
      </c>
      <c r="E60" s="33"/>
      <c r="F60" s="33">
        <v>69.599999999999994</v>
      </c>
      <c r="G60" s="35"/>
      <c r="H60" s="33">
        <v>70</v>
      </c>
      <c r="I60" s="33"/>
      <c r="J60" s="39">
        <v>76.3</v>
      </c>
      <c r="K60" s="39"/>
      <c r="L60" s="39"/>
      <c r="M60" s="39"/>
    </row>
    <row r="61" spans="1:13" ht="18.75">
      <c r="A61" s="31" t="s">
        <v>79</v>
      </c>
      <c r="B61" s="32">
        <v>32.93</v>
      </c>
      <c r="C61" s="33"/>
      <c r="D61" s="34">
        <v>33.200000000000003</v>
      </c>
      <c r="E61" s="33"/>
      <c r="F61" s="33">
        <v>32.5</v>
      </c>
      <c r="G61" s="35"/>
      <c r="H61" s="33"/>
      <c r="I61" s="33"/>
      <c r="J61" s="39"/>
      <c r="K61" s="39"/>
      <c r="L61" s="39">
        <v>22.5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17.940000000000001</v>
      </c>
      <c r="D63" s="34"/>
      <c r="E63" s="33">
        <v>18.8</v>
      </c>
      <c r="F63" s="33"/>
      <c r="G63" s="35">
        <v>18.2</v>
      </c>
      <c r="H63" s="33"/>
      <c r="I63" s="33">
        <v>20.399999999999999</v>
      </c>
      <c r="J63" s="39"/>
      <c r="K63" s="39"/>
      <c r="M63" s="39">
        <v>13.6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>
        <v>18.5</v>
      </c>
      <c r="J64" s="39"/>
      <c r="K64" s="39">
        <v>33.799999999999997</v>
      </c>
      <c r="L64" s="39"/>
      <c r="M64" s="39">
        <v>35.299999999999997</v>
      </c>
    </row>
    <row r="65" spans="1:13" ht="18.75">
      <c r="A65" s="36" t="s">
        <v>82</v>
      </c>
      <c r="B65" s="33"/>
      <c r="C65" s="33">
        <v>23.44</v>
      </c>
      <c r="D65" s="34"/>
      <c r="E65" s="33">
        <v>23.7</v>
      </c>
      <c r="F65" s="33"/>
      <c r="G65" s="35">
        <v>23.2</v>
      </c>
      <c r="H65" s="33"/>
      <c r="I65" s="33">
        <v>25.5</v>
      </c>
      <c r="J65" s="39"/>
      <c r="K65" s="39">
        <v>24.3</v>
      </c>
      <c r="M65" s="39">
        <v>25.1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1.57</v>
      </c>
      <c r="C67" s="33">
        <v>9.07</v>
      </c>
      <c r="D67" s="34">
        <v>1.34</v>
      </c>
      <c r="E67" s="33">
        <v>9.1999999999999993</v>
      </c>
      <c r="F67" s="33">
        <v>0.86</v>
      </c>
      <c r="G67" s="35">
        <v>9.3000000000000007</v>
      </c>
      <c r="H67" s="33">
        <v>0.94</v>
      </c>
      <c r="I67" s="33">
        <v>9.1</v>
      </c>
      <c r="J67" s="39">
        <v>2.2999999999999998</v>
      </c>
      <c r="K67" s="39">
        <v>9.3800000000000008</v>
      </c>
      <c r="L67" s="39">
        <v>1.39</v>
      </c>
      <c r="M67" s="39">
        <v>9.52</v>
      </c>
    </row>
    <row r="68" spans="1:13" ht="18.75">
      <c r="A68" s="41" t="s">
        <v>84</v>
      </c>
      <c r="B68" s="42">
        <v>1.21</v>
      </c>
      <c r="C68" s="33">
        <v>8.36</v>
      </c>
      <c r="D68" s="34">
        <v>1.08</v>
      </c>
      <c r="E68" s="33">
        <v>8.9</v>
      </c>
      <c r="F68" s="33">
        <v>0.96</v>
      </c>
      <c r="G68" s="35">
        <v>8.6</v>
      </c>
      <c r="H68" s="33">
        <v>0.88</v>
      </c>
      <c r="I68" s="33">
        <v>8.9</v>
      </c>
      <c r="J68" s="39">
        <v>0.91</v>
      </c>
      <c r="K68" s="39">
        <v>8.2799999999999994</v>
      </c>
      <c r="L68" s="39">
        <v>1.28</v>
      </c>
      <c r="M68" s="39">
        <v>8.07</v>
      </c>
    </row>
    <row r="69" spans="1:13" ht="18.75">
      <c r="A69" s="41" t="s">
        <v>85</v>
      </c>
      <c r="B69" s="42">
        <v>2.38</v>
      </c>
      <c r="C69" s="33">
        <v>10.24</v>
      </c>
      <c r="D69" s="34">
        <v>1.72</v>
      </c>
      <c r="E69" s="33">
        <v>10.199999999999999</v>
      </c>
      <c r="F69" s="33">
        <v>1.3</v>
      </c>
      <c r="G69" s="35">
        <v>10.1</v>
      </c>
      <c r="H69" s="33">
        <v>1.1000000000000001</v>
      </c>
      <c r="I69" s="33">
        <v>10.199999999999999</v>
      </c>
      <c r="J69" s="39">
        <v>1.84</v>
      </c>
      <c r="K69" s="39">
        <v>10.3</v>
      </c>
      <c r="L69" s="39">
        <v>2.54</v>
      </c>
      <c r="M69" s="39">
        <v>10.42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111</v>
      </c>
      <c r="D2" s="131"/>
      <c r="E2" s="131"/>
      <c r="F2" s="132" t="s">
        <v>112</v>
      </c>
      <c r="G2" s="132"/>
      <c r="H2" s="132"/>
      <c r="I2" s="133" t="s">
        <v>113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5120</v>
      </c>
      <c r="D4" s="123"/>
      <c r="E4" s="123"/>
      <c r="F4" s="123">
        <v>5390</v>
      </c>
      <c r="G4" s="123"/>
      <c r="H4" s="123"/>
      <c r="I4" s="123">
        <v>5400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24130</v>
      </c>
      <c r="D5" s="123"/>
      <c r="E5" s="123"/>
      <c r="F5" s="123">
        <v>25950</v>
      </c>
      <c r="G5" s="123"/>
      <c r="H5" s="123"/>
      <c r="I5" s="123">
        <v>27800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C4-'4日'!I4</f>
        <v>20</v>
      </c>
      <c r="D6" s="139"/>
      <c r="E6" s="139"/>
      <c r="F6" s="140">
        <f>F4-C4</f>
        <v>270</v>
      </c>
      <c r="G6" s="141"/>
      <c r="H6" s="142"/>
      <c r="I6" s="140">
        <f>I4-F4</f>
        <v>10</v>
      </c>
      <c r="J6" s="141"/>
      <c r="K6" s="142"/>
      <c r="L6" s="138">
        <f>C6+F6+I6</f>
        <v>300</v>
      </c>
      <c r="M6" s="138">
        <f>C7+F7+I7</f>
        <v>5600</v>
      </c>
    </row>
    <row r="7" spans="1:15" ht="21.95" customHeight="1">
      <c r="A7" s="78"/>
      <c r="B7" s="6" t="s">
        <v>8</v>
      </c>
      <c r="C7" s="139">
        <f>C5-'4日'!I5</f>
        <v>1930</v>
      </c>
      <c r="D7" s="139"/>
      <c r="E7" s="139"/>
      <c r="F7" s="140">
        <f>F5-C5</f>
        <v>1820</v>
      </c>
      <c r="G7" s="141"/>
      <c r="H7" s="142"/>
      <c r="I7" s="140">
        <f>I5-F5</f>
        <v>1850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650</v>
      </c>
      <c r="D23" s="101"/>
      <c r="E23" s="101"/>
      <c r="F23" s="101">
        <v>540</v>
      </c>
      <c r="G23" s="101"/>
      <c r="H23" s="101"/>
      <c r="I23" s="101">
        <v>540</v>
      </c>
      <c r="J23" s="101"/>
      <c r="K23" s="101"/>
    </row>
    <row r="24" spans="1:11" ht="21.95" customHeight="1">
      <c r="A24" s="84"/>
      <c r="B24" s="13" t="s">
        <v>29</v>
      </c>
      <c r="C24" s="101">
        <v>2570</v>
      </c>
      <c r="D24" s="101"/>
      <c r="E24" s="101"/>
      <c r="F24" s="101">
        <v>2460</v>
      </c>
      <c r="G24" s="101"/>
      <c r="H24" s="101"/>
      <c r="I24" s="101">
        <v>2460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118</v>
      </c>
      <c r="G28" s="114"/>
      <c r="H28" s="115"/>
      <c r="I28" s="113"/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119</v>
      </c>
      <c r="D31" s="105"/>
      <c r="E31" s="106"/>
      <c r="F31" s="104" t="s">
        <v>117</v>
      </c>
      <c r="G31" s="105"/>
      <c r="H31" s="106"/>
      <c r="I31" s="104" t="s">
        <v>105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17.940000000000001</v>
      </c>
      <c r="C59" s="33"/>
      <c r="D59" s="34">
        <v>18.100000000000001</v>
      </c>
      <c r="E59" s="33"/>
      <c r="F59" s="33">
        <v>18.2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35.1</v>
      </c>
      <c r="I60" s="33"/>
      <c r="J60" s="39">
        <v>87.4</v>
      </c>
      <c r="K60" s="39"/>
      <c r="L60" s="39">
        <v>58.6</v>
      </c>
      <c r="M60" s="39"/>
    </row>
    <row r="61" spans="1:13" ht="18.75">
      <c r="A61" s="31" t="s">
        <v>79</v>
      </c>
      <c r="B61" s="32">
        <v>24.88</v>
      </c>
      <c r="C61" s="33"/>
      <c r="D61" s="34">
        <v>27.5</v>
      </c>
      <c r="E61" s="33"/>
      <c r="F61" s="33">
        <v>25.09</v>
      </c>
      <c r="G61" s="35"/>
      <c r="H61" s="33">
        <v>27.8</v>
      </c>
      <c r="I61" s="33"/>
      <c r="J61" s="39">
        <v>26.6</v>
      </c>
      <c r="K61" s="39"/>
      <c r="L61" s="39">
        <v>27.3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14.18</v>
      </c>
      <c r="D63" s="34"/>
      <c r="E63" s="33">
        <v>13.6</v>
      </c>
      <c r="F63" s="33"/>
      <c r="G63" s="35">
        <v>13.1</v>
      </c>
      <c r="H63" s="33"/>
      <c r="I63" s="33">
        <v>18.5</v>
      </c>
      <c r="J63" s="39"/>
      <c r="K63" s="39">
        <v>14.18</v>
      </c>
      <c r="M63" s="39">
        <v>15.6</v>
      </c>
    </row>
    <row r="64" spans="1:13" ht="18.75">
      <c r="A64" s="36" t="s">
        <v>81</v>
      </c>
      <c r="B64" s="33"/>
      <c r="C64" s="33">
        <v>35.880000000000003</v>
      </c>
      <c r="D64" s="34"/>
      <c r="E64" s="33">
        <v>35.299999999999997</v>
      </c>
      <c r="F64" s="33"/>
      <c r="G64" s="37">
        <v>33.4</v>
      </c>
      <c r="H64" s="33"/>
      <c r="I64" s="33">
        <v>35</v>
      </c>
      <c r="J64" s="39"/>
      <c r="K64" s="39">
        <v>37.6</v>
      </c>
      <c r="L64" s="39"/>
      <c r="M64" s="39">
        <v>38.200000000000003</v>
      </c>
    </row>
    <row r="65" spans="1:13" ht="18.75">
      <c r="A65" s="36" t="s">
        <v>82</v>
      </c>
      <c r="B65" s="33"/>
      <c r="C65" s="33">
        <v>25.88</v>
      </c>
      <c r="D65" s="34"/>
      <c r="E65" s="33">
        <v>24.5</v>
      </c>
      <c r="F65" s="33"/>
      <c r="G65" s="35">
        <v>24.4</v>
      </c>
      <c r="H65" s="33"/>
      <c r="I65" s="33">
        <v>24.5</v>
      </c>
      <c r="J65" s="39"/>
      <c r="K65" s="39">
        <v>25.3</v>
      </c>
      <c r="M65" s="39">
        <v>23.9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2.16</v>
      </c>
      <c r="C67" s="33">
        <v>9.11</v>
      </c>
      <c r="D67" s="34">
        <v>1.84</v>
      </c>
      <c r="E67" s="33">
        <v>9.1</v>
      </c>
      <c r="F67" s="33">
        <v>0.77</v>
      </c>
      <c r="G67" s="35">
        <v>9.08</v>
      </c>
      <c r="H67" s="33">
        <v>0.85</v>
      </c>
      <c r="I67" s="33">
        <v>9.1999999999999993</v>
      </c>
      <c r="J67" s="39">
        <v>1.57</v>
      </c>
      <c r="K67" s="39">
        <v>9.26</v>
      </c>
      <c r="L67" s="39">
        <v>0.94</v>
      </c>
      <c r="M67" s="39">
        <v>9.66</v>
      </c>
    </row>
    <row r="68" spans="1:13" ht="18.75">
      <c r="A68" s="41" t="s">
        <v>84</v>
      </c>
      <c r="B68" s="42">
        <v>1.43</v>
      </c>
      <c r="C68" s="33">
        <v>8.07</v>
      </c>
      <c r="D68" s="34">
        <v>1.1200000000000001</v>
      </c>
      <c r="E68" s="33">
        <v>8.5</v>
      </c>
      <c r="F68" s="33">
        <v>0.82</v>
      </c>
      <c r="G68" s="35">
        <v>8.1999999999999993</v>
      </c>
      <c r="H68" s="33">
        <v>0.92</v>
      </c>
      <c r="I68" s="33">
        <v>9.5</v>
      </c>
      <c r="J68" s="39">
        <v>1.03</v>
      </c>
      <c r="K68" s="39">
        <v>8.3000000000000007</v>
      </c>
      <c r="L68" s="39">
        <v>0.83</v>
      </c>
      <c r="M68" s="39">
        <v>7.99</v>
      </c>
    </row>
    <row r="69" spans="1:13" ht="18.75">
      <c r="A69" s="41" t="s">
        <v>85</v>
      </c>
      <c r="B69" s="42">
        <v>2.71</v>
      </c>
      <c r="C69" s="33">
        <v>10.45</v>
      </c>
      <c r="D69" s="34">
        <v>1.95</v>
      </c>
      <c r="E69" s="33">
        <v>10.3</v>
      </c>
      <c r="F69" s="33">
        <v>1.2</v>
      </c>
      <c r="G69" s="35">
        <v>9.9</v>
      </c>
      <c r="H69" s="33">
        <v>0.94</v>
      </c>
      <c r="I69" s="33">
        <v>10.6</v>
      </c>
      <c r="J69" s="39">
        <v>2.36</v>
      </c>
      <c r="K69" s="39">
        <v>9.98</v>
      </c>
      <c r="L69" s="39">
        <v>1.25</v>
      </c>
      <c r="M69" s="39">
        <v>10.19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M69" sqref="M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</v>
      </c>
      <c r="D2" s="131"/>
      <c r="E2" s="131"/>
      <c r="F2" s="132" t="s">
        <v>120</v>
      </c>
      <c r="G2" s="132"/>
      <c r="H2" s="132"/>
      <c r="I2" s="133" t="s">
        <v>121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6250</v>
      </c>
      <c r="D4" s="123"/>
      <c r="E4" s="123"/>
      <c r="F4" s="123">
        <v>6250</v>
      </c>
      <c r="G4" s="123"/>
      <c r="H4" s="123"/>
      <c r="I4" s="123">
        <v>6463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29900</v>
      </c>
      <c r="D5" s="123"/>
      <c r="E5" s="123"/>
      <c r="F5" s="123">
        <v>31500</v>
      </c>
      <c r="G5" s="123"/>
      <c r="H5" s="123"/>
      <c r="I5" s="123">
        <v>33100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C4-'5日'!I4</f>
        <v>850</v>
      </c>
      <c r="D6" s="139"/>
      <c r="E6" s="139"/>
      <c r="F6" s="140">
        <f>F4-C4</f>
        <v>0</v>
      </c>
      <c r="G6" s="141"/>
      <c r="H6" s="142"/>
      <c r="I6" s="140">
        <f>I4-F4</f>
        <v>213</v>
      </c>
      <c r="J6" s="141"/>
      <c r="K6" s="142"/>
      <c r="L6" s="145">
        <f>C6+F6+I6</f>
        <v>1063</v>
      </c>
      <c r="M6" s="145">
        <f>C7+F7+I7</f>
        <v>5300</v>
      </c>
    </row>
    <row r="7" spans="1:15" ht="21.95" customHeight="1">
      <c r="A7" s="78"/>
      <c r="B7" s="6" t="s">
        <v>8</v>
      </c>
      <c r="C7" s="139">
        <f>C5-'5日'!I5</f>
        <v>2100</v>
      </c>
      <c r="D7" s="139"/>
      <c r="E7" s="139"/>
      <c r="F7" s="140">
        <f>F5-C5</f>
        <v>1600</v>
      </c>
      <c r="G7" s="141"/>
      <c r="H7" s="142"/>
      <c r="I7" s="140">
        <f>I5-F5</f>
        <v>1600</v>
      </c>
      <c r="J7" s="141"/>
      <c r="K7" s="142"/>
      <c r="L7" s="146"/>
      <c r="M7" s="146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43.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540</v>
      </c>
      <c r="D23" s="101"/>
      <c r="E23" s="101"/>
      <c r="F23" s="101">
        <v>1810</v>
      </c>
      <c r="G23" s="101"/>
      <c r="H23" s="101"/>
      <c r="I23" s="101">
        <v>1650</v>
      </c>
      <c r="J23" s="101"/>
      <c r="K23" s="101"/>
    </row>
    <row r="24" spans="1:11" ht="21.95" customHeight="1">
      <c r="A24" s="84"/>
      <c r="B24" s="13" t="s">
        <v>29</v>
      </c>
      <c r="C24" s="101">
        <v>2460</v>
      </c>
      <c r="D24" s="101"/>
      <c r="E24" s="101"/>
      <c r="F24" s="101">
        <v>2350</v>
      </c>
      <c r="G24" s="101"/>
      <c r="H24" s="101"/>
      <c r="I24" s="101">
        <v>2250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 t="s">
        <v>122</v>
      </c>
      <c r="G28" s="114"/>
      <c r="H28" s="115"/>
      <c r="I28" s="113" t="s">
        <v>123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13.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97</v>
      </c>
      <c r="D31" s="105"/>
      <c r="E31" s="106"/>
      <c r="F31" s="104" t="s">
        <v>124</v>
      </c>
      <c r="G31" s="105"/>
      <c r="H31" s="106"/>
      <c r="I31" s="104" t="s">
        <v>109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14.7</v>
      </c>
      <c r="I59" s="33"/>
      <c r="J59" s="39">
        <v>22.57</v>
      </c>
      <c r="K59" s="39"/>
      <c r="L59" s="39">
        <v>19.149999999999999</v>
      </c>
      <c r="M59" s="39"/>
    </row>
    <row r="60" spans="1:13" ht="18.75">
      <c r="A60" s="31" t="s">
        <v>78</v>
      </c>
      <c r="B60" s="32">
        <v>50.67</v>
      </c>
      <c r="C60" s="33"/>
      <c r="D60" s="34">
        <v>68.63</v>
      </c>
      <c r="E60" s="33"/>
      <c r="F60" s="33">
        <v>66.599999999999994</v>
      </c>
      <c r="G60" s="35"/>
      <c r="H60" s="33"/>
      <c r="I60" s="33"/>
      <c r="J60" s="39">
        <v>78.47</v>
      </c>
      <c r="K60" s="39"/>
      <c r="L60" s="39">
        <v>81.77</v>
      </c>
      <c r="M60" s="39"/>
    </row>
    <row r="61" spans="1:13" ht="18.75">
      <c r="A61" s="31" t="s">
        <v>79</v>
      </c>
      <c r="B61" s="32">
        <v>25.16</v>
      </c>
      <c r="C61" s="33"/>
      <c r="D61" s="34">
        <v>30.03</v>
      </c>
      <c r="E61" s="33"/>
      <c r="F61" s="33">
        <v>27.3</v>
      </c>
      <c r="G61" s="35"/>
      <c r="H61" s="33">
        <v>28.7</v>
      </c>
      <c r="I61" s="33"/>
      <c r="J61" s="39"/>
      <c r="K61" s="39"/>
      <c r="L61" s="39"/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13.29</v>
      </c>
      <c r="D63" s="34"/>
      <c r="E63" s="33">
        <v>14.47</v>
      </c>
      <c r="F63" s="33"/>
      <c r="G63" s="35">
        <v>14.4</v>
      </c>
      <c r="H63" s="33"/>
      <c r="I63" s="33">
        <v>17.100000000000001</v>
      </c>
      <c r="J63" s="39"/>
      <c r="K63" s="39">
        <v>19.97</v>
      </c>
      <c r="M63" s="39">
        <v>16.489999999999998</v>
      </c>
    </row>
    <row r="64" spans="1:13" ht="18.75">
      <c r="A64" s="36" t="s">
        <v>81</v>
      </c>
      <c r="B64" s="33"/>
      <c r="C64" s="33">
        <v>33.54</v>
      </c>
      <c r="D64" s="34"/>
      <c r="E64" s="33">
        <v>38.19</v>
      </c>
      <c r="F64" s="33"/>
      <c r="G64" s="37">
        <v>39.6</v>
      </c>
      <c r="H64" s="33"/>
      <c r="I64" s="33"/>
      <c r="J64" s="39"/>
      <c r="K64" s="39">
        <v>87.38</v>
      </c>
      <c r="L64" s="39"/>
      <c r="M64" s="39">
        <v>35</v>
      </c>
    </row>
    <row r="65" spans="1:13" ht="18.75">
      <c r="A65" s="36" t="s">
        <v>82</v>
      </c>
      <c r="B65" s="33"/>
      <c r="C65" s="33">
        <v>25.15</v>
      </c>
      <c r="D65" s="34"/>
      <c r="E65" s="33">
        <v>26.04</v>
      </c>
      <c r="F65" s="33"/>
      <c r="G65" s="35">
        <v>26.1</v>
      </c>
      <c r="H65" s="33"/>
      <c r="I65" s="33"/>
      <c r="J65" s="39"/>
      <c r="K65" s="39"/>
      <c r="M65" s="39">
        <v>36.17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0.98</v>
      </c>
      <c r="C67" s="33">
        <v>9.17</v>
      </c>
      <c r="D67" s="34">
        <v>1.32</v>
      </c>
      <c r="E67" s="33">
        <v>9.32</v>
      </c>
      <c r="F67" s="33">
        <v>1.69</v>
      </c>
      <c r="G67" s="35">
        <v>9.6</v>
      </c>
      <c r="H67" s="33">
        <v>1.48</v>
      </c>
      <c r="I67" s="33">
        <v>9.1999999999999993</v>
      </c>
      <c r="J67" s="39">
        <v>1.28</v>
      </c>
      <c r="K67" s="39">
        <v>9.4</v>
      </c>
      <c r="L67" s="39">
        <v>1.41</v>
      </c>
      <c r="M67" s="39">
        <v>8.8800000000000008</v>
      </c>
    </row>
    <row r="68" spans="1:13" ht="18.75">
      <c r="A68" s="41" t="s">
        <v>84</v>
      </c>
      <c r="B68" s="42">
        <v>1.18</v>
      </c>
      <c r="C68" s="33">
        <v>8.77</v>
      </c>
      <c r="D68" s="34">
        <v>1.76</v>
      </c>
      <c r="E68" s="33">
        <v>8.4499999999999993</v>
      </c>
      <c r="F68" s="33">
        <v>1.25</v>
      </c>
      <c r="G68" s="35">
        <v>8.3000000000000007</v>
      </c>
      <c r="H68" s="33">
        <v>1.0900000000000001</v>
      </c>
      <c r="I68" s="33">
        <v>8.5</v>
      </c>
      <c r="J68" s="39">
        <v>0.82</v>
      </c>
      <c r="K68" s="39">
        <v>8.42</v>
      </c>
      <c r="L68" s="39">
        <v>0.87</v>
      </c>
      <c r="M68" s="39">
        <v>8.24</v>
      </c>
    </row>
    <row r="69" spans="1:13" ht="18.75">
      <c r="A69" s="41" t="s">
        <v>85</v>
      </c>
      <c r="B69" s="42">
        <v>1.87</v>
      </c>
      <c r="C69" s="33">
        <v>10.54</v>
      </c>
      <c r="D69" s="34">
        <v>2.0099999999999998</v>
      </c>
      <c r="E69" s="33">
        <v>10.68</v>
      </c>
      <c r="F69" s="33">
        <v>2.37</v>
      </c>
      <c r="G69" s="35">
        <v>10.4</v>
      </c>
      <c r="H69" s="33"/>
      <c r="I69" s="33"/>
      <c r="J69" s="39">
        <v>1.1200000000000001</v>
      </c>
      <c r="K69" s="39">
        <v>10.24</v>
      </c>
      <c r="L69" s="39">
        <v>1.3</v>
      </c>
      <c r="M69" s="39">
        <v>10.59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125</v>
      </c>
      <c r="D2" s="131"/>
      <c r="E2" s="131"/>
      <c r="F2" s="132" t="s">
        <v>120</v>
      </c>
      <c r="G2" s="132"/>
      <c r="H2" s="132"/>
      <c r="I2" s="133" t="s">
        <v>121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6600</v>
      </c>
      <c r="D4" s="123"/>
      <c r="E4" s="123"/>
      <c r="F4" s="123">
        <v>6720</v>
      </c>
      <c r="G4" s="123"/>
      <c r="H4" s="123"/>
      <c r="I4" s="123">
        <v>7770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34800</v>
      </c>
      <c r="D5" s="123"/>
      <c r="E5" s="123"/>
      <c r="F5" s="123">
        <v>36700</v>
      </c>
      <c r="G5" s="123"/>
      <c r="H5" s="123"/>
      <c r="I5" s="123">
        <v>38930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C4-'6日'!I4</f>
        <v>137</v>
      </c>
      <c r="D6" s="139"/>
      <c r="E6" s="139"/>
      <c r="F6" s="140">
        <f>F4-C4</f>
        <v>120</v>
      </c>
      <c r="G6" s="141"/>
      <c r="H6" s="142"/>
      <c r="I6" s="140">
        <f>I4-F4</f>
        <v>1050</v>
      </c>
      <c r="J6" s="141"/>
      <c r="K6" s="142"/>
      <c r="L6" s="138">
        <f>C6+F6+I6</f>
        <v>1307</v>
      </c>
      <c r="M6" s="138">
        <f>C7+F7+I7</f>
        <v>5830</v>
      </c>
    </row>
    <row r="7" spans="1:15" ht="21.95" customHeight="1">
      <c r="A7" s="78"/>
      <c r="B7" s="6" t="s">
        <v>8</v>
      </c>
      <c r="C7" s="139">
        <f>C5-'6日'!I5</f>
        <v>1700</v>
      </c>
      <c r="D7" s="139"/>
      <c r="E7" s="139"/>
      <c r="F7" s="140">
        <f>F5-C5</f>
        <v>1900</v>
      </c>
      <c r="G7" s="141"/>
      <c r="H7" s="142"/>
      <c r="I7" s="140">
        <f>I5-F5</f>
        <v>2230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1650</v>
      </c>
      <c r="D23" s="101"/>
      <c r="E23" s="101"/>
      <c r="F23" s="101">
        <v>1520</v>
      </c>
      <c r="G23" s="101"/>
      <c r="H23" s="101"/>
      <c r="I23" s="101">
        <v>1380</v>
      </c>
      <c r="J23" s="101"/>
      <c r="K23" s="101"/>
    </row>
    <row r="24" spans="1:11" ht="21.95" customHeight="1">
      <c r="A24" s="84"/>
      <c r="B24" s="13" t="s">
        <v>29</v>
      </c>
      <c r="C24" s="101">
        <v>2250</v>
      </c>
      <c r="D24" s="101"/>
      <c r="E24" s="101"/>
      <c r="F24" s="101">
        <f>1060+1080</f>
        <v>2140</v>
      </c>
      <c r="G24" s="101"/>
      <c r="H24" s="101"/>
      <c r="I24" s="101">
        <f>1060+1080</f>
        <v>2140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 t="s">
        <v>126</v>
      </c>
      <c r="D28" s="114"/>
      <c r="E28" s="115"/>
      <c r="F28" s="113" t="s">
        <v>127</v>
      </c>
      <c r="G28" s="114"/>
      <c r="H28" s="115"/>
      <c r="I28" s="113" t="s">
        <v>128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 ht="13.5" customHeight="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129</v>
      </c>
      <c r="D31" s="105"/>
      <c r="E31" s="106"/>
      <c r="F31" s="104" t="s">
        <v>130</v>
      </c>
      <c r="G31" s="105"/>
      <c r="H31" s="106"/>
      <c r="I31" s="104" t="s">
        <v>109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20.88</v>
      </c>
      <c r="C59" s="33"/>
      <c r="D59" s="34">
        <v>24.31</v>
      </c>
      <c r="E59" s="33"/>
      <c r="F59" s="33">
        <v>27.7</v>
      </c>
      <c r="G59" s="35"/>
      <c r="H59" s="33">
        <v>59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55.64</v>
      </c>
      <c r="C60" s="33"/>
      <c r="D60" s="34">
        <v>61.4</v>
      </c>
      <c r="E60" s="33"/>
      <c r="F60" s="33">
        <v>71.400000000000006</v>
      </c>
      <c r="G60" s="35"/>
      <c r="H60" s="33">
        <v>65.099999999999994</v>
      </c>
      <c r="I60" s="33"/>
      <c r="J60" s="39">
        <v>62.5</v>
      </c>
      <c r="K60" s="39"/>
      <c r="L60" s="39">
        <v>72.599999999999994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>
        <v>14.69</v>
      </c>
      <c r="K61" s="39"/>
      <c r="L61" s="39">
        <v>31.77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>
        <v>21.36</v>
      </c>
      <c r="D63" s="34"/>
      <c r="E63" s="33">
        <v>23.15</v>
      </c>
      <c r="F63" s="33"/>
      <c r="G63" s="35">
        <v>24.1</v>
      </c>
      <c r="H63" s="33"/>
      <c r="I63" s="33">
        <v>27.4</v>
      </c>
      <c r="J63" s="39"/>
      <c r="K63" s="39">
        <v>23.43</v>
      </c>
      <c r="M63" s="39">
        <v>24.31</v>
      </c>
    </row>
    <row r="64" spans="1:13" ht="18.75">
      <c r="A64" s="36" t="s">
        <v>81</v>
      </c>
      <c r="B64" s="33"/>
      <c r="C64" s="33">
        <v>54.85</v>
      </c>
      <c r="D64" s="34"/>
      <c r="E64" s="33">
        <v>68</v>
      </c>
      <c r="F64" s="33"/>
      <c r="G64" s="37">
        <v>12</v>
      </c>
      <c r="H64" s="33"/>
      <c r="I64" s="33">
        <v>24</v>
      </c>
      <c r="J64" s="39"/>
      <c r="K64" s="39">
        <v>17.07</v>
      </c>
      <c r="L64" s="39"/>
      <c r="M64" s="39">
        <v>17.940000000000001</v>
      </c>
    </row>
    <row r="65" spans="1:13" ht="18.75">
      <c r="A65" s="36" t="s">
        <v>82</v>
      </c>
      <c r="B65" s="33"/>
      <c r="C65" s="33">
        <v>33.74</v>
      </c>
      <c r="D65" s="34"/>
      <c r="E65" s="33">
        <v>37.619999999999997</v>
      </c>
      <c r="F65" s="33"/>
      <c r="G65" s="35">
        <v>38.4</v>
      </c>
      <c r="H65" s="33"/>
      <c r="I65" s="33">
        <v>70.5</v>
      </c>
      <c r="J65" s="39"/>
      <c r="K65" s="39">
        <v>60.47</v>
      </c>
      <c r="M65" s="39">
        <v>53.92</v>
      </c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>
        <v>1.45</v>
      </c>
      <c r="C67" s="33">
        <v>9.11</v>
      </c>
      <c r="D67" s="34">
        <v>1.21</v>
      </c>
      <c r="E67" s="33">
        <v>9.2899999999999991</v>
      </c>
      <c r="F67" s="33">
        <v>0.94</v>
      </c>
      <c r="G67" s="35">
        <v>9.4</v>
      </c>
      <c r="H67" s="33">
        <v>0.9</v>
      </c>
      <c r="I67" s="33">
        <v>9.6</v>
      </c>
      <c r="J67" s="39">
        <v>1.63</v>
      </c>
      <c r="K67" s="39">
        <v>9.31</v>
      </c>
      <c r="L67" s="39">
        <v>1.78</v>
      </c>
      <c r="M67" s="39">
        <v>9.14</v>
      </c>
    </row>
    <row r="68" spans="1:13" ht="18.75">
      <c r="A68" s="41" t="s">
        <v>84</v>
      </c>
      <c r="B68" s="42">
        <v>1.76</v>
      </c>
      <c r="C68" s="33">
        <v>8.76</v>
      </c>
      <c r="D68" s="34">
        <v>1.42</v>
      </c>
      <c r="E68" s="33">
        <v>8.8800000000000008</v>
      </c>
      <c r="F68" s="33">
        <v>0.81</v>
      </c>
      <c r="G68" s="35">
        <v>8.6</v>
      </c>
      <c r="H68" s="33">
        <v>0.88</v>
      </c>
      <c r="I68" s="33">
        <v>8.4</v>
      </c>
      <c r="J68" s="39">
        <v>2.1800000000000002</v>
      </c>
      <c r="K68" s="39">
        <v>8.24</v>
      </c>
      <c r="L68" s="39">
        <v>2.2400000000000002</v>
      </c>
      <c r="M68" s="39">
        <v>8.3000000000000007</v>
      </c>
    </row>
    <row r="69" spans="1:13" ht="18.75">
      <c r="A69" s="41" t="s">
        <v>85</v>
      </c>
      <c r="B69" s="42">
        <v>1.58</v>
      </c>
      <c r="C69" s="33">
        <v>10.24</v>
      </c>
      <c r="D69" s="34">
        <v>1.98</v>
      </c>
      <c r="E69" s="33">
        <v>10.45</v>
      </c>
      <c r="F69" s="33">
        <v>1.2</v>
      </c>
      <c r="G69" s="35">
        <v>10.1</v>
      </c>
      <c r="H69" s="33">
        <v>1.1000000000000001</v>
      </c>
      <c r="I69" s="33">
        <v>10.5</v>
      </c>
      <c r="J69" s="39">
        <v>3.6</v>
      </c>
      <c r="K69" s="39">
        <v>10.3</v>
      </c>
      <c r="L69" s="39">
        <v>2.96</v>
      </c>
      <c r="M69" s="39">
        <v>10.130000000000001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30"/>
    </row>
    <row r="2" spans="1:15" ht="17.25" customHeight="1">
      <c r="A2" s="134" t="s">
        <v>0</v>
      </c>
      <c r="B2" s="134"/>
      <c r="C2" s="131" t="s">
        <v>87</v>
      </c>
      <c r="D2" s="131"/>
      <c r="E2" s="131"/>
      <c r="F2" s="132" t="s">
        <v>88</v>
      </c>
      <c r="G2" s="132"/>
      <c r="H2" s="132"/>
      <c r="I2" s="133" t="s">
        <v>89</v>
      </c>
      <c r="J2" s="133"/>
      <c r="K2" s="133"/>
    </row>
    <row r="3" spans="1:15" ht="20.25">
      <c r="A3" s="135"/>
      <c r="B3" s="135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8" t="s">
        <v>4</v>
      </c>
      <c r="B4" s="5" t="s">
        <v>5</v>
      </c>
      <c r="C4" s="123">
        <v>8890</v>
      </c>
      <c r="D4" s="123"/>
      <c r="E4" s="123"/>
      <c r="F4" s="123">
        <v>9530</v>
      </c>
      <c r="G4" s="123"/>
      <c r="H4" s="123"/>
      <c r="I4" s="123">
        <v>9790</v>
      </c>
      <c r="J4" s="123"/>
      <c r="K4" s="123"/>
      <c r="L4" s="136" t="s">
        <v>90</v>
      </c>
      <c r="M4" s="136" t="s">
        <v>91</v>
      </c>
    </row>
    <row r="5" spans="1:15" ht="21.95" customHeight="1">
      <c r="A5" s="78"/>
      <c r="B5" s="6" t="s">
        <v>6</v>
      </c>
      <c r="C5" s="123">
        <v>41300</v>
      </c>
      <c r="D5" s="123"/>
      <c r="E5" s="123"/>
      <c r="F5" s="123">
        <v>43450</v>
      </c>
      <c r="G5" s="123"/>
      <c r="H5" s="123"/>
      <c r="I5" s="123">
        <v>45180</v>
      </c>
      <c r="J5" s="123"/>
      <c r="K5" s="123"/>
      <c r="L5" s="137"/>
      <c r="M5" s="137"/>
    </row>
    <row r="6" spans="1:15" ht="21.95" customHeight="1">
      <c r="A6" s="78"/>
      <c r="B6" s="6" t="s">
        <v>7</v>
      </c>
      <c r="C6" s="139">
        <f>C4-'7日'!I4</f>
        <v>1120</v>
      </c>
      <c r="D6" s="139"/>
      <c r="E6" s="139"/>
      <c r="F6" s="140">
        <f>F4-C4</f>
        <v>640</v>
      </c>
      <c r="G6" s="141"/>
      <c r="H6" s="142"/>
      <c r="I6" s="140">
        <f>I4-F4</f>
        <v>260</v>
      </c>
      <c r="J6" s="141"/>
      <c r="K6" s="142"/>
      <c r="L6" s="138">
        <f>C6+F6+I6</f>
        <v>2020</v>
      </c>
      <c r="M6" s="138">
        <f>C7+F7+I7</f>
        <v>6250</v>
      </c>
    </row>
    <row r="7" spans="1:15" ht="21.95" customHeight="1">
      <c r="A7" s="78"/>
      <c r="B7" s="6" t="s">
        <v>8</v>
      </c>
      <c r="C7" s="139">
        <f>C5-'7日'!I5</f>
        <v>2370</v>
      </c>
      <c r="D7" s="139"/>
      <c r="E7" s="139"/>
      <c r="F7" s="140">
        <f>F5-C5</f>
        <v>2150</v>
      </c>
      <c r="G7" s="141"/>
      <c r="H7" s="142"/>
      <c r="I7" s="140">
        <f>I5-F5</f>
        <v>1730</v>
      </c>
      <c r="J7" s="141"/>
      <c r="K7" s="142"/>
      <c r="L7" s="138"/>
      <c r="M7" s="138"/>
    </row>
    <row r="8" spans="1:15" ht="21.95" customHeight="1">
      <c r="A8" s="78"/>
      <c r="B8" s="6" t="s">
        <v>9</v>
      </c>
      <c r="C8" s="123">
        <v>0</v>
      </c>
      <c r="D8" s="123"/>
      <c r="E8" s="123"/>
      <c r="F8" s="123">
        <v>0</v>
      </c>
      <c r="G8" s="123"/>
      <c r="H8" s="123"/>
      <c r="I8" s="123">
        <v>0</v>
      </c>
      <c r="J8" s="123"/>
      <c r="K8" s="123"/>
    </row>
    <row r="9" spans="1:15" ht="21.95" customHeight="1">
      <c r="A9" s="79" t="s">
        <v>10</v>
      </c>
      <c r="B9" s="7" t="s">
        <v>11</v>
      </c>
      <c r="C9" s="123">
        <v>38</v>
      </c>
      <c r="D9" s="123"/>
      <c r="E9" s="123"/>
      <c r="F9" s="123">
        <v>34</v>
      </c>
      <c r="G9" s="123"/>
      <c r="H9" s="123"/>
      <c r="I9" s="123">
        <v>38</v>
      </c>
      <c r="J9" s="123"/>
      <c r="K9" s="123"/>
      <c r="L9" s="143" t="s">
        <v>92</v>
      </c>
      <c r="M9" s="144"/>
      <c r="N9" s="144"/>
      <c r="O9" s="144"/>
    </row>
    <row r="10" spans="1:15" ht="21.95" customHeight="1">
      <c r="A10" s="79"/>
      <c r="B10" s="7" t="s">
        <v>12</v>
      </c>
      <c r="C10" s="123">
        <v>0</v>
      </c>
      <c r="D10" s="123"/>
      <c r="E10" s="123"/>
      <c r="F10" s="123">
        <v>0</v>
      </c>
      <c r="G10" s="123"/>
      <c r="H10" s="123"/>
      <c r="I10" s="123">
        <v>0</v>
      </c>
      <c r="J10" s="123"/>
      <c r="K10" s="123"/>
    </row>
    <row r="11" spans="1:15" ht="21.95" customHeight="1">
      <c r="A11" s="8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80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80"/>
      <c r="B13" s="87" t="s">
        <v>16</v>
      </c>
      <c r="C13" s="101" t="s">
        <v>17</v>
      </c>
      <c r="D13" s="101"/>
      <c r="E13" s="101"/>
      <c r="F13" s="101" t="s">
        <v>17</v>
      </c>
      <c r="G13" s="101"/>
      <c r="H13" s="101"/>
      <c r="I13" s="101" t="s">
        <v>17</v>
      </c>
      <c r="J13" s="101"/>
      <c r="K13" s="101"/>
    </row>
    <row r="14" spans="1:15" ht="28.5" customHeight="1">
      <c r="A14" s="80"/>
      <c r="B14" s="87"/>
      <c r="C14" s="101" t="s">
        <v>17</v>
      </c>
      <c r="D14" s="101"/>
      <c r="E14" s="101"/>
      <c r="F14" s="101" t="s">
        <v>17</v>
      </c>
      <c r="G14" s="101"/>
      <c r="H14" s="101"/>
      <c r="I14" s="101" t="s">
        <v>17</v>
      </c>
      <c r="J14" s="101"/>
      <c r="K14" s="101"/>
    </row>
    <row r="15" spans="1:15" ht="21.95" customHeight="1">
      <c r="A15" s="81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81"/>
      <c r="B16" s="11" t="s">
        <v>20</v>
      </c>
      <c r="C16" s="122" t="s">
        <v>21</v>
      </c>
      <c r="D16" s="122"/>
      <c r="E16" s="122"/>
      <c r="F16" s="122" t="s">
        <v>21</v>
      </c>
      <c r="G16" s="122"/>
      <c r="H16" s="122"/>
      <c r="I16" s="122" t="s">
        <v>21</v>
      </c>
      <c r="J16" s="122"/>
      <c r="K16" s="122"/>
    </row>
    <row r="17" spans="1:11" ht="21.95" customHeight="1">
      <c r="A17" s="82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82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82"/>
      <c r="B19" s="88" t="s">
        <v>16</v>
      </c>
      <c r="C19" s="101" t="s">
        <v>17</v>
      </c>
      <c r="D19" s="101"/>
      <c r="E19" s="101"/>
      <c r="F19" s="101" t="s">
        <v>17</v>
      </c>
      <c r="G19" s="101"/>
      <c r="H19" s="101"/>
      <c r="I19" s="101" t="s">
        <v>17</v>
      </c>
      <c r="J19" s="101"/>
      <c r="K19" s="101"/>
    </row>
    <row r="20" spans="1:11" ht="28.5" customHeight="1">
      <c r="A20" s="82"/>
      <c r="B20" s="88"/>
      <c r="C20" s="101" t="s">
        <v>17</v>
      </c>
      <c r="D20" s="101"/>
      <c r="E20" s="101"/>
      <c r="F20" s="101" t="s">
        <v>17</v>
      </c>
      <c r="G20" s="101"/>
      <c r="H20" s="101"/>
      <c r="I20" s="101" t="s">
        <v>17</v>
      </c>
      <c r="J20" s="101"/>
      <c r="K20" s="101"/>
    </row>
    <row r="21" spans="1:11" ht="21.95" customHeight="1">
      <c r="A21" s="83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83"/>
      <c r="B22" s="11" t="s">
        <v>25</v>
      </c>
      <c r="C22" s="122" t="s">
        <v>26</v>
      </c>
      <c r="D22" s="122"/>
      <c r="E22" s="122"/>
      <c r="F22" s="122" t="s">
        <v>26</v>
      </c>
      <c r="G22" s="122"/>
      <c r="H22" s="122"/>
      <c r="I22" s="122" t="s">
        <v>26</v>
      </c>
      <c r="J22" s="122"/>
      <c r="K22" s="122"/>
    </row>
    <row r="23" spans="1:11" ht="21.95" customHeight="1">
      <c r="A23" s="84" t="s">
        <v>27</v>
      </c>
      <c r="B23" s="13" t="s">
        <v>28</v>
      </c>
      <c r="C23" s="101">
        <v>1380</v>
      </c>
      <c r="D23" s="101"/>
      <c r="E23" s="101"/>
      <c r="F23" s="101">
        <v>1380</v>
      </c>
      <c r="G23" s="101"/>
      <c r="H23" s="101"/>
      <c r="I23" s="101">
        <v>1200</v>
      </c>
      <c r="J23" s="101"/>
      <c r="K23" s="101"/>
    </row>
    <row r="24" spans="1:11" ht="21.95" customHeight="1">
      <c r="A24" s="84"/>
      <c r="B24" s="13" t="s">
        <v>29</v>
      </c>
      <c r="C24" s="101">
        <f>1060+1080</f>
        <v>2140</v>
      </c>
      <c r="D24" s="101"/>
      <c r="E24" s="101"/>
      <c r="F24" s="101">
        <f>1060+1080</f>
        <v>2140</v>
      </c>
      <c r="G24" s="101"/>
      <c r="H24" s="101"/>
      <c r="I24" s="101">
        <v>2030</v>
      </c>
      <c r="J24" s="101"/>
      <c r="K24" s="101"/>
    </row>
    <row r="25" spans="1:11" ht="21.95" customHeight="1">
      <c r="A25" s="81" t="s">
        <v>30</v>
      </c>
      <c r="B25" s="10" t="s">
        <v>31</v>
      </c>
      <c r="C25" s="101">
        <v>50</v>
      </c>
      <c r="D25" s="101"/>
      <c r="E25" s="101"/>
      <c r="F25" s="101">
        <v>50</v>
      </c>
      <c r="G25" s="101"/>
      <c r="H25" s="101"/>
      <c r="I25" s="101">
        <v>50</v>
      </c>
      <c r="J25" s="101"/>
      <c r="K25" s="101"/>
    </row>
    <row r="26" spans="1:11" ht="21.95" customHeight="1">
      <c r="A26" s="81"/>
      <c r="B26" s="10" t="s">
        <v>32</v>
      </c>
      <c r="C26" s="101">
        <v>708</v>
      </c>
      <c r="D26" s="101"/>
      <c r="E26" s="101"/>
      <c r="F26" s="101">
        <v>708</v>
      </c>
      <c r="G26" s="101"/>
      <c r="H26" s="101"/>
      <c r="I26" s="101">
        <v>708</v>
      </c>
      <c r="J26" s="101"/>
      <c r="K26" s="101"/>
    </row>
    <row r="27" spans="1:11" ht="21.95" customHeight="1">
      <c r="A27" s="81"/>
      <c r="B27" s="10" t="s">
        <v>33</v>
      </c>
      <c r="C27" s="101">
        <v>22</v>
      </c>
      <c r="D27" s="101"/>
      <c r="E27" s="101"/>
      <c r="F27" s="101">
        <v>22</v>
      </c>
      <c r="G27" s="101"/>
      <c r="H27" s="101"/>
      <c r="I27" s="101">
        <v>22</v>
      </c>
      <c r="J27" s="101"/>
      <c r="K27" s="101"/>
    </row>
    <row r="28" spans="1:11" ht="76.5" customHeight="1">
      <c r="A28" s="107" t="s">
        <v>34</v>
      </c>
      <c r="B28" s="108"/>
      <c r="C28" s="113"/>
      <c r="D28" s="114"/>
      <c r="E28" s="115"/>
      <c r="F28" s="113"/>
      <c r="G28" s="114"/>
      <c r="H28" s="115"/>
      <c r="I28" s="113" t="s">
        <v>131</v>
      </c>
      <c r="J28" s="114"/>
      <c r="K28" s="115"/>
    </row>
    <row r="29" spans="1:11" ht="24" customHeight="1">
      <c r="A29" s="109"/>
      <c r="B29" s="110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1:11">
      <c r="A30" s="111"/>
      <c r="B30" s="112"/>
      <c r="C30" s="119"/>
      <c r="D30" s="120"/>
      <c r="E30" s="121"/>
      <c r="F30" s="119"/>
      <c r="G30" s="120"/>
      <c r="H30" s="121"/>
      <c r="I30" s="119"/>
      <c r="J30" s="120"/>
      <c r="K30" s="121"/>
    </row>
    <row r="31" spans="1:11" ht="14.25">
      <c r="A31" s="102" t="s">
        <v>35</v>
      </c>
      <c r="B31" s="103"/>
      <c r="C31" s="104" t="s">
        <v>132</v>
      </c>
      <c r="D31" s="105"/>
      <c r="E31" s="106"/>
      <c r="F31" s="104" t="s">
        <v>133</v>
      </c>
      <c r="G31" s="105"/>
      <c r="H31" s="106"/>
      <c r="I31" s="104" t="s">
        <v>119</v>
      </c>
      <c r="J31" s="105"/>
      <c r="K31" s="106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8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86"/>
      <c r="B34" s="89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86"/>
      <c r="B35" s="89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86"/>
      <c r="B36" s="89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86"/>
      <c r="B37" s="89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86"/>
      <c r="B38" s="89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86"/>
      <c r="B39" s="89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86"/>
      <c r="B40" s="89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86"/>
      <c r="B41" s="89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86"/>
      <c r="B42" s="89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86"/>
      <c r="B43" s="89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86"/>
      <c r="B44" s="89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86"/>
      <c r="B45" s="89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86"/>
      <c r="B46" s="89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86"/>
      <c r="B47" s="89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86"/>
      <c r="B48" s="89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86"/>
      <c r="B49" s="89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86"/>
      <c r="B50" s="89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86"/>
      <c r="B51" s="89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86"/>
      <c r="B52" s="89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86"/>
      <c r="B53" s="89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86"/>
      <c r="B54" s="89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86"/>
      <c r="B55" s="100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16</v>
      </c>
      <c r="E59" s="33"/>
      <c r="F59" s="33">
        <v>27.1</v>
      </c>
      <c r="G59" s="35"/>
      <c r="H59" s="33">
        <v>18.5</v>
      </c>
      <c r="I59" s="33"/>
      <c r="J59" s="39">
        <v>18.899999999999999</v>
      </c>
      <c r="K59" s="39"/>
      <c r="L59" s="39">
        <v>21.6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34.5</v>
      </c>
      <c r="E61" s="33"/>
      <c r="F61" s="33">
        <v>40.5</v>
      </c>
      <c r="G61" s="35"/>
      <c r="H61" s="33">
        <v>31.6</v>
      </c>
      <c r="I61" s="33"/>
      <c r="J61" s="39">
        <v>34.4</v>
      </c>
      <c r="K61" s="39"/>
      <c r="L61" s="39">
        <v>34.200000000000003</v>
      </c>
      <c r="M61" s="39"/>
    </row>
    <row r="62" spans="1:13" ht="18.75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/>
    </row>
    <row r="63" spans="1:13" ht="18.75">
      <c r="A63" s="36" t="s">
        <v>80</v>
      </c>
      <c r="B63" s="33"/>
      <c r="C63" s="33"/>
      <c r="D63" s="34"/>
      <c r="E63" s="33">
        <v>24.8</v>
      </c>
      <c r="F63" s="33"/>
      <c r="G63" s="35">
        <v>25.1</v>
      </c>
      <c r="H63" s="33"/>
      <c r="I63" s="33">
        <v>24.4</v>
      </c>
      <c r="J63" s="39"/>
      <c r="K63" s="39">
        <v>28.9</v>
      </c>
      <c r="M63" s="39">
        <v>28.6</v>
      </c>
    </row>
    <row r="64" spans="1:13" ht="18.75">
      <c r="A64" s="36" t="s">
        <v>81</v>
      </c>
      <c r="B64" s="33"/>
      <c r="C64" s="33"/>
      <c r="D64" s="34"/>
      <c r="E64" s="33">
        <v>19.399999999999999</v>
      </c>
      <c r="F64" s="33"/>
      <c r="G64" s="37">
        <v>20.399999999999999</v>
      </c>
      <c r="H64" s="33"/>
      <c r="I64" s="33">
        <v>17.079999999999998</v>
      </c>
      <c r="J64" s="39"/>
      <c r="K64" s="39">
        <v>22.2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53.8</v>
      </c>
      <c r="F65" s="33"/>
      <c r="G65" s="35">
        <v>53.4</v>
      </c>
      <c r="H65" s="33"/>
      <c r="I65" s="33">
        <v>52.3</v>
      </c>
      <c r="J65" s="39"/>
      <c r="K65" s="39">
        <v>60.4</v>
      </c>
      <c r="M65" s="39"/>
    </row>
    <row r="66" spans="1:13" ht="18.75">
      <c r="A66" s="75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7"/>
    </row>
    <row r="67" spans="1:13" ht="18.75">
      <c r="A67" s="41" t="s">
        <v>83</v>
      </c>
      <c r="B67" s="33"/>
      <c r="C67" s="33"/>
      <c r="D67" s="34">
        <v>0.87</v>
      </c>
      <c r="E67" s="33">
        <v>9.23</v>
      </c>
      <c r="F67" s="33">
        <v>0.9</v>
      </c>
      <c r="G67" s="35">
        <v>9.3000000000000007</v>
      </c>
      <c r="H67" s="33">
        <v>0.84</v>
      </c>
      <c r="I67" s="33">
        <v>9.1999999999999993</v>
      </c>
      <c r="J67" s="39">
        <v>1.59</v>
      </c>
      <c r="K67" s="39">
        <v>12.7</v>
      </c>
      <c r="L67" s="39">
        <v>1.34</v>
      </c>
      <c r="M67" s="39">
        <v>12.2</v>
      </c>
    </row>
    <row r="68" spans="1:13" ht="18.75">
      <c r="A68" s="41" t="s">
        <v>84</v>
      </c>
      <c r="B68" s="42"/>
      <c r="C68" s="33"/>
      <c r="D68" s="34">
        <v>0.92</v>
      </c>
      <c r="E68" s="33">
        <v>8.2200000000000006</v>
      </c>
      <c r="F68" s="33">
        <v>0.95</v>
      </c>
      <c r="G68" s="35">
        <v>8.07</v>
      </c>
      <c r="H68" s="33">
        <v>0.91</v>
      </c>
      <c r="I68" s="33">
        <v>8.02</v>
      </c>
      <c r="J68" s="39">
        <v>1.27</v>
      </c>
      <c r="K68" s="39">
        <v>11.3</v>
      </c>
      <c r="L68" s="39">
        <v>1.02</v>
      </c>
      <c r="M68" s="39">
        <v>11.3</v>
      </c>
    </row>
    <row r="69" spans="1:13" ht="18.75">
      <c r="A69" s="41" t="s">
        <v>85</v>
      </c>
      <c r="B69" s="42"/>
      <c r="C69" s="33"/>
      <c r="D69" s="34">
        <v>1.23</v>
      </c>
      <c r="E69" s="33">
        <v>10.039999999999999</v>
      </c>
      <c r="F69" s="33">
        <v>0.98</v>
      </c>
      <c r="G69" s="35">
        <v>10.1</v>
      </c>
      <c r="H69" s="33">
        <v>1.1000000000000001</v>
      </c>
      <c r="I69" s="33">
        <v>10.199999999999999</v>
      </c>
      <c r="J69" s="39">
        <v>1.91</v>
      </c>
      <c r="K69" s="39">
        <v>13.7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2022-05-31T21:40:10Z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200A1AB22342477883161C8F25092071</vt:lpwstr>
  </property>
  <property fmtid="{D5CDD505-2E9C-101B-9397-08002B2CF9AE}" pid="3" name="KSOProductBuildVer">
    <vt:lpwstr>2052-11.1.0.10463</vt:lpwstr>
  </property>
</Properties>
</file>