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125" windowHeight="12540" firstSheet="6" activeTab="6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I24" i="34"/>
  <c r="F24"/>
  <c r="C24" i="32"/>
  <c r="C23"/>
  <c r="C24" i="28"/>
  <c r="I24" i="27"/>
  <c r="F24" i="25"/>
  <c r="F23"/>
  <c r="I7" i="35"/>
  <c r="F7"/>
  <c r="C7"/>
  <c r="M6"/>
  <c r="I6"/>
  <c r="F6"/>
  <c r="C6"/>
  <c r="L6" s="1"/>
  <c r="I7" i="34"/>
  <c r="F7"/>
  <c r="C7"/>
  <c r="I6"/>
  <c r="F6"/>
  <c r="C6"/>
  <c r="I7" i="33"/>
  <c r="F7"/>
  <c r="C7"/>
  <c r="I6"/>
  <c r="F6"/>
  <c r="C6"/>
  <c r="L6" s="1"/>
  <c r="I7" i="32"/>
  <c r="F7"/>
  <c r="C7"/>
  <c r="I6"/>
  <c r="F6"/>
  <c r="C6"/>
  <c r="I7" i="31"/>
  <c r="F7"/>
  <c r="C7"/>
  <c r="I6"/>
  <c r="F6"/>
  <c r="C6"/>
  <c r="I7" i="30"/>
  <c r="F7"/>
  <c r="C7"/>
  <c r="I6"/>
  <c r="F6"/>
  <c r="C6"/>
  <c r="I7" i="29"/>
  <c r="F7"/>
  <c r="C7"/>
  <c r="I6"/>
  <c r="F6"/>
  <c r="C6"/>
  <c r="I7" i="28"/>
  <c r="F7"/>
  <c r="C7"/>
  <c r="I6"/>
  <c r="F6"/>
  <c r="C6"/>
  <c r="I7" i="27"/>
  <c r="F7"/>
  <c r="C7"/>
  <c r="I6"/>
  <c r="F6"/>
  <c r="C6"/>
  <c r="I7" i="26"/>
  <c r="F7"/>
  <c r="C7"/>
  <c r="I6"/>
  <c r="F6"/>
  <c r="C6"/>
  <c r="I7" i="25"/>
  <c r="F7"/>
  <c r="C7"/>
  <c r="I6"/>
  <c r="F6"/>
  <c r="C6"/>
  <c r="I7" i="24"/>
  <c r="F7"/>
  <c r="C7"/>
  <c r="I6"/>
  <c r="F6"/>
  <c r="C6"/>
  <c r="I7" i="23"/>
  <c r="F7"/>
  <c r="C7"/>
  <c r="M6" s="1"/>
  <c r="I6"/>
  <c r="F6"/>
  <c r="C6"/>
  <c r="I7" i="22"/>
  <c r="F7"/>
  <c r="C7"/>
  <c r="I6"/>
  <c r="F6"/>
  <c r="C6"/>
  <c r="I7" i="21"/>
  <c r="F7"/>
  <c r="C7"/>
  <c r="I6"/>
  <c r="F6"/>
  <c r="C6"/>
  <c r="I7" i="20"/>
  <c r="F7"/>
  <c r="C7"/>
  <c r="I6"/>
  <c r="F6"/>
  <c r="C6"/>
  <c r="I7" i="19"/>
  <c r="M6" s="1"/>
  <c r="F7"/>
  <c r="C7"/>
  <c r="I6"/>
  <c r="F6"/>
  <c r="C6"/>
  <c r="I7" i="18"/>
  <c r="F7"/>
  <c r="C7"/>
  <c r="M6"/>
  <c r="L6"/>
  <c r="I6"/>
  <c r="F6"/>
  <c r="C6"/>
  <c r="I7" i="17"/>
  <c r="F7"/>
  <c r="C7"/>
  <c r="M6"/>
  <c r="L6"/>
  <c r="I6"/>
  <c r="F6"/>
  <c r="C6"/>
  <c r="I7" i="16"/>
  <c r="F7"/>
  <c r="C7"/>
  <c r="M6"/>
  <c r="L6"/>
  <c r="I6"/>
  <c r="F6"/>
  <c r="C6"/>
  <c r="I7" i="15"/>
  <c r="F7"/>
  <c r="C7"/>
  <c r="M6"/>
  <c r="L6"/>
  <c r="I6"/>
  <c r="F6"/>
  <c r="C6"/>
  <c r="I24" i="14"/>
  <c r="F24"/>
  <c r="C24"/>
  <c r="I7"/>
  <c r="F7"/>
  <c r="C7"/>
  <c r="M6"/>
  <c r="L6"/>
  <c r="I6"/>
  <c r="F6"/>
  <c r="C6"/>
  <c r="I24" i="13"/>
  <c r="F24"/>
  <c r="C24"/>
  <c r="I7"/>
  <c r="F7"/>
  <c r="C7"/>
  <c r="M6"/>
  <c r="L6"/>
  <c r="I6"/>
  <c r="F6"/>
  <c r="C6"/>
  <c r="I24" i="12"/>
  <c r="I7"/>
  <c r="F7"/>
  <c r="C7"/>
  <c r="M6"/>
  <c r="L6"/>
  <c r="I6"/>
  <c r="F6"/>
  <c r="C6"/>
  <c r="I7" i="11"/>
  <c r="F7"/>
  <c r="C7"/>
  <c r="N6"/>
  <c r="M6"/>
  <c r="L6"/>
  <c r="I6"/>
  <c r="F6"/>
  <c r="C6"/>
  <c r="I7" i="10"/>
  <c r="F7"/>
  <c r="C7"/>
  <c r="M6"/>
  <c r="L6"/>
  <c r="I6"/>
  <c r="F6"/>
  <c r="C6"/>
  <c r="I7" i="9"/>
  <c r="F7"/>
  <c r="C7"/>
  <c r="M6"/>
  <c r="L6"/>
  <c r="I6"/>
  <c r="F6"/>
  <c r="C6"/>
  <c r="I7" i="8"/>
  <c r="F7"/>
  <c r="C7"/>
  <c r="M6"/>
  <c r="L6"/>
  <c r="I6"/>
  <c r="F6"/>
  <c r="C6"/>
  <c r="I7" i="7"/>
  <c r="F7"/>
  <c r="C7"/>
  <c r="M6"/>
  <c r="L6"/>
  <c r="I6"/>
  <c r="F6"/>
  <c r="C6"/>
  <c r="I7" i="6"/>
  <c r="F7"/>
  <c r="C7"/>
  <c r="M6"/>
  <c r="L6"/>
  <c r="I6"/>
  <c r="F6"/>
  <c r="C6"/>
  <c r="F23" i="5"/>
  <c r="I7"/>
  <c r="F7"/>
  <c r="C7"/>
  <c r="M6"/>
  <c r="L6"/>
  <c r="I6"/>
  <c r="F6"/>
  <c r="C6"/>
  <c r="I7" i="4"/>
  <c r="F7"/>
  <c r="C7"/>
  <c r="I6"/>
  <c r="F6"/>
  <c r="C6"/>
  <c r="L6" i="34" l="1"/>
  <c r="M6"/>
  <c r="M6" i="33"/>
  <c r="L6" i="32"/>
  <c r="M6"/>
  <c r="L6" i="31"/>
  <c r="M6"/>
  <c r="L6" i="30"/>
  <c r="M6"/>
  <c r="L6" i="29"/>
  <c r="M6"/>
  <c r="M6" i="28"/>
  <c r="L6"/>
  <c r="L6" i="27"/>
  <c r="M6"/>
  <c r="M6" i="26"/>
  <c r="L6"/>
  <c r="M6" i="25"/>
  <c r="L6"/>
  <c r="M6" i="24"/>
  <c r="L6"/>
  <c r="L6" i="23"/>
  <c r="M6" i="22"/>
  <c r="L6"/>
  <c r="L6" i="21"/>
  <c r="M6"/>
  <c r="M6" i="20"/>
  <c r="L6"/>
  <c r="L6" i="19"/>
</calcChain>
</file>

<file path=xl/sharedStrings.xml><?xml version="1.0" encoding="utf-8"?>
<sst xmlns="http://schemas.openxmlformats.org/spreadsheetml/2006/main" count="6393" uniqueCount="287">
  <si>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</si>
  <si>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</si>
  <si>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</si>
  <si>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</si>
  <si>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</si>
  <si>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</si>
  <si>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</si>
  <si>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</si>
  <si>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</si>
  <si>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</si>
  <si>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</si>
  <si>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</si>
  <si>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</si>
  <si>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</si>
  <si>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</si>
  <si>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</si>
  <si>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</si>
  <si>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</si>
  <si>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</si>
  <si>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</si>
  <si>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</si>
  <si>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</si>
  <si>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</si>
  <si>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</si>
  <si>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</si>
  <si>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</si>
  <si>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</si>
  <si>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</si>
  <si>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</si>
  <si>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</si>
  <si>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</si>
  <si>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</si>
  <si>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</si>
  <si>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</si>
  <si>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</si>
  <si>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</si>
  <si>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</si>
  <si>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</si>
  <si>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</si>
  <si>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</si>
  <si>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</si>
  <si>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</si>
  <si>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</si>
  <si>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</si>
  <si>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</si>
  <si>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</si>
  <si>
    <r>
      <rPr>
        <sz val="12"/>
        <rFont val="Times New Roman"/>
        <family val="1"/>
      </rPr>
      <t>PH</t>
    </r>
    <r>
      <rPr>
        <sz val="12"/>
        <rFont val="宋体"/>
        <family val="3"/>
        <charset val="134"/>
      </rPr>
      <t>值</t>
    </r>
  </si>
  <si>
    <r>
      <rPr>
        <sz val="12"/>
        <rFont val="Times New Roman"/>
        <family val="1"/>
      </rP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</si>
  <si>
    <t>电导率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</si>
  <si>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0.2</t>
    </r>
  </si>
  <si>
    <r>
      <rPr>
        <sz val="12"/>
        <rFont val="Times New Roman"/>
        <family val="1"/>
      </rP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</si>
  <si>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</t>
    </r>
  </si>
  <si>
    <r>
      <rPr>
        <sz val="12"/>
        <rFont val="宋体"/>
        <family val="3"/>
        <charset val="134"/>
      </rP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</si>
  <si>
    <t>参考</t>
  </si>
  <si>
    <t>炉水</t>
  </si>
  <si>
    <r>
      <rPr>
        <sz val="12"/>
        <rFont val="Times New Roman"/>
        <family val="1"/>
      </rP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</si>
  <si>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150</t>
    </r>
  </si>
  <si>
    <r>
      <rPr>
        <sz val="12"/>
        <rFont val="宋体"/>
        <family val="3"/>
        <charset val="134"/>
      </rPr>
      <t>磷酸盐，</t>
    </r>
    <r>
      <rPr>
        <sz val="12"/>
        <rFont val="Times New Roman"/>
        <family val="1"/>
      </rPr>
      <t>mg/L</t>
    </r>
  </si>
  <si>
    <r>
      <rPr>
        <sz val="12"/>
        <rFont val="Times New Roman"/>
        <family val="1"/>
      </rP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</si>
  <si>
    <r>
      <rPr>
        <sz val="12"/>
        <rFont val="宋体"/>
        <family val="3"/>
        <charset val="134"/>
      </rP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</si>
  <si>
    <r>
      <rPr>
        <sz val="12"/>
        <rFont val="宋体"/>
        <family val="3"/>
        <charset val="134"/>
      </rPr>
      <t>≥</t>
    </r>
    <r>
      <rPr>
        <sz val="12"/>
        <rFont val="Times New Roman"/>
        <family val="1"/>
      </rPr>
      <t>1.0</t>
    </r>
  </si>
  <si>
    <t>≤2000</t>
  </si>
  <si>
    <t>饱和蒸汽</t>
  </si>
  <si>
    <t>电导率，μs/cm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</si>
  <si>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</si>
  <si>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</si>
  <si>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</si>
  <si>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</si>
  <si>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</si>
  <si>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</si>
  <si>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</si>
  <si>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</si>
  <si>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</si>
  <si>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</si>
  <si>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</si>
  <si>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</si>
  <si>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</si>
  <si>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</si>
  <si>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</si>
  <si>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</si>
  <si>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</si>
  <si>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</si>
  <si>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</si>
  <si>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</si>
  <si>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</si>
  <si>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</si>
  <si>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</si>
  <si>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乙 )夜</t>
  </si>
  <si>
    <t>( 丙 )白</t>
  </si>
  <si>
    <t>( 丁 )中</t>
  </si>
  <si>
    <t>除盐水当日自用累计</t>
  </si>
  <si>
    <t>除盐水当日外送累计</t>
  </si>
  <si>
    <t>注：红色字体有公式，不要修改删除！</t>
  </si>
  <si>
    <t>/</t>
  </si>
  <si>
    <r>
      <rPr>
        <sz val="12"/>
        <color theme="1"/>
        <rFont val="宋体"/>
        <family val="3"/>
        <charset val="134"/>
        <scheme val="minor"/>
      </rPr>
      <t>0:2</t>
    </r>
    <r>
      <rPr>
        <sz val="12"/>
        <color theme="1"/>
        <rFont val="宋体"/>
        <family val="3"/>
        <charset val="134"/>
        <scheme val="minor"/>
      </rPr>
      <t>0分中和排水（PH 1# 6.8 ， PH  2# 7.1）          22:27再生</t>
    </r>
    <r>
      <rPr>
        <sz val="12"/>
        <color theme="1"/>
        <rFont val="宋体"/>
        <family val="3"/>
        <charset val="134"/>
        <scheme val="minor"/>
      </rPr>
      <t>3</t>
    </r>
    <r>
      <rPr>
        <sz val="12"/>
        <color theme="1"/>
        <rFont val="宋体"/>
        <family val="3"/>
        <charset val="134"/>
        <scheme val="minor"/>
      </rPr>
      <t>#阳床，进酸浓度：</t>
    </r>
    <r>
      <rPr>
        <sz val="12"/>
        <color theme="1"/>
        <rFont val="宋体"/>
        <family val="3"/>
        <charset val="134"/>
        <scheme val="minor"/>
      </rPr>
      <t>2.9</t>
    </r>
    <r>
      <rPr>
        <sz val="12"/>
        <color theme="1"/>
        <rFont val="宋体"/>
        <family val="3"/>
        <charset val="134"/>
        <scheme val="minor"/>
      </rPr>
      <t>%，2.9%。</t>
    </r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</si>
  <si>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3:40</t>
    </r>
    <r>
      <rPr>
        <sz val="12"/>
        <color theme="1"/>
        <rFont val="宋体"/>
        <family val="3"/>
        <charset val="134"/>
        <scheme val="minor"/>
      </rPr>
      <t xml:space="preserve">分中和排水（PH 1# </t>
    </r>
    <r>
      <rPr>
        <sz val="12"/>
        <color theme="1"/>
        <rFont val="宋体"/>
        <family val="3"/>
        <charset val="134"/>
        <scheme val="minor"/>
      </rPr>
      <t>7.1</t>
    </r>
    <r>
      <rPr>
        <sz val="12"/>
        <color theme="1"/>
        <rFont val="宋体"/>
        <family val="3"/>
        <charset val="134"/>
        <scheme val="minor"/>
      </rPr>
      <t xml:space="preserve">， PH  2# 7.1）          </t>
    </r>
    <r>
      <rPr>
        <sz val="12"/>
        <color theme="1"/>
        <rFont val="宋体"/>
        <family val="3"/>
        <charset val="134"/>
        <scheme val="minor"/>
      </rPr>
      <t>11:30</t>
    </r>
    <r>
      <rPr>
        <sz val="12"/>
        <color theme="1"/>
        <rFont val="宋体"/>
        <family val="3"/>
        <charset val="134"/>
        <scheme val="minor"/>
      </rPr>
      <t>再生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#阳床，进酸浓度：2.9%，2.9%。</t>
    </r>
  </si>
  <si>
    <t>17:02分再生3#阴床，进碱浓度：2.8%，2.9%。  
19:12分再生3#阳床，进酸浓度：2.9%，2.9%。        21:50分中和排水（PH 1# 7.0， PH  2# 7.2）                   23:23分再生2#阴床，进碱浓度：2.8%，2.9%</t>
  </si>
  <si>
    <t>中控：苏晓虹           化验：左邓欢</t>
  </si>
  <si>
    <t>中控： 梁霞          化验：梁锦凤</t>
  </si>
  <si>
    <t>中控：蔡彬彬           化验：冯柳琴</t>
  </si>
  <si>
    <t>3:00分再生2#阳床，进酸浓度：2.9%，2.9%。        6:00分中和排水（PH 1# 7.0， PH  2#6.97）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</si>
  <si>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9:22分</t>
    </r>
    <r>
      <rPr>
        <sz val="12"/>
        <color theme="1"/>
        <rFont val="宋体"/>
        <family val="3"/>
        <charset val="134"/>
        <scheme val="minor"/>
      </rPr>
      <t>再生1#阳床，进酸浓度：2.9%，2.9%。</t>
    </r>
  </si>
  <si>
    <t>中控： 苏晓虹          化验：左邓欢</t>
  </si>
  <si>
    <t>中控：  蔡彬彬         化验：冯柳琴</t>
  </si>
  <si>
    <t>( 甲 )夜</t>
  </si>
  <si>
    <t>( 乙 )白</t>
  </si>
  <si>
    <t>( 丙 )中</t>
  </si>
  <si>
    <t>16:20分再生1#阴床，进碱浓度：3.0%，3.0%。  18:50分中和排水（PH 1# 7.5， PH  2#7.8）     20:30分再生2#阳床，进碱浓度：3.0%，3.0%。       20:43分再生3#阴床，进碱浓度：3.0%，3.0%。 23:00分中和排水（PH 1# 7.5， PH  2#7.8）</t>
  </si>
  <si>
    <t>中控：曾俊文           化验：韩丽娜</t>
  </si>
  <si>
    <t>中控：  苏晓虹         化验：左邓欢</t>
  </si>
  <si>
    <t>中控：陈卓           化验：梁霞</t>
  </si>
  <si>
    <t>00:40分再生2#阴床，进碱浓度：3.0%，3.0%。   3:30分再生3#阳床，进碱浓度：3.0%，3.0%。    6:30分中和排水（PH 1# 7.5， PH  2#7.8）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</si>
  <si>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:</t>
    </r>
    <r>
      <rPr>
        <sz val="12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3"/>
        <charset val="134"/>
        <scheme val="minor"/>
      </rPr>
      <t>0分再生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#阳床，进酸浓度：</t>
    </r>
    <r>
      <rPr>
        <sz val="12"/>
        <color theme="1"/>
        <rFont val="宋体"/>
        <family val="3"/>
        <charset val="134"/>
        <scheme val="minor"/>
      </rPr>
      <t>2.9</t>
    </r>
    <r>
      <rPr>
        <sz val="12"/>
        <color theme="1"/>
        <rFont val="宋体"/>
        <family val="3"/>
        <charset val="134"/>
        <scheme val="minor"/>
      </rPr>
      <t>%，</t>
    </r>
    <r>
      <rPr>
        <sz val="12"/>
        <color theme="1"/>
        <rFont val="宋体"/>
        <family val="3"/>
        <charset val="134"/>
        <scheme val="minor"/>
      </rPr>
      <t>2.9%</t>
    </r>
  </si>
  <si>
    <t>中控：韩丽娜           化验：曾俊文</t>
  </si>
  <si>
    <t>( 丁 )夜</t>
  </si>
  <si>
    <t>( 甲 )白</t>
  </si>
  <si>
    <t>( 乙 )中</t>
  </si>
  <si>
    <t xml:space="preserve">16:32分再生1#阴床，进碱浓度：3.0%，3.0%。  18:21分中和排水（PH 1# 7.0， PH  2#7.12）     20:39分再生2#阳床，进碱浓度：3.0%，3.0%。 </t>
  </si>
  <si>
    <t>中控：  冯柳琴         化验：蔡彬彬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</si>
  <si>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8</t>
    </r>
    <r>
      <rPr>
        <sz val="12"/>
        <color theme="1"/>
        <rFont val="宋体"/>
        <family val="3"/>
        <charset val="134"/>
        <scheme val="minor"/>
      </rPr>
      <t>:</t>
    </r>
    <r>
      <rPr>
        <sz val="12"/>
        <color theme="1"/>
        <rFont val="宋体"/>
        <family val="3"/>
        <charset val="134"/>
        <scheme val="minor"/>
      </rPr>
      <t>43</t>
    </r>
    <r>
      <rPr>
        <sz val="12"/>
        <color theme="1"/>
        <rFont val="宋体"/>
        <family val="3"/>
        <charset val="134"/>
        <scheme val="minor"/>
      </rPr>
      <t xml:space="preserve">分中和排水（PH 1# 7.4， PH  2#7.3）  </t>
    </r>
  </si>
  <si>
    <t>中控：韩丽娜           化验：梁锦凤</t>
  </si>
  <si>
    <t>( 丙 )夜</t>
  </si>
  <si>
    <t>( 丁 )白</t>
  </si>
  <si>
    <t>( 甲 )中</t>
  </si>
  <si>
    <r>
      <rPr>
        <sz val="12"/>
        <color theme="1"/>
        <rFont val="宋体"/>
        <family val="3"/>
        <charset val="134"/>
        <scheme val="minor"/>
      </rPr>
      <t>3</t>
    </r>
    <r>
      <rPr>
        <sz val="12"/>
        <color theme="1"/>
        <rFont val="宋体"/>
        <family val="3"/>
        <charset val="134"/>
        <scheme val="minor"/>
      </rPr>
      <t>:20分再生1#阳床，进酸浓度：3.0%，3.0%。    6:18分再生2#阴床，进碱浓度：3.0%，3.0%。</t>
    </r>
  </si>
  <si>
    <t xml:space="preserve">8:20分中和排水（PH 1# 7.1， PH  2#7.6）  
10:20分再生3#阳床，进酸浓度：3.0%，3.0%。  </t>
  </si>
  <si>
    <t>中控：梁霞           化验：陈卓</t>
  </si>
  <si>
    <t>中控：冯柳琴           化验：梁锦凤</t>
  </si>
  <si>
    <r>
      <rPr>
        <sz val="12"/>
        <color theme="1"/>
        <rFont val="宋体"/>
        <family val="3"/>
        <charset val="134"/>
        <scheme val="minor"/>
      </rPr>
      <t>7</t>
    </r>
    <r>
      <rPr>
        <sz val="12"/>
        <color theme="1"/>
        <rFont val="宋体"/>
        <family val="3"/>
        <charset val="134"/>
        <scheme val="minor"/>
      </rPr>
      <t>:00分再生1#阴床，进碱浓度：3.0%，3.0%。</t>
    </r>
  </si>
  <si>
    <r>
      <rPr>
        <sz val="12"/>
        <color theme="1"/>
        <rFont val="宋体"/>
        <family val="3"/>
        <charset val="134"/>
        <scheme val="minor"/>
      </rPr>
      <t>8:30</t>
    </r>
    <r>
      <rPr>
        <sz val="12"/>
        <color theme="1"/>
        <rFont val="宋体"/>
        <family val="3"/>
        <charset val="134"/>
        <scheme val="minor"/>
      </rPr>
      <t>分中和排水（PH 1# 7.</t>
    </r>
    <r>
      <rPr>
        <sz val="12"/>
        <color theme="1"/>
        <rFont val="宋体"/>
        <family val="3"/>
        <charset val="134"/>
        <scheme val="minor"/>
      </rPr>
      <t>8</t>
    </r>
    <r>
      <rPr>
        <sz val="12"/>
        <color theme="1"/>
        <rFont val="宋体"/>
        <family val="3"/>
        <charset val="134"/>
        <scheme val="minor"/>
      </rPr>
      <t>， PH  2#7.6）  
10:</t>
    </r>
    <r>
      <rPr>
        <sz val="12"/>
        <color theme="1"/>
        <rFont val="宋体"/>
        <family val="3"/>
        <charset val="134"/>
        <scheme val="minor"/>
      </rPr>
      <t>40</t>
    </r>
    <r>
      <rPr>
        <sz val="12"/>
        <color theme="1"/>
        <rFont val="宋体"/>
        <family val="3"/>
        <charset val="134"/>
        <scheme val="minor"/>
      </rPr>
      <t xml:space="preserve">分再生3#阳床，进酸浓度：3.0%，3.0%。 
</t>
    </r>
    <r>
      <rPr>
        <sz val="12"/>
        <color theme="1"/>
        <rFont val="宋体"/>
        <family val="3"/>
        <charset val="134"/>
        <scheme val="minor"/>
      </rPr>
      <t>12:00</t>
    </r>
    <r>
      <rPr>
        <sz val="12"/>
        <color theme="1"/>
        <rFont val="宋体"/>
        <family val="3"/>
        <charset val="134"/>
        <scheme val="minor"/>
      </rPr>
      <t>分再生</t>
    </r>
    <r>
      <rPr>
        <sz val="12"/>
        <color theme="1"/>
        <rFont val="宋体"/>
        <family val="3"/>
        <charset val="134"/>
        <scheme val="minor"/>
      </rPr>
      <t>3#</t>
    </r>
    <r>
      <rPr>
        <sz val="12"/>
        <color theme="1"/>
        <rFont val="宋体"/>
        <family val="3"/>
        <charset val="134"/>
        <scheme val="minor"/>
      </rPr>
      <t>阴床，进碱浓度：</t>
    </r>
    <r>
      <rPr>
        <sz val="12"/>
        <color theme="1"/>
        <rFont val="宋体"/>
        <family val="3"/>
        <charset val="134"/>
        <scheme val="minor"/>
      </rPr>
      <t>3.0%</t>
    </r>
    <r>
      <rPr>
        <sz val="12"/>
        <color theme="1"/>
        <rFont val="宋体"/>
        <family val="3"/>
        <charset val="134"/>
        <scheme val="minor"/>
      </rPr>
      <t>，</t>
    </r>
    <r>
      <rPr>
        <sz val="12"/>
        <color theme="1"/>
        <rFont val="宋体"/>
        <family val="3"/>
        <charset val="134"/>
        <scheme val="minor"/>
      </rPr>
      <t>3.0%</t>
    </r>
    <r>
      <rPr>
        <sz val="12"/>
        <color theme="1"/>
        <rFont val="宋体"/>
        <family val="3"/>
        <charset val="134"/>
        <scheme val="minor"/>
      </rPr>
      <t xml:space="preserve">。
</t>
    </r>
    <r>
      <rPr>
        <sz val="12"/>
        <color theme="1"/>
        <rFont val="宋体"/>
        <family val="3"/>
        <charset val="134"/>
        <scheme val="minor"/>
      </rPr>
      <t>14:20</t>
    </r>
    <r>
      <rPr>
        <sz val="12"/>
        <color theme="1"/>
        <rFont val="宋体"/>
        <family val="3"/>
        <charset val="134"/>
        <scheme val="minor"/>
      </rPr>
      <t>分中和排水（</t>
    </r>
    <r>
      <rPr>
        <sz val="12"/>
        <color theme="1"/>
        <rFont val="宋体"/>
        <family val="3"/>
        <charset val="134"/>
        <scheme val="minor"/>
      </rPr>
      <t>PH 1# 7.7</t>
    </r>
    <r>
      <rPr>
        <sz val="12"/>
        <color theme="1"/>
        <rFont val="宋体"/>
        <family val="3"/>
        <charset val="134"/>
        <scheme val="minor"/>
      </rPr>
      <t>，</t>
    </r>
    <r>
      <rPr>
        <sz val="12"/>
        <color theme="1"/>
        <rFont val="宋体"/>
        <family val="3"/>
        <charset val="134"/>
        <scheme val="minor"/>
      </rPr>
      <t xml:space="preserve"> PH  2#7.55</t>
    </r>
    <r>
      <rPr>
        <sz val="12"/>
        <color theme="1"/>
        <rFont val="宋体"/>
        <family val="3"/>
        <charset val="134"/>
        <scheme val="minor"/>
      </rPr>
      <t>）</t>
    </r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</si>
  <si>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6</t>
    </r>
    <r>
      <rPr>
        <sz val="12"/>
        <color theme="1"/>
        <rFont val="宋体"/>
        <family val="3"/>
        <charset val="134"/>
        <scheme val="minor"/>
      </rPr>
      <t>:</t>
    </r>
    <r>
      <rPr>
        <sz val="12"/>
        <color theme="1"/>
        <rFont val="宋体"/>
        <family val="3"/>
        <charset val="134"/>
        <scheme val="minor"/>
      </rPr>
      <t>0</t>
    </r>
    <r>
      <rPr>
        <sz val="12"/>
        <color theme="1"/>
        <rFont val="宋体"/>
        <family val="3"/>
        <charset val="134"/>
        <scheme val="minor"/>
      </rPr>
      <t>0分再生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 xml:space="preserve">#阳床，进酸浓度：3.0%，3.0%。 
</t>
    </r>
    <r>
      <rPr>
        <sz val="12"/>
        <color theme="1"/>
        <rFont val="宋体"/>
        <family val="3"/>
        <charset val="134"/>
        <scheme val="minor"/>
      </rPr>
      <t>17</t>
    </r>
    <r>
      <rPr>
        <sz val="12"/>
        <color theme="1"/>
        <rFont val="宋体"/>
        <family val="3"/>
        <charset val="134"/>
        <scheme val="minor"/>
      </rPr>
      <t>:</t>
    </r>
    <r>
      <rPr>
        <sz val="12"/>
        <color theme="1"/>
        <rFont val="宋体"/>
        <family val="3"/>
        <charset val="134"/>
        <scheme val="minor"/>
      </rPr>
      <t>5</t>
    </r>
    <r>
      <rPr>
        <sz val="12"/>
        <color theme="1"/>
        <rFont val="宋体"/>
        <family val="3"/>
        <charset val="134"/>
        <scheme val="minor"/>
      </rPr>
      <t>0分再生</t>
    </r>
    <r>
      <rPr>
        <sz val="12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3"/>
        <charset val="134"/>
        <scheme val="minor"/>
      </rPr>
      <t xml:space="preserve">#阴床，进碱浓度：3.0%，3.0%。
</t>
    </r>
    <r>
      <rPr>
        <sz val="12"/>
        <color theme="1"/>
        <rFont val="宋体"/>
        <family val="3"/>
        <charset val="134"/>
        <scheme val="minor"/>
      </rPr>
      <t>22</t>
    </r>
    <r>
      <rPr>
        <sz val="12"/>
        <color theme="1"/>
        <rFont val="宋体"/>
        <family val="3"/>
        <charset val="134"/>
        <scheme val="minor"/>
      </rPr>
      <t>:</t>
    </r>
    <r>
      <rPr>
        <sz val="12"/>
        <color theme="1"/>
        <rFont val="宋体"/>
        <family val="3"/>
        <charset val="134"/>
        <scheme val="minor"/>
      </rPr>
      <t>15</t>
    </r>
    <r>
      <rPr>
        <sz val="12"/>
        <color theme="1"/>
        <rFont val="宋体"/>
        <family val="3"/>
        <charset val="134"/>
        <scheme val="minor"/>
      </rPr>
      <t>分中和排水（PH 1# 7.7， PH  2#7.55）</t>
    </r>
  </si>
  <si>
    <t>中控： 韩丽娜          化验：曾俊文</t>
  </si>
  <si>
    <t xml:space="preserve">15:30分再生2#阳床，进酸浓度：3.0%，3.0%。 </t>
  </si>
  <si>
    <t>中控： 蔡永鹏          化验：梁锦凤</t>
  </si>
  <si>
    <t>(  乙)夜</t>
  </si>
  <si>
    <t>4:10分再生1#阴床，进碱浓度：3.0%，3.0%。
14:20分中和排水（PH 1# 7.7， PH  2#7.55）                        7:25分再生3#阳床，进酸浓度：3.0%，3.0%。</t>
  </si>
  <si>
    <t>14:30分再生3#阴床，进碱浓度：3.0%，3.0%。</t>
  </si>
  <si>
    <t>22:00分中和排水（PH 1# 7.8， PH  2#7.56）</t>
  </si>
  <si>
    <t>中控：蔡永鹏           化验：梁霞</t>
  </si>
  <si>
    <t xml:space="preserve">  
1:00分再生1#阳床，进酸浓度：3.0%，3.0%。 
3:06分再生2#阴床，进碱浓度：3.0%，3.0%。
05:20分中和排水（PH 1#7.4， PH  2#8.54）</t>
  </si>
  <si>
    <t xml:space="preserve">8:27分再生2#阳床，进酸浓度：3.0%，3.0%。 </t>
  </si>
  <si>
    <t>21:30分再生3#阴床，进碱浓度：3.0%，3.0%。   23:35分中和排水（PH 1#7.4， PH  2#8.5）</t>
  </si>
  <si>
    <t>7:25分再生1#阳床，进酸浓度：3.0%，3.0%。</t>
  </si>
  <si>
    <t>20:13分再生1#阴床，进碱浓度：3.0%，3.0%。   22:17分中和排水（PH 1#8.2， PH  2#7.35）</t>
  </si>
  <si>
    <t>中控：  曾凡律         化验：苏晓虹</t>
  </si>
  <si>
    <t>中控：梁霞           化验：蔡永鹏</t>
  </si>
  <si>
    <t>0:35分再生3#阳床，进酸浓度：2.8%，2.9%                         5:54分再生2#阴床，进碱浓度：3.0%，3.0%。</t>
  </si>
  <si>
    <t>8:30分中和排水（PH 1#7.4， PH  2#7.98）
11:50分再生3#阴床，进碱浓度：3.0%，3.0%。</t>
  </si>
  <si>
    <t>中控：曾俊文           化验：梁锦凤</t>
  </si>
  <si>
    <t xml:space="preserve">11:40分再生1#阴床，进碱浓度：3.0%，3.0%。
14:00分中和排水（PH 1#7.1， PH  2#8）      15:35分再生3#阳床，进酸浓度：3.0%，3.0%     </t>
  </si>
  <si>
    <t xml:space="preserve">19:13分再生2#阴床，进碱浓度：3.0%，3.0%。
21:22分中和排水（PH 1#7.1， PH  2#8）      </t>
  </si>
  <si>
    <t>中控： 蔡彬彬          化验：冯柳琴</t>
  </si>
  <si>
    <t>中控： 蔡彬彬          化验：梁锦凤</t>
  </si>
  <si>
    <t>8:30分中和排水（PH 1#7.49， PH  2#7.2） 
10:00分再生2#阳床，进酸浓度：3.2%，3.2%。 
14:55分再生3#阴床，进碱浓度：3.1%，3.0%。</t>
    <phoneticPr fontId="26" type="noConversion"/>
  </si>
  <si>
    <t>0：05分再生1#阳床，进酸浓度：3.2%，3.2%。  5:47分再生3#阴床，进碱浓度：3.1%，3.0%。</t>
    <phoneticPr fontId="26" type="noConversion"/>
  </si>
  <si>
    <t>中控：曾俊文           化验：韩丽娜</t>
    <phoneticPr fontId="26" type="noConversion"/>
  </si>
  <si>
    <t xml:space="preserve">20:10分中和排水（PH1# 7.32，PH2# 7.12）     21:40分再生1#阳床，进酸浓度：3.1%，3.0%。 </t>
    <phoneticPr fontId="26" type="noConversion"/>
  </si>
  <si>
    <t>( 甲 )中</t>
    <phoneticPr fontId="26" type="noConversion"/>
  </si>
  <si>
    <t>( 丙 )夜</t>
    <phoneticPr fontId="26" type="noConversion"/>
  </si>
  <si>
    <t>中控：蔡永鹏           化验：梁霞</t>
    <phoneticPr fontId="26" type="noConversion"/>
  </si>
  <si>
    <t>5:30分再生1#阴床，进碱浓度：3.0%，3.0%。       7:10分中和排水（PH 1#7.5  2#8.1）</t>
    <phoneticPr fontId="26" type="noConversion"/>
  </si>
  <si>
    <t>( 丁 )白</t>
    <phoneticPr fontId="26" type="noConversion"/>
  </si>
  <si>
    <t>中控： 冯柳琴          化验：梁锦凤</t>
    <phoneticPr fontId="26" type="noConversion"/>
  </si>
  <si>
    <t>17:40分再生1#阳床，进酸浓度：3.0%，3.0%              19:55分中和排水（PH 1#7.4， PH  2#7.10）
21:33分再生2#阳床，进酸浓度：3.0%，3.0%</t>
    <phoneticPr fontId="26" type="noConversion"/>
  </si>
  <si>
    <t>8:50分再生3#阳床，进酸浓度：3.2%，3.2%。
10:30分再生3#阴床，进碱浓度：3.0%，3.0%。       13:40分中和排水（PH 1#7.85  2#7.95）                       15:03分再生2#阳床，进酸浓度：3.0%，3.0%</t>
    <phoneticPr fontId="26" type="noConversion"/>
  </si>
  <si>
    <t>中控：曾俊文           化验：韩丽娜</t>
    <phoneticPr fontId="26" type="noConversion"/>
  </si>
  <si>
    <t>( 甲 )中</t>
    <phoneticPr fontId="26" type="noConversion"/>
  </si>
  <si>
    <t>( 乙 )夜</t>
    <phoneticPr fontId="26" type="noConversion"/>
  </si>
  <si>
    <t>中控：  苏晓虹         化验：左邓欢</t>
    <phoneticPr fontId="26" type="noConversion"/>
  </si>
  <si>
    <t>( 丙 )白</t>
    <phoneticPr fontId="26" type="noConversion"/>
  </si>
  <si>
    <t>18:11分再生2#阴床，进碱浓度：3.0%，3.0%。  20:30分中和排水（PH 1#6.42  2#7.11）                       22;00分再生1#阳床，进酸浓度：3.0%，3.0%</t>
    <phoneticPr fontId="26" type="noConversion"/>
  </si>
  <si>
    <t xml:space="preserve">8:25分再生2#阳床，进酸浓度：3.0%，3.0%
10:20分中和排水（PH 1#7.9 2#7.6）    </t>
    <phoneticPr fontId="26" type="noConversion"/>
  </si>
  <si>
    <t>中控：  梁霞         化验：梁锦凤</t>
    <phoneticPr fontId="26" type="noConversion"/>
  </si>
  <si>
    <t>( 丁 )中</t>
    <phoneticPr fontId="26" type="noConversion"/>
  </si>
  <si>
    <t>中控： 蔡彬彬          化验：冯柳琴</t>
    <phoneticPr fontId="26" type="noConversion"/>
  </si>
  <si>
    <t>19:00分再生3#阳床，进酸浓度：3.2%，3.2%</t>
    <phoneticPr fontId="26" type="noConversion"/>
  </si>
  <si>
    <t>中控： 苏晓虹          化验：左邓欢</t>
    <phoneticPr fontId="26" type="noConversion"/>
  </si>
  <si>
    <t xml:space="preserve">2:45分再生1#阴床床，进碱浓度：3.0%，3.0%
5:19分中和排水（PH 1#7.9 2#7.6）    </t>
    <phoneticPr fontId="26" type="noConversion"/>
  </si>
  <si>
    <t>( 丙 )白</t>
    <phoneticPr fontId="26" type="noConversion"/>
  </si>
  <si>
    <t xml:space="preserve">10:45分再生1#阳床，进酸浓度：3.2%，3.2%
12:59分再生3#阴床床，进碱浓度：3.0%，3.0%
15:30分中和排水（PH 1#8.1 2#7.9）    </t>
    <phoneticPr fontId="26" type="noConversion"/>
  </si>
  <si>
    <t>中控：蔡永鹏           化验：梁锦凤</t>
    <phoneticPr fontId="26" type="noConversion"/>
  </si>
  <si>
    <t>中控：    蔡彬彬       化验：冯柳琴</t>
    <phoneticPr fontId="26" type="noConversion"/>
  </si>
  <si>
    <t>16:37分再生2#阳床，进酸浓度：3.0%，3.0%                   22:51分再生2#阴床，进碱浓度：3.0%，3.0%。</t>
    <phoneticPr fontId="26" type="noConversion"/>
  </si>
  <si>
    <t>( 丁 )中</t>
    <phoneticPr fontId="26" type="noConversion"/>
  </si>
  <si>
    <t xml:space="preserve">02:20分中和排水（PH 1#6.3 2#6.8）          4:03分再生1#阳床，进酸浓度：3.2%，3.2%
6:10分再生3#阴床，进碱浓度：3.0%，3.0%
    </t>
    <phoneticPr fontId="26" type="noConversion"/>
  </si>
  <si>
    <t>中控：曾俊文           化验：韩丽娜</t>
    <phoneticPr fontId="26" type="noConversion"/>
  </si>
  <si>
    <t>( 甲 )夜</t>
    <phoneticPr fontId="26" type="noConversion"/>
  </si>
  <si>
    <t>( 乙 )白</t>
    <phoneticPr fontId="26" type="noConversion"/>
  </si>
  <si>
    <t>中控： 苏晓虹          化验：左邓欢</t>
    <phoneticPr fontId="26" type="noConversion"/>
  </si>
  <si>
    <t>总碱度</t>
    <phoneticPr fontId="26" type="noConversion"/>
  </si>
  <si>
    <t>10:10分中和排水（PH 1#6.9 2#7.56）          11:22分再生3#阳床，进酸浓度：3.2%，3.2%</t>
    <phoneticPr fontId="26" type="noConversion"/>
  </si>
  <si>
    <t>( 丙 )中</t>
    <phoneticPr fontId="26" type="noConversion"/>
  </si>
  <si>
    <t>中控：蔡永鹏           化验：梁霞</t>
    <phoneticPr fontId="26" type="noConversion"/>
  </si>
  <si>
    <t>中控：韩丽娜           化验：曾俊文</t>
    <phoneticPr fontId="26" type="noConversion"/>
  </si>
  <si>
    <t>( 甲 )夜</t>
    <phoneticPr fontId="26" type="noConversion"/>
  </si>
  <si>
    <t>10：14分再生2#阳床，进酸浓度：3.2%，3.2%</t>
    <phoneticPr fontId="26" type="noConversion"/>
  </si>
  <si>
    <t>( 乙 )白</t>
    <phoneticPr fontId="26" type="noConversion"/>
  </si>
  <si>
    <t>中控：苏晓虹           化验：梁锦凤</t>
    <phoneticPr fontId="26" type="noConversion"/>
  </si>
  <si>
    <t>中控：梁霞           化验：蔡永鹏</t>
    <phoneticPr fontId="26" type="noConversion"/>
  </si>
  <si>
    <t>20:20分再生3#阴床，进碱浓度；3.0%，3.0%。  22:20分中和排水（PH 1#6.9 2#7.8）</t>
    <phoneticPr fontId="26" type="noConversion"/>
  </si>
  <si>
    <t>( 丙 )中</t>
    <phoneticPr fontId="26" type="noConversion"/>
  </si>
  <si>
    <t>16:05分再生2#阴床，进碱浓度；3.1%，3.0%         18:30分中和排水（PH 1#6.9 2#7.8）         19:30分再生1#阳床，进酸浓度：3.0%，3.0%          21:50分再生3#阴床，进碱浓度；2.9%，3.0%     22:50分中和排水（PH 1#6.9 2#7.8）</t>
    <phoneticPr fontId="26" type="noConversion"/>
  </si>
  <si>
    <t>( 丁 )夜</t>
    <phoneticPr fontId="26" type="noConversion"/>
  </si>
  <si>
    <t>中控： 冯柳琴          化验：蔡彬彬</t>
    <phoneticPr fontId="26" type="noConversion"/>
  </si>
  <si>
    <t>( 甲 )白</t>
    <phoneticPr fontId="26" type="noConversion"/>
  </si>
  <si>
    <t>8:00分再生2#混床，进碱浓度；3.1%，3.0% ，进酸浓度：3.0%，3.0%   
12:00分中和排水（PH 1#7.25，2#,8.1）
13:46分再生2#阴床，进碱浓度；3.1%，3.0%</t>
    <phoneticPr fontId="26" type="noConversion"/>
  </si>
  <si>
    <t>中控： 韩丽娜          化验：梁锦凤</t>
    <phoneticPr fontId="26" type="noConversion"/>
  </si>
  <si>
    <t>( 乙 )中</t>
    <phoneticPr fontId="26" type="noConversion"/>
  </si>
  <si>
    <t>中控： 苏晓虹          化验：左邓欢</t>
    <phoneticPr fontId="26" type="noConversion"/>
  </si>
  <si>
    <t>19：45分再生2#阳床，进酸浓度：3.1%，2.9%                 21:35分中和排水（PH 1# 7.25，2# 7.1）</t>
    <phoneticPr fontId="26" type="noConversion"/>
  </si>
  <si>
    <t>( 丁 )夜</t>
    <phoneticPr fontId="26" type="noConversion"/>
  </si>
  <si>
    <t>中控：  冯柳琴         化验：蔡彬彬</t>
    <phoneticPr fontId="26" type="noConversion"/>
  </si>
  <si>
    <t xml:space="preserve">3:50分再生3#阴床，进碱浓度；2.9%，3.0% </t>
    <phoneticPr fontId="26" type="noConversion"/>
  </si>
  <si>
    <t>( 甲 )白</t>
    <phoneticPr fontId="26" type="noConversion"/>
  </si>
  <si>
    <t>12:51分再生1#阳床，进酸浓度：3.1%，2.9%                 14:30分中和排水（PH 1# 7.84，2# 7.52）</t>
    <phoneticPr fontId="26" type="noConversion"/>
  </si>
  <si>
    <t>中控：韩丽娜           化验：梁锦凤</t>
    <phoneticPr fontId="26" type="noConversion"/>
  </si>
  <si>
    <t>( 乙 )中</t>
    <phoneticPr fontId="26" type="noConversion"/>
  </si>
  <si>
    <t>中控： 苏晓虹          化验：左邓欢</t>
    <phoneticPr fontId="26" type="noConversion"/>
  </si>
  <si>
    <t>( 丙 )夜</t>
    <phoneticPr fontId="26" type="noConversion"/>
  </si>
  <si>
    <t>中控：蔡永鹏           化验：梁霞</t>
    <phoneticPr fontId="26" type="noConversion"/>
  </si>
  <si>
    <t>( 丁 )白</t>
    <phoneticPr fontId="26" type="noConversion"/>
  </si>
  <si>
    <t>2:00分中和排水（PH 1#7.6  2#8).                 清洗1#、2#、3#、4#、5#过滤器。</t>
    <phoneticPr fontId="26" type="noConversion"/>
  </si>
  <si>
    <t>中控：冯柳琴           化验：梁锦凤</t>
    <phoneticPr fontId="26" type="noConversion"/>
  </si>
  <si>
    <t xml:space="preserve">8:43分再生2#阳床，进酸浓度：3.1%，2.9%                12:32分再生1#阴床，进碱浓度；2.9%，3.0% 
14:30分中和排水（PH 1#7.84  2#8.12).     </t>
    <phoneticPr fontId="26" type="noConversion"/>
  </si>
  <si>
    <t>( 甲 )中</t>
    <phoneticPr fontId="26" type="noConversion"/>
  </si>
  <si>
    <t>( 丙 )夜</t>
    <phoneticPr fontId="26" type="noConversion"/>
  </si>
  <si>
    <t xml:space="preserve">清洗1#、2#、3#过滤器                               6:55分再生2#阳床，进酸浓度：3.0%，2.9% </t>
    <phoneticPr fontId="26" type="noConversion"/>
  </si>
  <si>
    <t>中控：梁霞           化验：蔡永鹏</t>
    <phoneticPr fontId="26" type="noConversion"/>
  </si>
  <si>
    <t>( 丁 )白</t>
    <phoneticPr fontId="26" type="noConversion"/>
  </si>
  <si>
    <t xml:space="preserve">12:51分再生3#阳床，进酸浓度：3.1%，2.9%                23:10分再生2#阴床，进碱浓度；2.9%，3.0% </t>
    <phoneticPr fontId="26" type="noConversion"/>
  </si>
  <si>
    <t>中控：冯柳琴           化验：蔡彬彬</t>
    <phoneticPr fontId="26" type="noConversion"/>
  </si>
  <si>
    <t xml:space="preserve">16:00分再生1#阳床，进酸浓度：3.1%，2.9%                20:05分再生3#阴床，进碱浓度；2.9%，3.0% 
22:30分中和排水（PH 1#7.84  2#8.12).     </t>
    <phoneticPr fontId="26" type="noConversion"/>
  </si>
  <si>
    <t xml:space="preserve">11:51分再生2#阴床，进碱浓度；2.9%，3.0%                                                                                                                                                                                                                       14:02分中和排水（PH 1#7.84  2#8.12)     </t>
    <phoneticPr fontId="26" type="noConversion"/>
  </si>
  <si>
    <t>( 甲 )中</t>
    <phoneticPr fontId="26" type="noConversion"/>
  </si>
  <si>
    <t>16:20分再生3#阴床，进碱浓度；2.9%，3.0%</t>
    <phoneticPr fontId="26" type="noConversion"/>
  </si>
  <si>
    <t>( 乙 )夜</t>
    <phoneticPr fontId="26" type="noConversion"/>
  </si>
  <si>
    <t>中控：   苏晓虹        化验：左邓欢</t>
    <phoneticPr fontId="26" type="noConversion"/>
  </si>
  <si>
    <t>5:49分再生1#阳床，进酸浓度；2.9%，3.0%</t>
    <phoneticPr fontId="26" type="noConversion"/>
  </si>
  <si>
    <t>中控：梁霞           化验：蔡永鹏</t>
    <phoneticPr fontId="26" type="noConversion"/>
  </si>
  <si>
    <t>( 丙 )白</t>
    <phoneticPr fontId="26" type="noConversion"/>
  </si>
  <si>
    <t xml:space="preserve">10:00分中和排水（PH 1#7.8  2#8.0) </t>
    <phoneticPr fontId="26" type="noConversion"/>
  </si>
  <si>
    <t>( 丁 )中</t>
    <phoneticPr fontId="26" type="noConversion"/>
  </si>
  <si>
    <t>中控： 冯柳琴          化验：蔡彬彬</t>
    <phoneticPr fontId="26" type="noConversion"/>
  </si>
  <si>
    <t>15:53分再生3#阴床，进碱浓度；2.9%，3.0%                    18:16分再生2#阳床，进酸浓度：3.1%，2.9%
20:11分中和排水（PH 1#7.84  2#8.12).                      22:25 分再生3#阳床，进酸浓度：2.8%，3.0%</t>
    <phoneticPr fontId="26" type="noConversion"/>
  </si>
  <si>
    <t xml:space="preserve">0:59分再生2#阴床，进碱浓度；2.9%，3.0%                                                                                                                                                                                                                       2:42分中和排水（PH 1#7.84  2#8.12)     </t>
    <phoneticPr fontId="26" type="noConversion"/>
  </si>
  <si>
    <t>中控： 苏晓虹          化验：左邓欢</t>
    <phoneticPr fontId="26" type="noConversion"/>
  </si>
  <si>
    <t>( 乙 )夜</t>
    <phoneticPr fontId="26" type="noConversion"/>
  </si>
  <si>
    <t>( 丙 )白</t>
    <phoneticPr fontId="26" type="noConversion"/>
  </si>
  <si>
    <t>中控：梁霞           化验：梁锦凤</t>
    <phoneticPr fontId="26" type="noConversion"/>
  </si>
  <si>
    <t>( 丁 )中</t>
    <phoneticPr fontId="26" type="noConversion"/>
  </si>
  <si>
    <t>中控：  冯柳琴         化验：蔡彬彬</t>
    <phoneticPr fontId="26" type="noConversion"/>
  </si>
  <si>
    <t>17:39分再生1#阳床，进酸浓度：3.1%，2.9%                19:26分再生1#阴床，进碱浓度；2.9%，3.0% 
21:30分中和排水（PH 1#7.84  2#8.12).                      22:58 分再生3#阴床，进碱浓度；2.9%，3.0%</t>
    <phoneticPr fontId="26" type="noConversion"/>
  </si>
  <si>
    <t>( 甲 )夜</t>
    <phoneticPr fontId="26" type="noConversion"/>
  </si>
  <si>
    <t xml:space="preserve">1:15分再生2#阳床，进酸浓度：2.9%，2.9%    03:22分中和排水（PH 1#8.04  2#7.14).               04:50分再生2#阴床，进碱浓度；3.0%，3.0% 
</t>
    <phoneticPr fontId="26" type="noConversion"/>
  </si>
  <si>
    <t>中控：曾俊文           化验：韩丽娜</t>
    <phoneticPr fontId="26" type="noConversion"/>
  </si>
  <si>
    <t>( 乙 )白</t>
    <phoneticPr fontId="26" type="noConversion"/>
  </si>
  <si>
    <t xml:space="preserve">9:50分再生1#阳床，进酸浓度：2.9%，2.9% 
12:20分中和排水（PH 1#7.66  2#7.81). </t>
    <phoneticPr fontId="26" type="noConversion"/>
  </si>
  <si>
    <t>中控：苏晓虹           化验：梁锦凤</t>
    <phoneticPr fontId="26" type="noConversion"/>
  </si>
  <si>
    <t>中控：梁霞           化验：蔡永鹏</t>
    <phoneticPr fontId="26" type="noConversion"/>
  </si>
  <si>
    <t>( 丙 )中</t>
    <phoneticPr fontId="26" type="noConversion"/>
  </si>
  <si>
    <t xml:space="preserve">21:43分再生3#阴床，进碱浓度；2.9%，3.0% </t>
    <phoneticPr fontId="26" type="noConversion"/>
  </si>
  <si>
    <t>( 甲 )夜</t>
    <phoneticPr fontId="26" type="noConversion"/>
  </si>
  <si>
    <t>中控：韩丽娜           化验：曾俊文</t>
    <phoneticPr fontId="26" type="noConversion"/>
  </si>
  <si>
    <t>( 乙 )白</t>
    <phoneticPr fontId="26" type="noConversion"/>
  </si>
  <si>
    <t xml:space="preserve">8:35分再生2#阳床，进酸浓度：2.9%，2.9%   
12:20分中和排水（PH 1#7.95 2#7.66).   </t>
    <phoneticPr fontId="26" type="noConversion"/>
  </si>
  <si>
    <t>中控： 左邓欢          化验：梁锦凤</t>
    <phoneticPr fontId="26" type="noConversion"/>
  </si>
  <si>
    <t>中控：蔡永鹏           化验：梁霞</t>
    <phoneticPr fontId="26" type="noConversion"/>
  </si>
  <si>
    <t>( 丙 )中</t>
    <phoneticPr fontId="26" type="noConversion"/>
  </si>
  <si>
    <t>0：02分再生1#阳床，进酸浓度：2.9%，2.9%</t>
    <phoneticPr fontId="26" type="noConversion"/>
  </si>
  <si>
    <t>中控： 蔡彬彬          化验：冯柳琴</t>
    <phoneticPr fontId="26" type="noConversion"/>
  </si>
  <si>
    <t>( 丁 )夜</t>
    <phoneticPr fontId="26" type="noConversion"/>
  </si>
  <si>
    <t>( 甲 )白</t>
    <phoneticPr fontId="26" type="noConversion"/>
  </si>
  <si>
    <t xml:space="preserve">8:45分再生1#阴床，进碱浓度；3.0%，3.0%
10:10分中和排水（PH 1#7.7  2#7.5).               
13:30分再生3#阳床，进酸浓度：2.9%，2.9%     </t>
    <phoneticPr fontId="26" type="noConversion"/>
  </si>
  <si>
    <t>( 乙 )中</t>
    <phoneticPr fontId="26" type="noConversion"/>
  </si>
  <si>
    <t>中控：  苏晓虹         化验：左邓欢</t>
    <phoneticPr fontId="26" type="noConversion"/>
  </si>
  <si>
    <t xml:space="preserve">17:15分再生3#阴床，进碱浓度；3.0%，3.0%
18:28分中和排水（PH 1#7.1  2#7.05).               
22:15分再生2#阳床，进酸浓度：2.9%，2.9%     </t>
    <phoneticPr fontId="26" type="noConversion"/>
  </si>
  <si>
    <t>中控：   蔡彬彬        化验：冯柳琴</t>
    <phoneticPr fontId="26" type="noConversion"/>
  </si>
  <si>
    <t>( 丁 )夜</t>
    <phoneticPr fontId="26" type="noConversion"/>
  </si>
  <si>
    <t xml:space="preserve">1:20分再生3#阳床，进酸浓度：2.9%，2.9%      4:20分中和排水（PH 1#8.04  2#7.14).               6:07分再生2#阴床，进碱浓度；3.0%，3.0% </t>
    <phoneticPr fontId="26" type="noConversion"/>
  </si>
  <si>
    <t xml:space="preserve">0:10分中和排水（PH 1#6.9 2#7.8）                                  6:25分再生1#阳床，进酸浓度：2.9%，2.9%                      7:16分再生2#阴床，进碱浓度；3.0%，3.0% </t>
    <phoneticPr fontId="26" type="noConversion"/>
  </si>
  <si>
    <t>( 甲 )白</t>
    <phoneticPr fontId="26" type="noConversion"/>
  </si>
  <si>
    <t>中控：韩丽娜           化验：梁锦凤</t>
    <phoneticPr fontId="26" type="noConversion"/>
  </si>
  <si>
    <t>( 乙 )中</t>
    <phoneticPr fontId="26" type="noConversion"/>
  </si>
  <si>
    <t>中控：  苏晓虹         化验：左邓欢</t>
    <phoneticPr fontId="26" type="noConversion"/>
  </si>
  <si>
    <t xml:space="preserve">9：50分中和排水（PH 1#7.4 2#7.8）                                                    12:20分再生3#阴床，进碱浓度；3.0%，3.0% </t>
    <phoneticPr fontId="26" type="noConversion"/>
  </si>
  <si>
    <t xml:space="preserve">23:22分再生3#阳床，进酸浓度：2.9%，2.9% </t>
    <phoneticPr fontId="26" type="noConversion"/>
  </si>
  <si>
    <r>
      <t>8:10</t>
    </r>
    <r>
      <rPr>
        <sz val="12"/>
        <color theme="1"/>
        <rFont val="宋体"/>
        <family val="3"/>
        <charset val="134"/>
        <scheme val="minor"/>
      </rPr>
      <t>分再生</t>
    </r>
    <r>
      <rPr>
        <sz val="12"/>
        <color theme="1"/>
        <rFont val="宋体"/>
        <family val="3"/>
        <charset val="134"/>
        <scheme val="minor"/>
      </rPr>
      <t>3</t>
    </r>
    <r>
      <rPr>
        <sz val="12"/>
        <color theme="1"/>
        <rFont val="宋体"/>
        <family val="3"/>
        <charset val="134"/>
        <scheme val="minor"/>
      </rPr>
      <t xml:space="preserve">#阴床，进碱浓度：3.0%，3.0%。  </t>
    </r>
    <r>
      <rPr>
        <sz val="12"/>
        <color theme="1"/>
        <rFont val="宋体"/>
        <family val="3"/>
        <charset val="134"/>
        <scheme val="minor"/>
      </rPr>
      <t>11:30</t>
    </r>
    <r>
      <rPr>
        <sz val="12"/>
        <color theme="1"/>
        <rFont val="宋体"/>
        <family val="3"/>
        <charset val="134"/>
        <scheme val="minor"/>
      </rPr>
      <t>分中和排水（PH 1# 7.</t>
    </r>
    <r>
      <rPr>
        <sz val="12"/>
        <color theme="1"/>
        <rFont val="宋体"/>
        <family val="3"/>
        <charset val="134"/>
        <scheme val="minor"/>
      </rPr>
      <t>4</t>
    </r>
    <r>
      <rPr>
        <sz val="12"/>
        <color theme="1"/>
        <rFont val="宋体"/>
        <family val="3"/>
        <charset val="134"/>
        <scheme val="minor"/>
      </rPr>
      <t>， PH  2#7.</t>
    </r>
    <r>
      <rPr>
        <sz val="12"/>
        <color theme="1"/>
        <rFont val="宋体"/>
        <family val="3"/>
        <charset val="134"/>
        <scheme val="minor"/>
      </rPr>
      <t>3</t>
    </r>
    <r>
      <rPr>
        <sz val="12"/>
        <color theme="1"/>
        <rFont val="宋体"/>
        <family val="3"/>
        <charset val="134"/>
        <scheme val="minor"/>
      </rPr>
      <t xml:space="preserve">）     </t>
    </r>
    <r>
      <rPr>
        <sz val="12"/>
        <color theme="1"/>
        <rFont val="宋体"/>
        <family val="3"/>
        <charset val="134"/>
        <scheme val="minor"/>
      </rPr>
      <t>14:00</t>
    </r>
    <r>
      <rPr>
        <sz val="12"/>
        <color theme="1"/>
        <rFont val="宋体"/>
        <family val="3"/>
        <charset val="134"/>
        <scheme val="minor"/>
      </rPr>
      <t>分再生</t>
    </r>
    <r>
      <rPr>
        <sz val="12"/>
        <color theme="1"/>
        <rFont val="宋体"/>
        <family val="3"/>
        <charset val="134"/>
        <scheme val="minor"/>
      </rPr>
      <t>3</t>
    </r>
    <r>
      <rPr>
        <sz val="12"/>
        <color theme="1"/>
        <rFont val="宋体"/>
        <family val="3"/>
        <charset val="134"/>
        <scheme val="minor"/>
      </rPr>
      <t>#混床，进碱浓度：3.0%，3.0%，进酸浓度：</t>
    </r>
    <r>
      <rPr>
        <sz val="12"/>
        <color theme="1"/>
        <rFont val="宋体"/>
        <family val="3"/>
        <charset val="134"/>
        <scheme val="minor"/>
      </rPr>
      <t>3.1%</t>
    </r>
    <r>
      <rPr>
        <sz val="12"/>
        <color theme="1"/>
        <rFont val="宋体"/>
        <family val="3"/>
        <charset val="134"/>
        <scheme val="minor"/>
      </rPr>
      <t>，</t>
    </r>
    <r>
      <rPr>
        <sz val="12"/>
        <color theme="1"/>
        <rFont val="宋体"/>
        <family val="3"/>
        <charset val="134"/>
        <scheme val="minor"/>
      </rPr>
      <t>3.0%</t>
    </r>
    <r>
      <rPr>
        <sz val="12"/>
        <color theme="1"/>
        <rFont val="宋体"/>
        <family val="3"/>
        <charset val="134"/>
        <scheme val="minor"/>
      </rPr>
      <t xml:space="preserve">。 </t>
    </r>
    <phoneticPr fontId="26" type="noConversion"/>
  </si>
</sst>
</file>

<file path=xl/styles.xml><?xml version="1.0" encoding="utf-8"?>
<styleSheet xmlns="http://schemas.openxmlformats.org/spreadsheetml/2006/main">
  <fonts count="27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2"/>
      <color rgb="FFFF000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6" tint="0.39988402966399123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8"/>
      <color rgb="FFFF0000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4"/>
      <color theme="9" tint="0.79989013336588644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3" fillId="12" borderId="5" applyNumberFormat="0" applyAlignment="0" applyProtection="0">
      <alignment vertical="center"/>
    </xf>
  </cellStyleXfs>
  <cellXfs count="170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20" fontId="2" fillId="4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20" fontId="2" fillId="8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textRotation="255"/>
    </xf>
    <xf numFmtId="0" fontId="3" fillId="7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23" fillId="5" borderId="5" xfId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/>
    </xf>
    <xf numFmtId="0" fontId="6" fillId="5" borderId="5" xfId="1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49" workbookViewId="0">
      <selection activeCell="A57" sqref="A57:XFD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1" ht="17.25" customHeight="1">
      <c r="A2" s="153" t="s">
        <v>0</v>
      </c>
      <c r="B2" s="153"/>
      <c r="C2" s="150" t="s">
        <v>1</v>
      </c>
      <c r="D2" s="150"/>
      <c r="E2" s="150"/>
      <c r="F2" s="151" t="s">
        <v>2</v>
      </c>
      <c r="G2" s="151"/>
      <c r="H2" s="151"/>
      <c r="I2" s="152" t="s">
        <v>3</v>
      </c>
      <c r="J2" s="152"/>
      <c r="K2" s="152"/>
    </row>
    <row r="3" spans="1:11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1" ht="21.95" customHeight="1">
      <c r="A4" s="97" t="s">
        <v>4</v>
      </c>
      <c r="B4" s="5" t="s">
        <v>5</v>
      </c>
      <c r="C4" s="142"/>
      <c r="D4" s="142"/>
      <c r="E4" s="142"/>
      <c r="F4" s="142"/>
      <c r="G4" s="142"/>
      <c r="H4" s="142"/>
      <c r="I4" s="142"/>
      <c r="J4" s="142"/>
      <c r="K4" s="142"/>
    </row>
    <row r="5" spans="1:11" ht="21.95" customHeight="1">
      <c r="A5" s="97"/>
      <c r="B5" s="6" t="s">
        <v>6</v>
      </c>
      <c r="C5" s="142"/>
      <c r="D5" s="142"/>
      <c r="E5" s="142"/>
      <c r="F5" s="142"/>
      <c r="G5" s="142"/>
      <c r="H5" s="142"/>
      <c r="I5" s="142"/>
      <c r="J5" s="142"/>
      <c r="K5" s="142"/>
    </row>
    <row r="6" spans="1:11" ht="21.95" customHeight="1">
      <c r="A6" s="97"/>
      <c r="B6" s="6" t="s">
        <v>7</v>
      </c>
      <c r="C6" s="143">
        <f>C4</f>
        <v>0</v>
      </c>
      <c r="D6" s="143"/>
      <c r="E6" s="143"/>
      <c r="F6" s="144">
        <f>F4-C4</f>
        <v>0</v>
      </c>
      <c r="G6" s="145"/>
      <c r="H6" s="146"/>
      <c r="I6" s="144">
        <f>I4-F4</f>
        <v>0</v>
      </c>
      <c r="J6" s="145"/>
      <c r="K6" s="146"/>
    </row>
    <row r="7" spans="1:11" ht="21.95" customHeight="1">
      <c r="A7" s="97"/>
      <c r="B7" s="6" t="s">
        <v>8</v>
      </c>
      <c r="C7" s="143">
        <f>C5</f>
        <v>0</v>
      </c>
      <c r="D7" s="143"/>
      <c r="E7" s="143"/>
      <c r="F7" s="144">
        <f>F5-C5</f>
        <v>0</v>
      </c>
      <c r="G7" s="145"/>
      <c r="H7" s="146"/>
      <c r="I7" s="144">
        <f>I5-F5</f>
        <v>0</v>
      </c>
      <c r="J7" s="145"/>
      <c r="K7" s="146"/>
    </row>
    <row r="8" spans="1:11" ht="21.95" customHeight="1">
      <c r="A8" s="97"/>
      <c r="B8" s="6" t="s">
        <v>9</v>
      </c>
      <c r="C8" s="142"/>
      <c r="D8" s="142"/>
      <c r="E8" s="142"/>
      <c r="F8" s="142"/>
      <c r="G8" s="142"/>
      <c r="H8" s="142"/>
      <c r="I8" s="142"/>
      <c r="J8" s="142"/>
      <c r="K8" s="142"/>
    </row>
    <row r="9" spans="1:11" ht="21.95" customHeight="1">
      <c r="A9" s="98" t="s">
        <v>10</v>
      </c>
      <c r="B9" s="7" t="s">
        <v>11</v>
      </c>
      <c r="C9" s="142"/>
      <c r="D9" s="142"/>
      <c r="E9" s="142"/>
      <c r="F9" s="142"/>
      <c r="G9" s="142"/>
      <c r="H9" s="142"/>
      <c r="I9" s="142"/>
      <c r="J9" s="142"/>
      <c r="K9" s="142"/>
    </row>
    <row r="10" spans="1:11" ht="21.95" customHeight="1">
      <c r="A10" s="98"/>
      <c r="B10" s="7" t="s">
        <v>12</v>
      </c>
      <c r="C10" s="142"/>
      <c r="D10" s="142"/>
      <c r="E10" s="142"/>
      <c r="F10" s="142"/>
      <c r="G10" s="142"/>
      <c r="H10" s="142"/>
      <c r="I10" s="142"/>
      <c r="J10" s="142"/>
      <c r="K10" s="142"/>
    </row>
    <row r="11" spans="1:11" ht="21.95" customHeight="1">
      <c r="A11" s="99" t="s">
        <v>13</v>
      </c>
      <c r="B11" s="8" t="s">
        <v>14</v>
      </c>
      <c r="C11" s="9"/>
      <c r="D11" s="9"/>
      <c r="E11" s="9"/>
      <c r="F11" s="9"/>
      <c r="G11" s="9"/>
      <c r="H11" s="9"/>
      <c r="I11" s="9"/>
      <c r="J11" s="9"/>
      <c r="K11" s="9"/>
    </row>
    <row r="12" spans="1:11" ht="21.95" customHeight="1">
      <c r="A12" s="99"/>
      <c r="B12" s="8" t="s">
        <v>15</v>
      </c>
      <c r="C12" s="9"/>
      <c r="D12" s="9"/>
      <c r="E12" s="9"/>
      <c r="F12" s="9"/>
      <c r="G12" s="9"/>
      <c r="H12" s="9"/>
      <c r="I12" s="9"/>
      <c r="J12" s="9"/>
      <c r="K12" s="9"/>
    </row>
    <row r="13" spans="1:11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1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1" ht="21.95" customHeight="1">
      <c r="A15" s="100" t="s">
        <v>18</v>
      </c>
      <c r="B15" s="10" t="s">
        <v>19</v>
      </c>
      <c r="C15" s="9"/>
      <c r="D15" s="9"/>
      <c r="E15" s="9"/>
      <c r="F15" s="9"/>
      <c r="G15" s="9"/>
      <c r="H15" s="9"/>
      <c r="I15" s="9"/>
      <c r="J15" s="9"/>
      <c r="K15" s="9"/>
    </row>
    <row r="16" spans="1:11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21.95" customHeight="1">
      <c r="A18" s="101"/>
      <c r="B18" s="12" t="s">
        <v>15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/>
      <c r="D23" s="120"/>
      <c r="E23" s="120"/>
      <c r="F23" s="120"/>
      <c r="G23" s="120"/>
      <c r="H23" s="120"/>
      <c r="I23" s="120"/>
      <c r="J23" s="120"/>
      <c r="K23" s="120"/>
    </row>
    <row r="24" spans="1:11" ht="21.95" customHeight="1">
      <c r="A24" s="103"/>
      <c r="B24" s="13" t="s">
        <v>29</v>
      </c>
      <c r="C24" s="120"/>
      <c r="D24" s="120"/>
      <c r="E24" s="120"/>
      <c r="F24" s="120"/>
      <c r="G24" s="120"/>
      <c r="H24" s="120"/>
      <c r="I24" s="120"/>
      <c r="J24" s="120"/>
      <c r="K24" s="120"/>
    </row>
    <row r="25" spans="1:11" ht="21.95" customHeight="1">
      <c r="A25" s="100" t="s">
        <v>30</v>
      </c>
      <c r="B25" s="10" t="s">
        <v>31</v>
      </c>
      <c r="C25" s="120"/>
      <c r="D25" s="120"/>
      <c r="E25" s="120"/>
      <c r="F25" s="120"/>
      <c r="G25" s="120"/>
      <c r="H25" s="120"/>
      <c r="I25" s="120"/>
      <c r="J25" s="120"/>
      <c r="K25" s="120"/>
    </row>
    <row r="26" spans="1:11" ht="21.95" customHeight="1">
      <c r="A26" s="100"/>
      <c r="B26" s="10" t="s">
        <v>32</v>
      </c>
      <c r="C26" s="120"/>
      <c r="D26" s="120"/>
      <c r="E26" s="120"/>
      <c r="F26" s="120"/>
      <c r="G26" s="120"/>
      <c r="H26" s="120"/>
      <c r="I26" s="120"/>
      <c r="J26" s="120"/>
      <c r="K26" s="120"/>
    </row>
    <row r="27" spans="1:11" ht="21.95" customHeight="1">
      <c r="A27" s="100"/>
      <c r="B27" s="10" t="s">
        <v>33</v>
      </c>
      <c r="C27" s="120"/>
      <c r="D27" s="120"/>
      <c r="E27" s="120"/>
      <c r="F27" s="120"/>
      <c r="G27" s="120"/>
      <c r="H27" s="120"/>
      <c r="I27" s="120"/>
      <c r="J27" s="120"/>
      <c r="K27" s="120"/>
    </row>
    <row r="28" spans="1:11" ht="76.5" customHeight="1">
      <c r="A28" s="126" t="s">
        <v>34</v>
      </c>
      <c r="B28" s="127"/>
      <c r="C28" s="132"/>
      <c r="D28" s="133"/>
      <c r="E28" s="134"/>
      <c r="F28" s="132"/>
      <c r="G28" s="133"/>
      <c r="H28" s="134"/>
      <c r="I28" s="132"/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>
      <c r="A31" s="121" t="s">
        <v>35</v>
      </c>
      <c r="B31" s="122"/>
      <c r="C31" s="123" t="s">
        <v>36</v>
      </c>
      <c r="D31" s="124"/>
      <c r="E31" s="125"/>
      <c r="F31" s="123" t="s">
        <v>36</v>
      </c>
      <c r="G31" s="124"/>
      <c r="H31" s="125"/>
      <c r="I31" s="123" t="s">
        <v>36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/>
      <c r="C67" s="33"/>
      <c r="D67" s="34"/>
      <c r="E67" s="33"/>
      <c r="F67" s="33"/>
      <c r="G67" s="35"/>
      <c r="H67" s="33"/>
      <c r="I67" s="33"/>
      <c r="J67" s="39"/>
      <c r="K67" s="39"/>
      <c r="L67" s="39"/>
      <c r="M67" s="39"/>
    </row>
    <row r="68" spans="1:13" ht="18.75">
      <c r="A68" s="41" t="s">
        <v>84</v>
      </c>
      <c r="B68" s="42"/>
      <c r="C68" s="33"/>
      <c r="D68" s="34"/>
      <c r="E68" s="33"/>
      <c r="F68" s="33"/>
      <c r="G68" s="35"/>
      <c r="H68" s="33"/>
      <c r="I68" s="33"/>
      <c r="J68" s="39"/>
      <c r="K68" s="39"/>
      <c r="L68" s="39"/>
      <c r="M68" s="39"/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2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J67" sqref="J67:J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87</v>
      </c>
      <c r="D2" s="150"/>
      <c r="E2" s="150"/>
      <c r="F2" s="151" t="s">
        <v>88</v>
      </c>
      <c r="G2" s="151"/>
      <c r="H2" s="151"/>
      <c r="I2" s="152" t="s">
        <v>89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5340</v>
      </c>
      <c r="D4" s="142"/>
      <c r="E4" s="142"/>
      <c r="F4" s="142">
        <v>5340</v>
      </c>
      <c r="G4" s="142"/>
      <c r="H4" s="142"/>
      <c r="I4" s="142">
        <v>5340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44850</v>
      </c>
      <c r="D5" s="142"/>
      <c r="E5" s="142"/>
      <c r="F5" s="142">
        <v>46850</v>
      </c>
      <c r="G5" s="142"/>
      <c r="H5" s="142"/>
      <c r="I5" s="142">
        <v>48830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C4-'8日'!I4</f>
        <v>768</v>
      </c>
      <c r="D6" s="158"/>
      <c r="E6" s="158"/>
      <c r="F6" s="159">
        <f>F4-C4</f>
        <v>0</v>
      </c>
      <c r="G6" s="160"/>
      <c r="H6" s="161"/>
      <c r="I6" s="159">
        <f>I4-F4</f>
        <v>0</v>
      </c>
      <c r="J6" s="160"/>
      <c r="K6" s="161"/>
      <c r="L6" s="157">
        <f>C6+F6+I6</f>
        <v>768</v>
      </c>
      <c r="M6" s="157">
        <f>C7+F7+I7</f>
        <v>5880</v>
      </c>
    </row>
    <row r="7" spans="1:15" ht="21.95" customHeight="1">
      <c r="A7" s="97"/>
      <c r="B7" s="6" t="s">
        <v>8</v>
      </c>
      <c r="C7" s="158">
        <f>C5-'8日'!I5</f>
        <v>1900</v>
      </c>
      <c r="D7" s="158"/>
      <c r="E7" s="158"/>
      <c r="F7" s="159">
        <f>F5-C5</f>
        <v>2000</v>
      </c>
      <c r="G7" s="160"/>
      <c r="H7" s="161"/>
      <c r="I7" s="159">
        <f>I5-F5</f>
        <v>1980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99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1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1200</v>
      </c>
      <c r="D23" s="120"/>
      <c r="E23" s="120"/>
      <c r="F23" s="120">
        <v>1050</v>
      </c>
      <c r="G23" s="120"/>
      <c r="H23" s="120"/>
      <c r="I23" s="120">
        <v>1050</v>
      </c>
      <c r="J23" s="120"/>
      <c r="K23" s="120"/>
    </row>
    <row r="24" spans="1:11" ht="21.95" customHeight="1">
      <c r="A24" s="103"/>
      <c r="B24" s="13" t="s">
        <v>29</v>
      </c>
      <c r="C24" s="120">
        <f>1180+1160</f>
        <v>2340</v>
      </c>
      <c r="D24" s="120"/>
      <c r="E24" s="120"/>
      <c r="F24" s="120">
        <f>1180+1160</f>
        <v>2340</v>
      </c>
      <c r="G24" s="120"/>
      <c r="H24" s="120"/>
      <c r="I24" s="120">
        <f>1180+1160</f>
        <v>2340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/>
      <c r="D28" s="133"/>
      <c r="E28" s="134"/>
      <c r="F28" s="132" t="s">
        <v>132</v>
      </c>
      <c r="G28" s="133"/>
      <c r="H28" s="134"/>
      <c r="I28" s="132"/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>
      <c r="A31" s="121" t="s">
        <v>35</v>
      </c>
      <c r="B31" s="122"/>
      <c r="C31" s="123" t="s">
        <v>36</v>
      </c>
      <c r="D31" s="124"/>
      <c r="E31" s="125"/>
      <c r="F31" s="123" t="s">
        <v>133</v>
      </c>
      <c r="G31" s="124"/>
      <c r="H31" s="125"/>
      <c r="I31" s="123" t="s">
        <v>118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75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>
        <v>6.4</v>
      </c>
      <c r="K59" s="39"/>
      <c r="L59" s="39">
        <v>9.1999999999999993</v>
      </c>
      <c r="M59" s="39"/>
    </row>
    <row r="60" spans="1:13" ht="18.75">
      <c r="A60" s="31" t="s">
        <v>78</v>
      </c>
      <c r="B60" s="32">
        <v>14.99</v>
      </c>
      <c r="C60" s="33"/>
      <c r="D60" s="34">
        <v>15.28</v>
      </c>
      <c r="E60" s="33"/>
      <c r="F60" s="33">
        <v>16.7</v>
      </c>
      <c r="G60" s="35"/>
      <c r="H60" s="33">
        <v>17.2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30.6</v>
      </c>
      <c r="C61" s="33"/>
      <c r="D61" s="34">
        <v>30.3</v>
      </c>
      <c r="E61" s="33"/>
      <c r="F61" s="33">
        <v>34.6</v>
      </c>
      <c r="G61" s="35"/>
      <c r="H61" s="33">
        <v>35.799999999999997</v>
      </c>
      <c r="I61" s="33"/>
      <c r="J61" s="39">
        <v>31.1</v>
      </c>
      <c r="K61" s="39"/>
      <c r="L61" s="39">
        <v>37.299999999999997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17.899999999999999</v>
      </c>
      <c r="D63" s="34"/>
      <c r="E63" s="33">
        <v>18.100000000000001</v>
      </c>
      <c r="F63" s="33"/>
      <c r="G63" s="35">
        <v>17.600000000000001</v>
      </c>
      <c r="H63" s="33"/>
      <c r="I63" s="33">
        <v>20.3</v>
      </c>
      <c r="J63" s="39"/>
      <c r="K63" s="39">
        <v>18.8</v>
      </c>
      <c r="M63" s="39">
        <v>18.5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24.3</v>
      </c>
      <c r="D65" s="34"/>
      <c r="E65" s="33">
        <v>24.9</v>
      </c>
      <c r="F65" s="33"/>
      <c r="G65" s="35">
        <v>23.7</v>
      </c>
      <c r="H65" s="33"/>
      <c r="I65" s="33">
        <v>25.5</v>
      </c>
      <c r="J65" s="39"/>
      <c r="K65" s="39">
        <v>26.4</v>
      </c>
      <c r="M65" s="39">
        <v>24.8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1.96</v>
      </c>
      <c r="C67" s="33">
        <v>10.74</v>
      </c>
      <c r="D67" s="34">
        <v>1.57</v>
      </c>
      <c r="E67" s="33">
        <v>10.76</v>
      </c>
      <c r="F67" s="33">
        <v>0.88</v>
      </c>
      <c r="G67" s="35">
        <v>11.6</v>
      </c>
      <c r="H67" s="33">
        <v>0.95</v>
      </c>
      <c r="I67" s="33">
        <v>11.4</v>
      </c>
      <c r="J67" s="39">
        <v>1.59</v>
      </c>
      <c r="K67" s="39">
        <v>10.7</v>
      </c>
      <c r="L67" s="39">
        <v>1.26</v>
      </c>
      <c r="M67" s="39">
        <v>10.6</v>
      </c>
    </row>
    <row r="68" spans="1:13" ht="18.75">
      <c r="A68" s="41" t="s">
        <v>84</v>
      </c>
      <c r="B68" s="42">
        <v>1.27</v>
      </c>
      <c r="C68" s="33">
        <v>9.8699999999999992</v>
      </c>
      <c r="D68" s="34">
        <v>1.06</v>
      </c>
      <c r="E68" s="33">
        <v>9.9499999999999993</v>
      </c>
      <c r="F68" s="33">
        <v>1.1200000000000001</v>
      </c>
      <c r="G68" s="35">
        <v>10.1</v>
      </c>
      <c r="H68" s="33">
        <v>1.1000000000000001</v>
      </c>
      <c r="I68" s="33">
        <v>10.7</v>
      </c>
      <c r="J68" s="39">
        <v>1.31</v>
      </c>
      <c r="K68" s="39">
        <v>10.199999999999999</v>
      </c>
      <c r="L68" s="39">
        <v>1.02</v>
      </c>
      <c r="M68" s="39">
        <v>10.1</v>
      </c>
    </row>
    <row r="69" spans="1:13" ht="18.75">
      <c r="A69" s="41" t="s">
        <v>85</v>
      </c>
      <c r="B69" s="42">
        <v>2.2400000000000002</v>
      </c>
      <c r="C69" s="33">
        <v>12.01</v>
      </c>
      <c r="D69" s="34">
        <v>1.83</v>
      </c>
      <c r="E69" s="33">
        <v>11.59</v>
      </c>
      <c r="F69" s="33">
        <v>1.7</v>
      </c>
      <c r="G69" s="35">
        <v>12.01</v>
      </c>
      <c r="H69" s="33">
        <v>1.52</v>
      </c>
      <c r="I69" s="33">
        <v>12.05</v>
      </c>
      <c r="J69" s="39">
        <v>1.87</v>
      </c>
      <c r="K69" s="39">
        <v>12.1</v>
      </c>
      <c r="L69" s="39">
        <v>1.75</v>
      </c>
      <c r="M69" s="39">
        <v>11.9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6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134</v>
      </c>
      <c r="D2" s="150"/>
      <c r="E2" s="150"/>
      <c r="F2" s="151" t="s">
        <v>88</v>
      </c>
      <c r="G2" s="151"/>
      <c r="H2" s="151"/>
      <c r="I2" s="152" t="s">
        <v>89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6100</v>
      </c>
      <c r="D4" s="142"/>
      <c r="E4" s="142"/>
      <c r="F4" s="142">
        <v>6500</v>
      </c>
      <c r="G4" s="142"/>
      <c r="H4" s="142"/>
      <c r="I4" s="142">
        <v>6500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50600</v>
      </c>
      <c r="D5" s="142"/>
      <c r="E5" s="142"/>
      <c r="F5" s="142">
        <v>52650</v>
      </c>
      <c r="G5" s="142"/>
      <c r="H5" s="142"/>
      <c r="I5" s="142">
        <v>54470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C4-'9日'!I4</f>
        <v>760</v>
      </c>
      <c r="D6" s="158"/>
      <c r="E6" s="158"/>
      <c r="F6" s="159">
        <f>F4-C4</f>
        <v>400</v>
      </c>
      <c r="G6" s="160"/>
      <c r="H6" s="161"/>
      <c r="I6" s="159">
        <f>I4-F4</f>
        <v>0</v>
      </c>
      <c r="J6" s="160"/>
      <c r="K6" s="161"/>
      <c r="L6" s="157">
        <f>C6+F6+I6</f>
        <v>1160</v>
      </c>
      <c r="M6" s="157">
        <f>C7+F7+I7</f>
        <v>5640</v>
      </c>
    </row>
    <row r="7" spans="1:15" ht="21.95" customHeight="1">
      <c r="A7" s="97"/>
      <c r="B7" s="6" t="s">
        <v>8</v>
      </c>
      <c r="C7" s="158">
        <f>C5-'9日'!I5</f>
        <v>1770</v>
      </c>
      <c r="D7" s="158"/>
      <c r="E7" s="158"/>
      <c r="F7" s="159">
        <f>F5-C5</f>
        <v>2050</v>
      </c>
      <c r="G7" s="160"/>
      <c r="H7" s="161"/>
      <c r="I7" s="159">
        <f>I5-F5</f>
        <v>1820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99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1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34.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1050</v>
      </c>
      <c r="D23" s="120"/>
      <c r="E23" s="120"/>
      <c r="F23" s="120">
        <v>950</v>
      </c>
      <c r="G23" s="120"/>
      <c r="H23" s="120"/>
      <c r="I23" s="120">
        <v>920</v>
      </c>
      <c r="J23" s="120"/>
      <c r="K23" s="120"/>
    </row>
    <row r="24" spans="1:11" ht="21.95" customHeight="1">
      <c r="A24" s="103"/>
      <c r="B24" s="13" t="s">
        <v>29</v>
      </c>
      <c r="C24" s="120">
        <f>1180+1160</f>
        <v>2340</v>
      </c>
      <c r="D24" s="120"/>
      <c r="E24" s="120"/>
      <c r="F24" s="120">
        <f>1180+1160</f>
        <v>2340</v>
      </c>
      <c r="G24" s="120"/>
      <c r="H24" s="120"/>
      <c r="I24" s="120">
        <f>1120+1000</f>
        <v>2120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135</v>
      </c>
      <c r="D28" s="133"/>
      <c r="E28" s="134"/>
      <c r="F28" s="132" t="s">
        <v>136</v>
      </c>
      <c r="G28" s="133"/>
      <c r="H28" s="134"/>
      <c r="I28" s="132" t="s">
        <v>137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>
      <c r="A31" s="121" t="s">
        <v>35</v>
      </c>
      <c r="B31" s="122"/>
      <c r="C31" s="123" t="s">
        <v>102</v>
      </c>
      <c r="D31" s="124"/>
      <c r="E31" s="125"/>
      <c r="F31" s="123" t="s">
        <v>138</v>
      </c>
      <c r="G31" s="124"/>
      <c r="H31" s="125"/>
      <c r="I31" s="123" t="s">
        <v>118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8.1199999999999992</v>
      </c>
      <c r="D56" s="26" t="s">
        <v>44</v>
      </c>
      <c r="E56" s="27">
        <v>74</v>
      </c>
      <c r="F56" s="26" t="s">
        <v>73</v>
      </c>
      <c r="G56" s="27">
        <v>71.650000000000006</v>
      </c>
      <c r="H56" s="26" t="s">
        <v>74</v>
      </c>
      <c r="I56" s="27">
        <v>0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10.24</v>
      </c>
      <c r="C59" s="33"/>
      <c r="D59" s="34">
        <v>11</v>
      </c>
      <c r="E59" s="33"/>
      <c r="F59" s="33">
        <v>10.82</v>
      </c>
      <c r="G59" s="35"/>
      <c r="H59" s="33">
        <v>11.52</v>
      </c>
      <c r="I59" s="33"/>
      <c r="J59" s="39">
        <v>12.5</v>
      </c>
      <c r="K59" s="39"/>
      <c r="L59" s="39">
        <v>17.100000000000001</v>
      </c>
      <c r="M59" s="39"/>
    </row>
    <row r="60" spans="1:13" ht="18.75">
      <c r="A60" s="31" t="s">
        <v>78</v>
      </c>
      <c r="B60" s="32"/>
      <c r="C60" s="33"/>
      <c r="D60" s="34">
        <v>35.1</v>
      </c>
      <c r="E60" s="33"/>
      <c r="F60" s="33">
        <v>13.95</v>
      </c>
      <c r="G60" s="35"/>
      <c r="H60" s="33">
        <v>13.31</v>
      </c>
      <c r="I60" s="33"/>
      <c r="J60" s="39">
        <v>14.1</v>
      </c>
      <c r="K60" s="39"/>
      <c r="L60" s="39">
        <v>15.2</v>
      </c>
      <c r="M60" s="39"/>
    </row>
    <row r="61" spans="1:13" ht="18.75">
      <c r="A61" s="31" t="s">
        <v>79</v>
      </c>
      <c r="B61" s="32">
        <v>35.700000000000003</v>
      </c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19.100000000000001</v>
      </c>
      <c r="D63" s="34"/>
      <c r="E63" s="33"/>
      <c r="F63" s="33"/>
      <c r="G63" s="35"/>
      <c r="H63" s="33"/>
      <c r="I63" s="33"/>
      <c r="J63" s="39"/>
      <c r="K63" s="39">
        <v>17.600000000000001</v>
      </c>
      <c r="M63" s="39">
        <v>17.100000000000001</v>
      </c>
    </row>
    <row r="64" spans="1:13" ht="18.75">
      <c r="A64" s="36" t="s">
        <v>81</v>
      </c>
      <c r="B64" s="33"/>
      <c r="C64" s="33"/>
      <c r="D64" s="34"/>
      <c r="E64" s="33">
        <v>21.4</v>
      </c>
      <c r="F64" s="33"/>
      <c r="G64" s="37">
        <v>38.200000000000003</v>
      </c>
      <c r="H64" s="33"/>
      <c r="I64" s="33">
        <v>35.9</v>
      </c>
      <c r="J64" s="39"/>
      <c r="K64" s="39">
        <v>37.9</v>
      </c>
      <c r="L64" s="39"/>
      <c r="M64" s="39">
        <v>37.299999999999997</v>
      </c>
    </row>
    <row r="65" spans="1:13" ht="18.75">
      <c r="A65" s="36" t="s">
        <v>82</v>
      </c>
      <c r="B65" s="33"/>
      <c r="C65" s="33">
        <v>25.75</v>
      </c>
      <c r="D65" s="34"/>
      <c r="E65" s="33">
        <v>27.4</v>
      </c>
      <c r="F65" s="33"/>
      <c r="G65" s="35">
        <v>25.7</v>
      </c>
      <c r="H65" s="33"/>
      <c r="I65" s="33">
        <v>26</v>
      </c>
      <c r="J65" s="39"/>
      <c r="K65" s="39"/>
      <c r="M65" s="39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2.1</v>
      </c>
      <c r="C67" s="33">
        <v>10.45</v>
      </c>
      <c r="D67" s="34">
        <v>1.97</v>
      </c>
      <c r="E67" s="33">
        <v>10.73</v>
      </c>
      <c r="F67" s="33">
        <v>2.2599999999999998</v>
      </c>
      <c r="G67" s="35">
        <v>10.9</v>
      </c>
      <c r="H67" s="33">
        <v>1.96</v>
      </c>
      <c r="I67" s="33">
        <v>11</v>
      </c>
      <c r="J67" s="39">
        <v>1.92</v>
      </c>
      <c r="K67" s="39">
        <v>11.2</v>
      </c>
      <c r="L67" s="39">
        <v>1.76</v>
      </c>
      <c r="M67" s="39">
        <v>11.1</v>
      </c>
    </row>
    <row r="68" spans="1:13" ht="18.75">
      <c r="A68" s="41" t="s">
        <v>84</v>
      </c>
      <c r="B68" s="42">
        <v>1.79</v>
      </c>
      <c r="C68" s="33">
        <v>10.39</v>
      </c>
      <c r="D68" s="34">
        <v>1.23</v>
      </c>
      <c r="E68" s="33">
        <v>9.9</v>
      </c>
      <c r="F68" s="33">
        <v>1.45</v>
      </c>
      <c r="G68" s="35">
        <v>10</v>
      </c>
      <c r="H68" s="33">
        <v>1.05</v>
      </c>
      <c r="I68" s="33">
        <v>10.199999999999999</v>
      </c>
      <c r="J68" s="39">
        <v>1.38</v>
      </c>
      <c r="K68" s="39">
        <v>10.5</v>
      </c>
      <c r="L68" s="39">
        <v>1.1399999999999999</v>
      </c>
      <c r="M68" s="39">
        <v>9.9</v>
      </c>
    </row>
    <row r="69" spans="1:13" ht="18.75">
      <c r="A69" s="41" t="s">
        <v>85</v>
      </c>
      <c r="B69" s="42">
        <v>2.14</v>
      </c>
      <c r="C69" s="33">
        <v>11.78</v>
      </c>
      <c r="D69" s="34">
        <v>2.36</v>
      </c>
      <c r="E69" s="33">
        <v>11.9</v>
      </c>
      <c r="F69" s="33">
        <v>1.85</v>
      </c>
      <c r="G69" s="35">
        <v>12.1</v>
      </c>
      <c r="H69" s="33">
        <v>1.62</v>
      </c>
      <c r="I69" s="33">
        <v>11.8</v>
      </c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</v>
      </c>
      <c r="D2" s="150"/>
      <c r="E2" s="150"/>
      <c r="F2" s="151" t="s">
        <v>105</v>
      </c>
      <c r="G2" s="151"/>
      <c r="H2" s="151"/>
      <c r="I2" s="152" t="s">
        <v>106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6510</v>
      </c>
      <c r="D4" s="142"/>
      <c r="E4" s="142"/>
      <c r="F4" s="142">
        <v>6680</v>
      </c>
      <c r="G4" s="142"/>
      <c r="H4" s="142"/>
      <c r="I4" s="142">
        <v>6680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56380</v>
      </c>
      <c r="D5" s="142"/>
      <c r="E5" s="142"/>
      <c r="F5" s="142">
        <v>58300</v>
      </c>
      <c r="G5" s="142"/>
      <c r="H5" s="142"/>
      <c r="I5" s="142">
        <v>60320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C4-'10日'!I4</f>
        <v>10</v>
      </c>
      <c r="D6" s="158"/>
      <c r="E6" s="158"/>
      <c r="F6" s="159">
        <f>F4-C4</f>
        <v>170</v>
      </c>
      <c r="G6" s="160"/>
      <c r="H6" s="161"/>
      <c r="I6" s="159">
        <f>I4-F4</f>
        <v>0</v>
      </c>
      <c r="J6" s="160"/>
      <c r="K6" s="161"/>
      <c r="L6" s="157">
        <f>C6+F6+I6</f>
        <v>180</v>
      </c>
      <c r="M6" s="157">
        <f>C7+F7+I7</f>
        <v>5850</v>
      </c>
    </row>
    <row r="7" spans="1:15" ht="21.95" customHeight="1">
      <c r="A7" s="97"/>
      <c r="B7" s="6" t="s">
        <v>8</v>
      </c>
      <c r="C7" s="158">
        <f>C5-'10日'!I5</f>
        <v>1910</v>
      </c>
      <c r="D7" s="158"/>
      <c r="E7" s="158"/>
      <c r="F7" s="159">
        <f>F5-C5</f>
        <v>1920</v>
      </c>
      <c r="G7" s="160"/>
      <c r="H7" s="161"/>
      <c r="I7" s="159">
        <f>I5-F5</f>
        <v>2020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99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33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1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42.7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800</v>
      </c>
      <c r="D23" s="120"/>
      <c r="E23" s="120"/>
      <c r="F23" s="120">
        <v>700</v>
      </c>
      <c r="G23" s="120"/>
      <c r="H23" s="120"/>
      <c r="I23" s="120">
        <v>2900</v>
      </c>
      <c r="J23" s="120"/>
      <c r="K23" s="120"/>
    </row>
    <row r="24" spans="1:11" ht="21.95" customHeight="1">
      <c r="A24" s="103"/>
      <c r="B24" s="13" t="s">
        <v>29</v>
      </c>
      <c r="C24" s="120">
        <v>2050</v>
      </c>
      <c r="D24" s="120"/>
      <c r="E24" s="120"/>
      <c r="F24" s="120">
        <v>2050</v>
      </c>
      <c r="G24" s="120"/>
      <c r="H24" s="120"/>
      <c r="I24" s="120">
        <v>2050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139</v>
      </c>
      <c r="D28" s="133"/>
      <c r="E28" s="134"/>
      <c r="F28" s="132" t="s">
        <v>140</v>
      </c>
      <c r="G28" s="133"/>
      <c r="H28" s="134"/>
      <c r="I28" s="132" t="s">
        <v>141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13.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>
      <c r="A31" s="121" t="s">
        <v>35</v>
      </c>
      <c r="B31" s="122"/>
      <c r="C31" s="123" t="s">
        <v>108</v>
      </c>
      <c r="D31" s="124"/>
      <c r="E31" s="125"/>
      <c r="F31" s="123" t="s">
        <v>109</v>
      </c>
      <c r="G31" s="124"/>
      <c r="H31" s="125"/>
      <c r="I31" s="123" t="s">
        <v>138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7.74</v>
      </c>
      <c r="D56" s="26" t="s">
        <v>44</v>
      </c>
      <c r="E56" s="27">
        <v>76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9.09</v>
      </c>
      <c r="G59" s="35"/>
      <c r="H59" s="33">
        <v>11.7</v>
      </c>
      <c r="I59" s="33"/>
      <c r="J59" s="39">
        <v>13.54</v>
      </c>
      <c r="K59" s="39"/>
      <c r="L59" s="39">
        <v>15.74</v>
      </c>
      <c r="M59" s="39"/>
    </row>
    <row r="60" spans="1:13" ht="18.75">
      <c r="A60" s="31" t="s">
        <v>78</v>
      </c>
      <c r="B60" s="32">
        <v>16.78</v>
      </c>
      <c r="C60" s="33"/>
      <c r="D60" s="34">
        <v>18.46</v>
      </c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18.23</v>
      </c>
      <c r="C61" s="33"/>
      <c r="D61" s="34">
        <v>20.6</v>
      </c>
      <c r="E61" s="33"/>
      <c r="F61" s="33">
        <v>20.49</v>
      </c>
      <c r="G61" s="35"/>
      <c r="H61" s="33">
        <v>21.2</v>
      </c>
      <c r="I61" s="33"/>
      <c r="J61" s="39">
        <v>24.07</v>
      </c>
      <c r="K61" s="39"/>
      <c r="L61" s="39">
        <v>28.4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16.489999999999998</v>
      </c>
      <c r="D63" s="34"/>
      <c r="E63" s="33">
        <v>17.07</v>
      </c>
      <c r="F63" s="33"/>
      <c r="G63" s="35">
        <v>16.489999999999998</v>
      </c>
      <c r="H63" s="33"/>
      <c r="I63" s="33">
        <v>17.100000000000001</v>
      </c>
      <c r="J63" s="39"/>
      <c r="K63" s="39">
        <v>18.2</v>
      </c>
      <c r="M63" s="39">
        <v>20.8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48.03</v>
      </c>
      <c r="D65" s="34"/>
      <c r="E65" s="33">
        <v>48.7</v>
      </c>
      <c r="F65" s="33"/>
      <c r="G65" s="35">
        <v>48.9</v>
      </c>
      <c r="H65" s="33"/>
      <c r="I65" s="33">
        <v>51.8</v>
      </c>
      <c r="J65" s="39"/>
      <c r="K65" s="39">
        <v>53.8</v>
      </c>
      <c r="M65" s="39">
        <v>72.599999999999994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2.2999999999999998</v>
      </c>
      <c r="C67" s="33">
        <v>10.88</v>
      </c>
      <c r="D67" s="34">
        <v>2.77</v>
      </c>
      <c r="E67" s="33">
        <v>10.53</v>
      </c>
      <c r="F67" s="33">
        <v>2.4500000000000002</v>
      </c>
      <c r="G67" s="35">
        <v>10.71</v>
      </c>
      <c r="H67" s="33">
        <v>1.99</v>
      </c>
      <c r="I67" s="33">
        <v>10.9</v>
      </c>
      <c r="J67" s="39">
        <v>1.79</v>
      </c>
      <c r="K67" s="39">
        <v>10.8</v>
      </c>
      <c r="L67" s="39">
        <v>1.93</v>
      </c>
      <c r="M67" s="39">
        <v>10.7</v>
      </c>
    </row>
    <row r="68" spans="1:13" ht="18.75">
      <c r="A68" s="41" t="s">
        <v>84</v>
      </c>
      <c r="B68" s="42">
        <v>1.78</v>
      </c>
      <c r="C68" s="33">
        <v>9.73</v>
      </c>
      <c r="D68" s="34">
        <v>1.34</v>
      </c>
      <c r="E68" s="33">
        <v>10.01</v>
      </c>
      <c r="F68" s="33">
        <v>1.29</v>
      </c>
      <c r="G68" s="35">
        <v>9.9499999999999993</v>
      </c>
      <c r="H68" s="33">
        <v>0.93</v>
      </c>
      <c r="I68" s="33">
        <v>10.039999999999999</v>
      </c>
      <c r="J68" s="39">
        <v>1.06</v>
      </c>
      <c r="K68" s="39">
        <v>10.3</v>
      </c>
      <c r="L68" s="39">
        <v>0.85</v>
      </c>
      <c r="M68" s="39">
        <v>9.8000000000000007</v>
      </c>
    </row>
    <row r="69" spans="1:13" ht="18.75">
      <c r="A69" s="41" t="s">
        <v>85</v>
      </c>
      <c r="B69" s="42">
        <v>1.6</v>
      </c>
      <c r="C69" s="33">
        <v>12.11</v>
      </c>
      <c r="D69" s="34">
        <v>1.54</v>
      </c>
      <c r="E69" s="33">
        <v>12.01</v>
      </c>
      <c r="F69" s="33">
        <v>1.81</v>
      </c>
      <c r="G69" s="35">
        <v>11.89</v>
      </c>
      <c r="H69" s="33">
        <v>1.67</v>
      </c>
      <c r="I69" s="33">
        <v>11.59</v>
      </c>
      <c r="J69" s="39">
        <v>1.58</v>
      </c>
      <c r="K69" s="39">
        <v>11.6</v>
      </c>
      <c r="L69" s="39">
        <v>1.42</v>
      </c>
      <c r="M69" s="39">
        <v>11.9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104</v>
      </c>
      <c r="D2" s="150"/>
      <c r="E2" s="150"/>
      <c r="F2" s="151" t="s">
        <v>105</v>
      </c>
      <c r="G2" s="151"/>
      <c r="H2" s="151"/>
      <c r="I2" s="152" t="s">
        <v>106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6680</v>
      </c>
      <c r="D4" s="142"/>
      <c r="E4" s="142"/>
      <c r="F4" s="142">
        <v>6680</v>
      </c>
      <c r="G4" s="142"/>
      <c r="H4" s="142"/>
      <c r="I4" s="142">
        <v>6681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62060</v>
      </c>
      <c r="D5" s="142"/>
      <c r="E5" s="142"/>
      <c r="F5" s="142">
        <v>63900</v>
      </c>
      <c r="G5" s="142"/>
      <c r="H5" s="142"/>
      <c r="I5" s="142">
        <v>65800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C4-'11日'!I4</f>
        <v>0</v>
      </c>
      <c r="D6" s="158"/>
      <c r="E6" s="158"/>
      <c r="F6" s="159">
        <f>F4-C4</f>
        <v>0</v>
      </c>
      <c r="G6" s="160"/>
      <c r="H6" s="161"/>
      <c r="I6" s="159">
        <f>I4-F4</f>
        <v>1</v>
      </c>
      <c r="J6" s="160"/>
      <c r="K6" s="161"/>
      <c r="L6" s="157">
        <f>C6+F6+I6</f>
        <v>1</v>
      </c>
      <c r="M6" s="157">
        <f>C7+F7+I7</f>
        <v>5480</v>
      </c>
    </row>
    <row r="7" spans="1:15" ht="21.95" customHeight="1">
      <c r="A7" s="97"/>
      <c r="B7" s="6" t="s">
        <v>8</v>
      </c>
      <c r="C7" s="158">
        <f>C5-'11日'!I5</f>
        <v>1740</v>
      </c>
      <c r="D7" s="158"/>
      <c r="E7" s="158"/>
      <c r="F7" s="159">
        <f>F5-C5</f>
        <v>1840</v>
      </c>
      <c r="G7" s="160"/>
      <c r="H7" s="161"/>
      <c r="I7" s="159">
        <f>I5-F5</f>
        <v>1900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99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1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2850</v>
      </c>
      <c r="D23" s="120"/>
      <c r="E23" s="120"/>
      <c r="F23" s="120">
        <v>2850</v>
      </c>
      <c r="G23" s="120"/>
      <c r="H23" s="120"/>
      <c r="I23" s="120">
        <v>2800</v>
      </c>
      <c r="J23" s="120"/>
      <c r="K23" s="120"/>
    </row>
    <row r="24" spans="1:11" ht="21.95" customHeight="1">
      <c r="A24" s="103"/>
      <c r="B24" s="13" t="s">
        <v>29</v>
      </c>
      <c r="C24" s="120">
        <v>2030</v>
      </c>
      <c r="D24" s="120"/>
      <c r="E24" s="120"/>
      <c r="F24" s="120">
        <v>2030</v>
      </c>
      <c r="G24" s="120"/>
      <c r="H24" s="120"/>
      <c r="I24" s="120">
        <v>1800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142</v>
      </c>
      <c r="D28" s="133"/>
      <c r="E28" s="134"/>
      <c r="F28" s="132"/>
      <c r="G28" s="133"/>
      <c r="H28" s="134"/>
      <c r="I28" s="132" t="s">
        <v>143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>
      <c r="A31" s="121" t="s">
        <v>35</v>
      </c>
      <c r="B31" s="122"/>
      <c r="C31" s="123" t="s">
        <v>113</v>
      </c>
      <c r="D31" s="124"/>
      <c r="E31" s="125"/>
      <c r="F31" s="123" t="s">
        <v>144</v>
      </c>
      <c r="G31" s="124"/>
      <c r="H31" s="125"/>
      <c r="I31" s="123" t="s">
        <v>145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7.59</v>
      </c>
      <c r="D56" s="26" t="s">
        <v>44</v>
      </c>
      <c r="E56" s="27">
        <v>80</v>
      </c>
      <c r="F56" s="26" t="s">
        <v>73</v>
      </c>
      <c r="G56" s="27">
        <v>83</v>
      </c>
      <c r="H56" s="26" t="s">
        <v>74</v>
      </c>
      <c r="I56" s="27">
        <v>0.01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17.59</v>
      </c>
      <c r="C59" s="33"/>
      <c r="D59" s="34">
        <v>60.74</v>
      </c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18.059999999999999</v>
      </c>
      <c r="G60" s="35"/>
      <c r="H60" s="33">
        <v>16.7</v>
      </c>
      <c r="I60" s="33"/>
      <c r="J60" s="39">
        <v>17.77</v>
      </c>
      <c r="K60" s="39"/>
      <c r="L60" s="39">
        <v>18.920000000000002</v>
      </c>
      <c r="M60" s="39"/>
    </row>
    <row r="61" spans="1:13" ht="18.75">
      <c r="A61" s="31" t="s">
        <v>79</v>
      </c>
      <c r="B61" s="32">
        <v>28.08</v>
      </c>
      <c r="C61" s="33"/>
      <c r="D61" s="34">
        <v>31.2</v>
      </c>
      <c r="E61" s="33"/>
      <c r="F61" s="33">
        <v>26.74</v>
      </c>
      <c r="G61" s="35"/>
      <c r="H61" s="33">
        <v>23.1</v>
      </c>
      <c r="I61" s="33"/>
      <c r="J61" s="39">
        <v>26.27</v>
      </c>
      <c r="K61" s="39"/>
      <c r="L61" s="39">
        <v>65.97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81.680000000000007</v>
      </c>
      <c r="D63" s="34"/>
      <c r="E63" s="33">
        <v>42.52</v>
      </c>
      <c r="F63" s="33"/>
      <c r="G63" s="35">
        <v>31.83</v>
      </c>
      <c r="H63" s="33"/>
      <c r="I63" s="33">
        <v>30.21</v>
      </c>
      <c r="J63" s="39"/>
      <c r="K63" s="39">
        <v>30.4</v>
      </c>
      <c r="M63" s="39">
        <v>29.2</v>
      </c>
    </row>
    <row r="64" spans="1:13" ht="18.75">
      <c r="A64" s="36" t="s">
        <v>81</v>
      </c>
      <c r="B64" s="33"/>
      <c r="C64" s="33">
        <v>25.92</v>
      </c>
      <c r="D64" s="34"/>
      <c r="E64" s="33">
        <v>27.26</v>
      </c>
      <c r="F64" s="33"/>
      <c r="G64" s="37">
        <v>40.5</v>
      </c>
      <c r="H64" s="33"/>
      <c r="I64" s="33">
        <v>38.4</v>
      </c>
      <c r="J64" s="39"/>
      <c r="K64" s="39">
        <v>38.700000000000003</v>
      </c>
      <c r="L64" s="39"/>
      <c r="M64" s="39">
        <v>38</v>
      </c>
    </row>
    <row r="65" spans="1:13" ht="18.75">
      <c r="A65" s="36" t="s">
        <v>82</v>
      </c>
      <c r="B65" s="33"/>
      <c r="C65" s="33">
        <v>37.049999999999997</v>
      </c>
      <c r="D65" s="34"/>
      <c r="E65" s="33">
        <v>43.8</v>
      </c>
      <c r="F65" s="33"/>
      <c r="G65" s="35">
        <v>68.58</v>
      </c>
      <c r="H65" s="33"/>
      <c r="I65" s="33">
        <v>65.099999999999994</v>
      </c>
      <c r="J65" s="39"/>
      <c r="K65" s="39">
        <v>59.3</v>
      </c>
      <c r="M65" s="39">
        <v>62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1.82</v>
      </c>
      <c r="C67" s="33">
        <v>11.6</v>
      </c>
      <c r="D67" s="33">
        <v>1.78</v>
      </c>
      <c r="E67" s="33">
        <v>11.09</v>
      </c>
      <c r="F67" s="33">
        <v>1.57</v>
      </c>
      <c r="G67" s="35">
        <v>10.42</v>
      </c>
      <c r="H67" s="33">
        <v>2.14</v>
      </c>
      <c r="I67" s="33">
        <v>10.25</v>
      </c>
      <c r="J67" s="39">
        <v>1.58</v>
      </c>
      <c r="K67" s="39">
        <v>10.6</v>
      </c>
      <c r="L67" s="39">
        <v>1.86</v>
      </c>
      <c r="M67" s="39">
        <v>10.8</v>
      </c>
    </row>
    <row r="68" spans="1:13" ht="18.75">
      <c r="A68" s="41" t="s">
        <v>84</v>
      </c>
      <c r="B68" s="33">
        <v>1.04</v>
      </c>
      <c r="C68" s="33">
        <v>9.5299999999999994</v>
      </c>
      <c r="D68" s="33">
        <v>1.02</v>
      </c>
      <c r="E68" s="33">
        <v>9.65</v>
      </c>
      <c r="F68" s="33">
        <v>1.21</v>
      </c>
      <c r="G68" s="35">
        <v>10.16</v>
      </c>
      <c r="H68" s="33">
        <v>1.43</v>
      </c>
      <c r="I68" s="33">
        <v>9.98</v>
      </c>
      <c r="J68" s="39">
        <v>0.97</v>
      </c>
      <c r="K68" s="39">
        <v>9.6</v>
      </c>
      <c r="L68" s="39">
        <v>1.18</v>
      </c>
      <c r="M68" s="39">
        <v>9.9</v>
      </c>
    </row>
    <row r="69" spans="1:13" ht="18.75">
      <c r="A69" s="41" t="s">
        <v>85</v>
      </c>
      <c r="B69" s="33">
        <v>1.25</v>
      </c>
      <c r="C69" s="33">
        <v>11.97</v>
      </c>
      <c r="D69" s="33">
        <v>1.1399999999999999</v>
      </c>
      <c r="E69" s="33">
        <v>11.92</v>
      </c>
      <c r="F69" s="33">
        <v>1.84</v>
      </c>
      <c r="G69" s="35">
        <v>12.01</v>
      </c>
      <c r="H69" s="33">
        <v>2.0499999999999998</v>
      </c>
      <c r="I69" s="33">
        <v>11.81</v>
      </c>
      <c r="J69" s="39">
        <v>1.66</v>
      </c>
      <c r="K69" s="39">
        <v>11.7</v>
      </c>
      <c r="L69" s="39">
        <v>2.0699999999999998</v>
      </c>
      <c r="M69" s="39">
        <v>12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114</v>
      </c>
      <c r="D2" s="150"/>
      <c r="E2" s="150"/>
      <c r="F2" s="151" t="s">
        <v>115</v>
      </c>
      <c r="G2" s="151"/>
      <c r="H2" s="151"/>
      <c r="I2" s="152" t="s">
        <v>116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6681</v>
      </c>
      <c r="D4" s="142"/>
      <c r="E4" s="142"/>
      <c r="F4" s="142">
        <v>7200</v>
      </c>
      <c r="G4" s="142"/>
      <c r="H4" s="142"/>
      <c r="I4" s="142">
        <v>8100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67880</v>
      </c>
      <c r="D5" s="142"/>
      <c r="E5" s="142"/>
      <c r="F5" s="142">
        <v>69700</v>
      </c>
      <c r="G5" s="142"/>
      <c r="H5" s="142"/>
      <c r="I5" s="142">
        <v>71750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C4-'12日'!I4</f>
        <v>0</v>
      </c>
      <c r="D6" s="158"/>
      <c r="E6" s="158"/>
      <c r="F6" s="159">
        <f>F4-C4</f>
        <v>519</v>
      </c>
      <c r="G6" s="160"/>
      <c r="H6" s="161"/>
      <c r="I6" s="159">
        <f>I4-F4</f>
        <v>900</v>
      </c>
      <c r="J6" s="160"/>
      <c r="K6" s="161"/>
      <c r="L6" s="157">
        <f>C6+F6+I6</f>
        <v>1419</v>
      </c>
      <c r="M6" s="157">
        <f>C7+F7+I7</f>
        <v>5950</v>
      </c>
    </row>
    <row r="7" spans="1:15" ht="21.95" customHeight="1">
      <c r="A7" s="97"/>
      <c r="B7" s="6" t="s">
        <v>8</v>
      </c>
      <c r="C7" s="158">
        <f>C5-'12日'!I5</f>
        <v>2080</v>
      </c>
      <c r="D7" s="158"/>
      <c r="E7" s="158"/>
      <c r="F7" s="159">
        <f>F5-C5</f>
        <v>1820</v>
      </c>
      <c r="G7" s="160"/>
      <c r="H7" s="161"/>
      <c r="I7" s="159">
        <f>I5-F5</f>
        <v>2050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99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1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2700</v>
      </c>
      <c r="D23" s="120"/>
      <c r="E23" s="120"/>
      <c r="F23" s="120">
        <v>2630</v>
      </c>
      <c r="G23" s="120"/>
      <c r="H23" s="120"/>
      <c r="I23" s="120">
        <v>2300</v>
      </c>
      <c r="J23" s="120"/>
      <c r="K23" s="120"/>
    </row>
    <row r="24" spans="1:11" ht="21.95" customHeight="1">
      <c r="A24" s="103"/>
      <c r="B24" s="13" t="s">
        <v>29</v>
      </c>
      <c r="C24" s="120">
        <v>1800</v>
      </c>
      <c r="D24" s="120"/>
      <c r="E24" s="120"/>
      <c r="F24" s="120">
        <v>1640</v>
      </c>
      <c r="G24" s="120"/>
      <c r="H24" s="120"/>
      <c r="I24" s="120">
        <v>1600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146</v>
      </c>
      <c r="D28" s="133"/>
      <c r="E28" s="134"/>
      <c r="F28" s="132" t="s">
        <v>147</v>
      </c>
      <c r="G28" s="133"/>
      <c r="H28" s="134"/>
      <c r="I28" s="132" t="s">
        <v>163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>
      <c r="A31" s="121" t="s">
        <v>35</v>
      </c>
      <c r="B31" s="122"/>
      <c r="C31" s="123" t="s">
        <v>99</v>
      </c>
      <c r="D31" s="124"/>
      <c r="E31" s="125"/>
      <c r="F31" s="123" t="s">
        <v>148</v>
      </c>
      <c r="G31" s="124"/>
      <c r="H31" s="125"/>
      <c r="I31" s="123" t="s">
        <v>102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82</v>
      </c>
      <c r="F56" s="26" t="s">
        <v>73</v>
      </c>
      <c r="G56" s="27">
        <v>74</v>
      </c>
      <c r="H56" s="26" t="s">
        <v>74</v>
      </c>
      <c r="I56" s="27">
        <v>0.01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14.2</v>
      </c>
      <c r="C59" s="33"/>
      <c r="D59" s="34">
        <v>16.3</v>
      </c>
      <c r="E59" s="33"/>
      <c r="F59" s="33">
        <v>17.07</v>
      </c>
      <c r="G59" s="35"/>
      <c r="H59" s="33">
        <v>17.36</v>
      </c>
      <c r="I59" s="33"/>
      <c r="J59" s="39">
        <v>21.53</v>
      </c>
      <c r="K59" s="39"/>
      <c r="L59" s="39">
        <v>10.16</v>
      </c>
      <c r="M59" s="39"/>
    </row>
    <row r="60" spans="1:13" ht="18.75">
      <c r="A60" s="31" t="s">
        <v>78</v>
      </c>
      <c r="B60" s="32">
        <v>20.8</v>
      </c>
      <c r="C60" s="33"/>
      <c r="D60" s="34">
        <v>26.5</v>
      </c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>
        <v>11.86</v>
      </c>
      <c r="G61" s="35"/>
      <c r="H61" s="33">
        <v>12.2</v>
      </c>
      <c r="I61" s="33"/>
      <c r="J61" s="39">
        <v>14.9</v>
      </c>
      <c r="K61" s="39"/>
      <c r="L61" s="39">
        <v>17.88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30.1</v>
      </c>
      <c r="D63" s="34"/>
      <c r="E63" s="33">
        <v>31.5</v>
      </c>
      <c r="F63" s="33"/>
      <c r="G63" s="35">
        <v>31.43</v>
      </c>
      <c r="H63" s="33"/>
      <c r="I63" s="33">
        <v>45.59</v>
      </c>
      <c r="J63" s="39"/>
      <c r="K63" s="39">
        <v>40.200000000000003</v>
      </c>
      <c r="M63" s="39">
        <v>44.6</v>
      </c>
    </row>
    <row r="64" spans="1:13" ht="18.75">
      <c r="A64" s="36" t="s">
        <v>81</v>
      </c>
      <c r="B64" s="33"/>
      <c r="C64" s="33">
        <v>36.700000000000003</v>
      </c>
      <c r="D64" s="34"/>
      <c r="E64" s="33">
        <v>36.700000000000003</v>
      </c>
      <c r="F64" s="33"/>
      <c r="G64" s="37"/>
      <c r="H64" s="33"/>
      <c r="I64" s="33"/>
      <c r="J64" s="39"/>
      <c r="K64" s="39">
        <v>19.100000000000001</v>
      </c>
      <c r="L64" s="39"/>
      <c r="M64" s="39">
        <v>19.39</v>
      </c>
    </row>
    <row r="65" spans="1:13" ht="18.75">
      <c r="A65" s="36" t="s">
        <v>82</v>
      </c>
      <c r="B65" s="33"/>
      <c r="C65" s="33">
        <v>59.3</v>
      </c>
      <c r="D65" s="34"/>
      <c r="E65" s="33">
        <v>59.1</v>
      </c>
      <c r="F65" s="33"/>
      <c r="G65" s="35">
        <v>57.87</v>
      </c>
      <c r="H65" s="33"/>
      <c r="I65" s="33">
        <v>48.9</v>
      </c>
      <c r="J65" s="39"/>
      <c r="K65" s="39">
        <v>89</v>
      </c>
      <c r="M65" s="39">
        <v>37.9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1.95</v>
      </c>
      <c r="C67" s="33">
        <v>11</v>
      </c>
      <c r="D67" s="34">
        <v>2.06</v>
      </c>
      <c r="E67" s="33">
        <v>10.8</v>
      </c>
      <c r="F67" s="33">
        <v>0.97</v>
      </c>
      <c r="G67" s="35">
        <v>11.07</v>
      </c>
      <c r="H67" s="33">
        <v>1.1000000000000001</v>
      </c>
      <c r="I67" s="33">
        <v>16.3</v>
      </c>
      <c r="J67" s="39">
        <v>1.78</v>
      </c>
      <c r="K67" s="39">
        <v>10.97</v>
      </c>
      <c r="L67" s="39">
        <v>2.2799999999999998</v>
      </c>
      <c r="M67" s="39">
        <v>10.88</v>
      </c>
    </row>
    <row r="68" spans="1:13" ht="18.75">
      <c r="A68" s="41" t="s">
        <v>84</v>
      </c>
      <c r="B68" s="42">
        <v>1.43</v>
      </c>
      <c r="C68" s="33">
        <v>9.9</v>
      </c>
      <c r="D68" s="34">
        <v>1.18</v>
      </c>
      <c r="E68" s="33">
        <v>9.8000000000000007</v>
      </c>
      <c r="F68" s="33">
        <v>1.1200000000000001</v>
      </c>
      <c r="G68" s="35">
        <v>9.84</v>
      </c>
      <c r="H68" s="33">
        <v>1</v>
      </c>
      <c r="I68" s="33">
        <v>9.9</v>
      </c>
      <c r="J68" s="39">
        <v>1.45</v>
      </c>
      <c r="K68" s="39">
        <v>9.75</v>
      </c>
      <c r="L68" s="39">
        <v>1.87</v>
      </c>
      <c r="M68" s="39">
        <v>9.9499999999999993</v>
      </c>
    </row>
    <row r="69" spans="1:13" ht="18.75">
      <c r="A69" s="41" t="s">
        <v>85</v>
      </c>
      <c r="B69" s="42">
        <v>2.11</v>
      </c>
      <c r="C69" s="33">
        <v>11.9</v>
      </c>
      <c r="D69" s="34">
        <v>2.73</v>
      </c>
      <c r="E69" s="33">
        <v>12</v>
      </c>
      <c r="F69" s="33">
        <v>1.4</v>
      </c>
      <c r="G69" s="35">
        <v>12.01</v>
      </c>
      <c r="H69" s="33">
        <v>1.42</v>
      </c>
      <c r="I69" s="33">
        <v>11.6</v>
      </c>
      <c r="J69" s="39">
        <v>1.91</v>
      </c>
      <c r="K69" s="39">
        <v>11.79</v>
      </c>
      <c r="L69" s="39">
        <v>2.5099999999999998</v>
      </c>
      <c r="M69" s="39">
        <v>11.87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114</v>
      </c>
      <c r="D2" s="150"/>
      <c r="E2" s="150"/>
      <c r="F2" s="151" t="s">
        <v>115</v>
      </c>
      <c r="G2" s="151"/>
      <c r="H2" s="151"/>
      <c r="I2" s="152" t="s">
        <v>116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8230</v>
      </c>
      <c r="D4" s="142"/>
      <c r="E4" s="142"/>
      <c r="F4" s="142">
        <v>8900</v>
      </c>
      <c r="G4" s="142"/>
      <c r="H4" s="142"/>
      <c r="I4" s="142">
        <v>9630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73850</v>
      </c>
      <c r="D5" s="142"/>
      <c r="E5" s="142"/>
      <c r="F5" s="142">
        <v>75950</v>
      </c>
      <c r="G5" s="142"/>
      <c r="H5" s="142"/>
      <c r="I5" s="142">
        <v>78160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C4-'13日'!I4</f>
        <v>130</v>
      </c>
      <c r="D6" s="158"/>
      <c r="E6" s="158"/>
      <c r="F6" s="159">
        <f>F4-C4</f>
        <v>670</v>
      </c>
      <c r="G6" s="160"/>
      <c r="H6" s="161"/>
      <c r="I6" s="159">
        <f>I4-F4</f>
        <v>730</v>
      </c>
      <c r="J6" s="160"/>
      <c r="K6" s="161"/>
      <c r="L6" s="157">
        <f>C6+F6+I6</f>
        <v>1530</v>
      </c>
      <c r="M6" s="157">
        <f>C7+F7+I7</f>
        <v>6410</v>
      </c>
    </row>
    <row r="7" spans="1:15" ht="21.95" customHeight="1">
      <c r="A7" s="97"/>
      <c r="B7" s="6" t="s">
        <v>8</v>
      </c>
      <c r="C7" s="158">
        <f>C5-'13日'!I5</f>
        <v>2100</v>
      </c>
      <c r="D7" s="158"/>
      <c r="E7" s="158"/>
      <c r="F7" s="159">
        <f>F5-C5</f>
        <v>2100</v>
      </c>
      <c r="G7" s="160"/>
      <c r="H7" s="161"/>
      <c r="I7" s="159">
        <f>I5-F5</f>
        <v>2210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99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1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2300</v>
      </c>
      <c r="D23" s="120"/>
      <c r="E23" s="120"/>
      <c r="F23" s="120">
        <v>2130</v>
      </c>
      <c r="G23" s="120"/>
      <c r="H23" s="120"/>
      <c r="I23" s="120">
        <v>2050</v>
      </c>
      <c r="J23" s="120"/>
      <c r="K23" s="120"/>
    </row>
    <row r="24" spans="1:11" ht="21.95" customHeight="1">
      <c r="A24" s="103"/>
      <c r="B24" s="13" t="s">
        <v>29</v>
      </c>
      <c r="C24" s="120">
        <v>1600</v>
      </c>
      <c r="D24" s="120"/>
      <c r="E24" s="120"/>
      <c r="F24" s="120">
        <v>1500</v>
      </c>
      <c r="G24" s="120"/>
      <c r="H24" s="120"/>
      <c r="I24" s="120">
        <v>1350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/>
      <c r="D28" s="133"/>
      <c r="E28" s="134"/>
      <c r="F28" s="132" t="s">
        <v>149</v>
      </c>
      <c r="G28" s="133"/>
      <c r="H28" s="134"/>
      <c r="I28" s="132" t="s">
        <v>150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 customHeight="1">
      <c r="A31" s="121" t="s">
        <v>35</v>
      </c>
      <c r="B31" s="122"/>
      <c r="C31" s="123" t="s">
        <v>151</v>
      </c>
      <c r="D31" s="124"/>
      <c r="E31" s="125"/>
      <c r="F31" s="123" t="s">
        <v>120</v>
      </c>
      <c r="G31" s="124"/>
      <c r="H31" s="125"/>
      <c r="I31" s="123" t="s">
        <v>102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7.2</v>
      </c>
      <c r="D56" s="26" t="s">
        <v>44</v>
      </c>
      <c r="E56" s="27">
        <v>84</v>
      </c>
      <c r="F56" s="26" t="s">
        <v>73</v>
      </c>
      <c r="G56" s="27">
        <v>72</v>
      </c>
      <c r="H56" s="26" t="s">
        <v>74</v>
      </c>
      <c r="I56" s="27">
        <v>0.01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13.6</v>
      </c>
      <c r="C59" s="33"/>
      <c r="D59" s="34">
        <v>14.9</v>
      </c>
      <c r="E59" s="33"/>
      <c r="F59" s="33">
        <v>12.4</v>
      </c>
      <c r="G59" s="35"/>
      <c r="H59" s="33">
        <v>14.4</v>
      </c>
      <c r="I59" s="33"/>
      <c r="J59" s="39">
        <v>34</v>
      </c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>
        <v>87.6</v>
      </c>
      <c r="I60" s="33"/>
      <c r="J60" s="39">
        <v>17.5</v>
      </c>
      <c r="K60" s="39"/>
      <c r="L60" s="39">
        <v>18.32</v>
      </c>
      <c r="M60" s="39"/>
    </row>
    <row r="61" spans="1:13" ht="18.75">
      <c r="A61" s="31" t="s">
        <v>79</v>
      </c>
      <c r="B61" s="32">
        <v>18.100000000000001</v>
      </c>
      <c r="C61" s="33"/>
      <c r="D61" s="34">
        <v>17.7</v>
      </c>
      <c r="E61" s="33"/>
      <c r="F61" s="33">
        <v>53.1</v>
      </c>
      <c r="G61" s="35"/>
      <c r="H61" s="33"/>
      <c r="I61" s="33"/>
      <c r="J61" s="39"/>
      <c r="K61" s="39"/>
      <c r="L61" s="39">
        <v>9.32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35.1</v>
      </c>
      <c r="D63" s="34"/>
      <c r="E63" s="33">
        <v>35.4</v>
      </c>
      <c r="F63" s="33"/>
      <c r="G63" s="35">
        <v>36.200000000000003</v>
      </c>
      <c r="H63" s="33"/>
      <c r="I63" s="33"/>
      <c r="J63" s="39"/>
      <c r="K63" s="39">
        <v>16.3</v>
      </c>
      <c r="M63" s="39">
        <v>18.52</v>
      </c>
    </row>
    <row r="64" spans="1:13" ht="18.75">
      <c r="A64" s="36" t="s">
        <v>81</v>
      </c>
      <c r="B64" s="33"/>
      <c r="C64" s="33">
        <v>19.3</v>
      </c>
      <c r="D64" s="34"/>
      <c r="E64" s="33">
        <v>18.8</v>
      </c>
      <c r="F64" s="33"/>
      <c r="G64" s="37">
        <v>15.5</v>
      </c>
      <c r="H64" s="33"/>
      <c r="I64" s="33">
        <v>18.8</v>
      </c>
      <c r="J64" s="39"/>
      <c r="K64" s="39">
        <v>21.5</v>
      </c>
      <c r="L64" s="39"/>
      <c r="M64" s="39"/>
    </row>
    <row r="65" spans="1:13" ht="18.75">
      <c r="A65" s="36" t="s">
        <v>82</v>
      </c>
      <c r="B65" s="33"/>
      <c r="C65" s="33">
        <v>17.5</v>
      </c>
      <c r="D65" s="34"/>
      <c r="E65" s="33">
        <v>37.6</v>
      </c>
      <c r="F65" s="33"/>
      <c r="G65" s="35">
        <v>35.4</v>
      </c>
      <c r="H65" s="33"/>
      <c r="I65" s="33">
        <v>39.6</v>
      </c>
      <c r="J65" s="39"/>
      <c r="K65" s="39">
        <v>39.1</v>
      </c>
      <c r="M65" s="39">
        <v>40.799999999999997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1.91</v>
      </c>
      <c r="C67" s="33">
        <v>10.8</v>
      </c>
      <c r="D67" s="34">
        <v>1.74</v>
      </c>
      <c r="E67" s="33">
        <v>10.7</v>
      </c>
      <c r="F67" s="33">
        <v>1.1000000000000001</v>
      </c>
      <c r="G67" s="35">
        <v>10.7</v>
      </c>
      <c r="H67" s="33">
        <v>1.04</v>
      </c>
      <c r="I67" s="33">
        <v>10.88</v>
      </c>
      <c r="J67" s="39">
        <v>1.71</v>
      </c>
      <c r="K67" s="39">
        <v>10.74</v>
      </c>
      <c r="L67" s="39">
        <v>1.43</v>
      </c>
      <c r="M67" s="39">
        <v>13</v>
      </c>
    </row>
    <row r="68" spans="1:13" ht="18.75">
      <c r="A68" s="41" t="s">
        <v>84</v>
      </c>
      <c r="B68" s="42">
        <v>1.54</v>
      </c>
      <c r="C68" s="33">
        <v>9.8000000000000007</v>
      </c>
      <c r="D68" s="34">
        <v>1.29</v>
      </c>
      <c r="E68" s="33">
        <v>10.1</v>
      </c>
      <c r="F68" s="33">
        <v>1.04</v>
      </c>
      <c r="G68" s="35">
        <v>10.01</v>
      </c>
      <c r="H68" s="33">
        <v>1.5</v>
      </c>
      <c r="I68" s="33">
        <v>10.039999999999999</v>
      </c>
      <c r="J68" s="39">
        <v>1.06</v>
      </c>
      <c r="K68" s="39">
        <v>9.98</v>
      </c>
      <c r="L68" s="39">
        <v>0.91</v>
      </c>
      <c r="M68" s="39">
        <v>10.91</v>
      </c>
    </row>
    <row r="69" spans="1:13" ht="18.75">
      <c r="A69" s="41" t="s">
        <v>85</v>
      </c>
      <c r="B69" s="42">
        <v>2.23</v>
      </c>
      <c r="C69" s="33">
        <v>12.1</v>
      </c>
      <c r="D69" s="34">
        <v>2.0299999999999998</v>
      </c>
      <c r="E69" s="33">
        <v>12</v>
      </c>
      <c r="F69" s="33">
        <v>1.4</v>
      </c>
      <c r="G69" s="35">
        <v>11.8</v>
      </c>
      <c r="H69" s="33">
        <v>1.2</v>
      </c>
      <c r="I69" s="33">
        <v>12.01</v>
      </c>
      <c r="J69" s="39">
        <v>1.38</v>
      </c>
      <c r="K69" s="39">
        <v>12.01</v>
      </c>
      <c r="L69" s="39">
        <v>1.59</v>
      </c>
      <c r="M69" s="39">
        <v>11.89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121</v>
      </c>
      <c r="D2" s="150"/>
      <c r="E2" s="150"/>
      <c r="F2" s="151" t="s">
        <v>122</v>
      </c>
      <c r="G2" s="151"/>
      <c r="H2" s="151"/>
      <c r="I2" s="152" t="s">
        <v>157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10870</v>
      </c>
      <c r="D4" s="142"/>
      <c r="E4" s="142"/>
      <c r="F4" s="142">
        <v>10870</v>
      </c>
      <c r="G4" s="142"/>
      <c r="H4" s="142"/>
      <c r="I4" s="142">
        <v>11600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80160</v>
      </c>
      <c r="D5" s="142"/>
      <c r="E5" s="142"/>
      <c r="F5" s="142">
        <v>82100</v>
      </c>
      <c r="G5" s="142"/>
      <c r="H5" s="142"/>
      <c r="I5" s="142">
        <v>84300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C4-'14日'!I4</f>
        <v>1240</v>
      </c>
      <c r="D6" s="158"/>
      <c r="E6" s="158"/>
      <c r="F6" s="159">
        <f>F4-C4</f>
        <v>0</v>
      </c>
      <c r="G6" s="160"/>
      <c r="H6" s="161"/>
      <c r="I6" s="159">
        <f>I4-F4</f>
        <v>730</v>
      </c>
      <c r="J6" s="160"/>
      <c r="K6" s="161"/>
      <c r="L6" s="157">
        <f>C6+F6+I6</f>
        <v>1970</v>
      </c>
      <c r="M6" s="157">
        <f>C7+F7+I7</f>
        <v>6140</v>
      </c>
    </row>
    <row r="7" spans="1:15" ht="21.95" customHeight="1">
      <c r="A7" s="97"/>
      <c r="B7" s="6" t="s">
        <v>8</v>
      </c>
      <c r="C7" s="158">
        <f>C5-'14日'!I5</f>
        <v>2000</v>
      </c>
      <c r="D7" s="158"/>
      <c r="E7" s="158"/>
      <c r="F7" s="159">
        <f>F5-C5</f>
        <v>1940</v>
      </c>
      <c r="G7" s="160"/>
      <c r="H7" s="161"/>
      <c r="I7" s="159">
        <f>I5-F5</f>
        <v>2200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43" t="s">
        <v>93</v>
      </c>
      <c r="J11" s="43" t="s">
        <v>93</v>
      </c>
      <c r="K11" s="43" t="s">
        <v>93</v>
      </c>
    </row>
    <row r="12" spans="1:15" ht="21.95" customHeight="1">
      <c r="A12" s="99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43" t="s">
        <v>93</v>
      </c>
      <c r="J12" s="43" t="s">
        <v>93</v>
      </c>
      <c r="K12" s="43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43" t="s">
        <v>93</v>
      </c>
      <c r="J15" s="43" t="s">
        <v>93</v>
      </c>
      <c r="K15" s="43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43" t="s">
        <v>93</v>
      </c>
      <c r="J17" s="43" t="s">
        <v>93</v>
      </c>
      <c r="K17" s="43" t="s">
        <v>93</v>
      </c>
    </row>
    <row r="18" spans="1:11" ht="21.95" customHeight="1">
      <c r="A18" s="101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43" t="s">
        <v>93</v>
      </c>
      <c r="J18" s="43" t="s">
        <v>93</v>
      </c>
      <c r="K18" s="43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43" t="s">
        <v>93</v>
      </c>
      <c r="J21" s="43" t="s">
        <v>93</v>
      </c>
      <c r="K21" s="43" t="s">
        <v>93</v>
      </c>
    </row>
    <row r="22" spans="1:11" ht="36.7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1900</v>
      </c>
      <c r="D23" s="120"/>
      <c r="E23" s="120"/>
      <c r="F23" s="120">
        <v>1810</v>
      </c>
      <c r="G23" s="120"/>
      <c r="H23" s="120"/>
      <c r="I23" s="120">
        <v>1650</v>
      </c>
      <c r="J23" s="120"/>
      <c r="K23" s="120"/>
    </row>
    <row r="24" spans="1:11" ht="21.95" customHeight="1">
      <c r="A24" s="103"/>
      <c r="B24" s="13" t="s">
        <v>29</v>
      </c>
      <c r="C24" s="120">
        <v>1350</v>
      </c>
      <c r="D24" s="120"/>
      <c r="E24" s="120"/>
      <c r="F24" s="120">
        <v>1280</v>
      </c>
      <c r="G24" s="120"/>
      <c r="H24" s="120"/>
      <c r="I24" s="120">
        <v>1200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154</v>
      </c>
      <c r="D28" s="133"/>
      <c r="E28" s="134"/>
      <c r="F28" s="132" t="s">
        <v>153</v>
      </c>
      <c r="G28" s="133"/>
      <c r="H28" s="134"/>
      <c r="I28" s="132" t="s">
        <v>156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>
      <c r="A31" s="121" t="s">
        <v>35</v>
      </c>
      <c r="B31" s="122"/>
      <c r="C31" s="123" t="s">
        <v>145</v>
      </c>
      <c r="D31" s="124"/>
      <c r="E31" s="125"/>
      <c r="F31" s="123" t="s">
        <v>152</v>
      </c>
      <c r="G31" s="124"/>
      <c r="H31" s="125"/>
      <c r="I31" s="123" t="s">
        <v>155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</v>
      </c>
      <c r="D56" s="26" t="s">
        <v>44</v>
      </c>
      <c r="E56" s="27">
        <v>75</v>
      </c>
      <c r="F56" s="26" t="s">
        <v>73</v>
      </c>
      <c r="G56" s="27">
        <v>86</v>
      </c>
      <c r="H56" s="26" t="s">
        <v>74</v>
      </c>
      <c r="I56" s="27">
        <v>0.01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13.7</v>
      </c>
      <c r="G59" s="35"/>
      <c r="H59" s="33">
        <v>15.3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20.309999999999999</v>
      </c>
      <c r="C60" s="33"/>
      <c r="D60" s="34">
        <v>60</v>
      </c>
      <c r="E60" s="33"/>
      <c r="F60" s="33"/>
      <c r="G60" s="35"/>
      <c r="H60" s="33"/>
      <c r="I60" s="33"/>
      <c r="J60" s="39">
        <v>13.2</v>
      </c>
      <c r="K60" s="39"/>
      <c r="L60" s="39">
        <v>7.48</v>
      </c>
      <c r="M60" s="39"/>
    </row>
    <row r="61" spans="1:13" ht="18.75">
      <c r="A61" s="31" t="s">
        <v>79</v>
      </c>
      <c r="B61" s="32">
        <v>12.09</v>
      </c>
      <c r="C61" s="33"/>
      <c r="D61" s="34">
        <v>13.08</v>
      </c>
      <c r="E61" s="33"/>
      <c r="F61" s="33">
        <v>14.8</v>
      </c>
      <c r="G61" s="35"/>
      <c r="H61" s="33">
        <v>15.9</v>
      </c>
      <c r="I61" s="33"/>
      <c r="J61" s="39">
        <v>16.68</v>
      </c>
      <c r="K61" s="39"/>
      <c r="L61" s="39">
        <v>17.13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15.9</v>
      </c>
      <c r="D63" s="34"/>
      <c r="E63" s="33">
        <v>17.36</v>
      </c>
      <c r="F63" s="33"/>
      <c r="G63" s="35">
        <v>16.399999999999999</v>
      </c>
      <c r="H63" s="33"/>
      <c r="I63" s="33">
        <v>17.3</v>
      </c>
      <c r="J63" s="39"/>
      <c r="K63" s="39">
        <v>12.34</v>
      </c>
      <c r="M63" s="39">
        <v>17.649999999999999</v>
      </c>
    </row>
    <row r="64" spans="1:13" ht="18.75">
      <c r="A64" s="36" t="s">
        <v>81</v>
      </c>
      <c r="B64" s="33"/>
      <c r="C64" s="33">
        <v>30</v>
      </c>
      <c r="D64" s="34"/>
      <c r="E64" s="33">
        <v>31.83</v>
      </c>
      <c r="F64" s="33"/>
      <c r="G64" s="37">
        <v>31.8</v>
      </c>
      <c r="H64" s="33"/>
      <c r="I64" s="33">
        <v>31.8</v>
      </c>
      <c r="J64" s="39"/>
      <c r="K64" s="39">
        <v>15.7</v>
      </c>
      <c r="L64" s="39"/>
      <c r="M64" s="39">
        <v>33.56</v>
      </c>
    </row>
    <row r="65" spans="1:13" ht="18.75">
      <c r="A65" s="36" t="s">
        <v>82</v>
      </c>
      <c r="B65" s="33"/>
      <c r="C65" s="33">
        <v>39.4</v>
      </c>
      <c r="D65" s="34"/>
      <c r="E65" s="33">
        <v>40.22</v>
      </c>
      <c r="F65" s="33"/>
      <c r="G65" s="35">
        <v>43.1</v>
      </c>
      <c r="H65" s="33"/>
      <c r="I65" s="33">
        <v>41.09</v>
      </c>
      <c r="J65" s="39"/>
      <c r="K65" s="39"/>
      <c r="M65" s="39">
        <v>26.17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2.2400000000000002</v>
      </c>
      <c r="C67" s="33">
        <v>11.4</v>
      </c>
      <c r="D67" s="34">
        <v>1.88</v>
      </c>
      <c r="E67" s="33">
        <v>10.130000000000001</v>
      </c>
      <c r="F67" s="33">
        <v>1.5</v>
      </c>
      <c r="G67" s="35">
        <v>11</v>
      </c>
      <c r="H67" s="33">
        <v>1.3</v>
      </c>
      <c r="I67" s="33">
        <v>11.7</v>
      </c>
      <c r="J67" s="39">
        <v>2.06</v>
      </c>
      <c r="K67" s="39">
        <v>10.64</v>
      </c>
      <c r="L67" s="39">
        <v>2.11</v>
      </c>
      <c r="M67" s="39">
        <v>10.78</v>
      </c>
    </row>
    <row r="68" spans="1:13" ht="18.75">
      <c r="A68" s="41" t="s">
        <v>84</v>
      </c>
      <c r="B68" s="42">
        <v>1.43</v>
      </c>
      <c r="C68" s="33">
        <v>10</v>
      </c>
      <c r="D68" s="34">
        <v>0.97</v>
      </c>
      <c r="E68" s="33">
        <v>10.85</v>
      </c>
      <c r="F68" s="33">
        <v>1.25</v>
      </c>
      <c r="G68" s="35">
        <v>9.9</v>
      </c>
      <c r="H68" s="33">
        <v>1.42</v>
      </c>
      <c r="I68" s="33">
        <v>10.199999999999999</v>
      </c>
      <c r="J68" s="39">
        <v>1.88</v>
      </c>
      <c r="K68" s="39">
        <v>10.1</v>
      </c>
      <c r="L68" s="39">
        <v>1.78</v>
      </c>
      <c r="M68" s="39">
        <v>9.66</v>
      </c>
    </row>
    <row r="69" spans="1:13" ht="18.75">
      <c r="A69" s="41" t="s">
        <v>85</v>
      </c>
      <c r="B69" s="42">
        <v>1.88</v>
      </c>
      <c r="C69" s="33">
        <v>11.9</v>
      </c>
      <c r="D69" s="34">
        <v>2.0099999999999998</v>
      </c>
      <c r="E69" s="33">
        <v>11.6</v>
      </c>
      <c r="F69" s="33">
        <v>1.94</v>
      </c>
      <c r="G69" s="35">
        <v>12.01</v>
      </c>
      <c r="H69" s="33">
        <v>1.5</v>
      </c>
      <c r="I69" s="33">
        <v>12.01</v>
      </c>
      <c r="J69" s="39"/>
      <c r="K69" s="39"/>
      <c r="L69" s="39">
        <v>1.64</v>
      </c>
      <c r="M69" s="39">
        <v>12.01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dataConsolidate/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158</v>
      </c>
      <c r="D2" s="150"/>
      <c r="E2" s="150"/>
      <c r="F2" s="151" t="s">
        <v>161</v>
      </c>
      <c r="G2" s="151"/>
      <c r="H2" s="151"/>
      <c r="I2" s="152" t="s">
        <v>166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12070</v>
      </c>
      <c r="D4" s="142"/>
      <c r="E4" s="142"/>
      <c r="F4" s="142">
        <v>12650</v>
      </c>
      <c r="G4" s="142"/>
      <c r="H4" s="142"/>
      <c r="I4" s="142">
        <v>13197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86350</v>
      </c>
      <c r="D5" s="142"/>
      <c r="E5" s="142"/>
      <c r="F5" s="142">
        <v>88150</v>
      </c>
      <c r="G5" s="142"/>
      <c r="H5" s="142"/>
      <c r="I5" s="142">
        <v>90300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C4-'15日'!I4</f>
        <v>470</v>
      </c>
      <c r="D6" s="158"/>
      <c r="E6" s="158"/>
      <c r="F6" s="159">
        <f>F4-C4</f>
        <v>580</v>
      </c>
      <c r="G6" s="160"/>
      <c r="H6" s="161"/>
      <c r="I6" s="159">
        <f>I4-F4</f>
        <v>547</v>
      </c>
      <c r="J6" s="160"/>
      <c r="K6" s="161"/>
      <c r="L6" s="157">
        <f>C6+F6+I6</f>
        <v>1597</v>
      </c>
      <c r="M6" s="157">
        <f>C7+F7+I7</f>
        <v>6000</v>
      </c>
    </row>
    <row r="7" spans="1:15" ht="21.95" customHeight="1">
      <c r="A7" s="97"/>
      <c r="B7" s="6" t="s">
        <v>8</v>
      </c>
      <c r="C7" s="158">
        <f>C5-'15日'!I5</f>
        <v>2050</v>
      </c>
      <c r="D7" s="158"/>
      <c r="E7" s="158"/>
      <c r="F7" s="159">
        <f>F5-C5</f>
        <v>1800</v>
      </c>
      <c r="G7" s="160"/>
      <c r="H7" s="161"/>
      <c r="I7" s="159">
        <f>I5-F5</f>
        <v>2150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44" t="s">
        <v>93</v>
      </c>
      <c r="D11" s="44" t="s">
        <v>93</v>
      </c>
      <c r="E11" s="44" t="s">
        <v>93</v>
      </c>
      <c r="F11" s="45" t="s">
        <v>93</v>
      </c>
      <c r="G11" s="45" t="s">
        <v>93</v>
      </c>
      <c r="H11" s="45" t="s">
        <v>93</v>
      </c>
      <c r="I11" s="46" t="s">
        <v>93</v>
      </c>
      <c r="J11" s="46" t="s">
        <v>93</v>
      </c>
      <c r="K11" s="46" t="s">
        <v>93</v>
      </c>
    </row>
    <row r="12" spans="1:15" ht="21.95" customHeight="1">
      <c r="A12" s="99"/>
      <c r="B12" s="8" t="s">
        <v>15</v>
      </c>
      <c r="C12" s="44" t="s">
        <v>93</v>
      </c>
      <c r="D12" s="44" t="s">
        <v>93</v>
      </c>
      <c r="E12" s="44" t="s">
        <v>93</v>
      </c>
      <c r="F12" s="45" t="s">
        <v>93</v>
      </c>
      <c r="G12" s="45" t="s">
        <v>93</v>
      </c>
      <c r="H12" s="45" t="s">
        <v>93</v>
      </c>
      <c r="I12" s="46" t="s">
        <v>93</v>
      </c>
      <c r="J12" s="46" t="s">
        <v>93</v>
      </c>
      <c r="K12" s="46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44" t="s">
        <v>93</v>
      </c>
      <c r="D15" s="44" t="s">
        <v>93</v>
      </c>
      <c r="E15" s="44" t="s">
        <v>93</v>
      </c>
      <c r="F15" s="45" t="s">
        <v>93</v>
      </c>
      <c r="G15" s="45" t="s">
        <v>93</v>
      </c>
      <c r="H15" s="45" t="s">
        <v>93</v>
      </c>
      <c r="I15" s="46" t="s">
        <v>93</v>
      </c>
      <c r="J15" s="46" t="s">
        <v>93</v>
      </c>
      <c r="K15" s="46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44" t="s">
        <v>93</v>
      </c>
      <c r="D17" s="44" t="s">
        <v>93</v>
      </c>
      <c r="E17" s="44" t="s">
        <v>93</v>
      </c>
      <c r="F17" s="45" t="s">
        <v>93</v>
      </c>
      <c r="G17" s="45" t="s">
        <v>93</v>
      </c>
      <c r="H17" s="45" t="s">
        <v>93</v>
      </c>
      <c r="I17" s="46" t="s">
        <v>93</v>
      </c>
      <c r="J17" s="46" t="s">
        <v>93</v>
      </c>
      <c r="K17" s="46" t="s">
        <v>93</v>
      </c>
    </row>
    <row r="18" spans="1:11" ht="21.95" customHeight="1">
      <c r="A18" s="101"/>
      <c r="B18" s="12" t="s">
        <v>15</v>
      </c>
      <c r="C18" s="44" t="s">
        <v>93</v>
      </c>
      <c r="D18" s="44" t="s">
        <v>93</v>
      </c>
      <c r="E18" s="44" t="s">
        <v>93</v>
      </c>
      <c r="F18" s="45" t="s">
        <v>93</v>
      </c>
      <c r="G18" s="45" t="s">
        <v>93</v>
      </c>
      <c r="H18" s="45" t="s">
        <v>93</v>
      </c>
      <c r="I18" s="46" t="s">
        <v>93</v>
      </c>
      <c r="J18" s="46" t="s">
        <v>93</v>
      </c>
      <c r="K18" s="46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44" t="s">
        <v>93</v>
      </c>
      <c r="D21" s="44" t="s">
        <v>93</v>
      </c>
      <c r="E21" s="44" t="s">
        <v>93</v>
      </c>
      <c r="F21" s="45" t="s">
        <v>93</v>
      </c>
      <c r="G21" s="45" t="s">
        <v>93</v>
      </c>
      <c r="H21" s="45" t="s">
        <v>93</v>
      </c>
      <c r="I21" s="46" t="s">
        <v>93</v>
      </c>
      <c r="J21" s="46" t="s">
        <v>93</v>
      </c>
      <c r="K21" s="46" t="s">
        <v>93</v>
      </c>
    </row>
    <row r="22" spans="1:11" ht="40.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1650</v>
      </c>
      <c r="D23" s="120"/>
      <c r="E23" s="120"/>
      <c r="F23" s="120">
        <v>3350</v>
      </c>
      <c r="G23" s="120"/>
      <c r="H23" s="120"/>
      <c r="I23" s="120">
        <v>3200</v>
      </c>
      <c r="J23" s="120"/>
      <c r="K23" s="120"/>
    </row>
    <row r="24" spans="1:11" ht="21.95" customHeight="1">
      <c r="A24" s="103"/>
      <c r="B24" s="13" t="s">
        <v>29</v>
      </c>
      <c r="C24" s="120">
        <v>1000</v>
      </c>
      <c r="D24" s="120"/>
      <c r="E24" s="120"/>
      <c r="F24" s="120">
        <v>900</v>
      </c>
      <c r="G24" s="120"/>
      <c r="H24" s="120"/>
      <c r="I24" s="120">
        <v>800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160</v>
      </c>
      <c r="D28" s="133"/>
      <c r="E28" s="134"/>
      <c r="F28" s="132" t="s">
        <v>164</v>
      </c>
      <c r="G28" s="133"/>
      <c r="H28" s="134"/>
      <c r="I28" s="132" t="s">
        <v>170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 customHeight="1">
      <c r="A31" s="121" t="s">
        <v>35</v>
      </c>
      <c r="B31" s="122"/>
      <c r="C31" s="123" t="s">
        <v>159</v>
      </c>
      <c r="D31" s="124"/>
      <c r="E31" s="125"/>
      <c r="F31" s="123" t="s">
        <v>162</v>
      </c>
      <c r="G31" s="124"/>
      <c r="H31" s="125"/>
      <c r="I31" s="123" t="s">
        <v>165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7.2</v>
      </c>
      <c r="D56" s="26" t="s">
        <v>44</v>
      </c>
      <c r="E56" s="27">
        <v>80</v>
      </c>
      <c r="F56" s="26" t="s">
        <v>73</v>
      </c>
      <c r="G56" s="27">
        <v>78</v>
      </c>
      <c r="H56" s="26" t="s">
        <v>74</v>
      </c>
      <c r="I56" s="27">
        <v>0.02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10.6</v>
      </c>
      <c r="G59" s="35"/>
      <c r="H59" s="33">
        <v>11.5</v>
      </c>
      <c r="I59" s="33"/>
      <c r="J59" s="39">
        <v>11.51</v>
      </c>
      <c r="K59" s="39"/>
      <c r="L59" s="39"/>
      <c r="M59" s="39"/>
    </row>
    <row r="60" spans="1:13" ht="18.75">
      <c r="A60" s="31" t="s">
        <v>78</v>
      </c>
      <c r="B60" s="32">
        <v>15.57</v>
      </c>
      <c r="C60" s="33"/>
      <c r="D60" s="34">
        <v>17.420000000000002</v>
      </c>
      <c r="E60" s="33"/>
      <c r="F60" s="33"/>
      <c r="G60" s="35"/>
      <c r="H60" s="33"/>
      <c r="I60" s="33"/>
      <c r="J60" s="39"/>
      <c r="K60" s="39"/>
      <c r="L60" s="39">
        <v>14.76</v>
      </c>
      <c r="M60" s="39"/>
    </row>
    <row r="61" spans="1:13" ht="18.75">
      <c r="A61" s="31" t="s">
        <v>79</v>
      </c>
      <c r="B61" s="32">
        <v>14.76</v>
      </c>
      <c r="C61" s="33"/>
      <c r="D61" s="34">
        <v>65.8</v>
      </c>
      <c r="E61" s="33"/>
      <c r="F61" s="33"/>
      <c r="G61" s="35"/>
      <c r="H61" s="33">
        <v>14.3</v>
      </c>
      <c r="I61" s="33"/>
      <c r="J61" s="39">
        <v>16.72</v>
      </c>
      <c r="K61" s="39"/>
      <c r="L61" s="39">
        <v>25.69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17.36</v>
      </c>
      <c r="D63" s="34"/>
      <c r="E63" s="33">
        <v>25.6</v>
      </c>
      <c r="F63" s="33"/>
      <c r="G63" s="35">
        <v>16.399999999999999</v>
      </c>
      <c r="H63" s="33"/>
      <c r="I63" s="33">
        <v>17.399999999999999</v>
      </c>
      <c r="J63" s="39"/>
      <c r="K63" s="39">
        <v>16.489999999999998</v>
      </c>
      <c r="M63" s="39">
        <v>18.899999999999999</v>
      </c>
    </row>
    <row r="64" spans="1:13" ht="18.75">
      <c r="A64" s="36" t="s">
        <v>81</v>
      </c>
      <c r="B64" s="33"/>
      <c r="C64" s="33">
        <v>33.28</v>
      </c>
      <c r="D64" s="34"/>
      <c r="E64" s="33">
        <v>35.9</v>
      </c>
      <c r="F64" s="33"/>
      <c r="G64" s="37"/>
      <c r="H64" s="33"/>
      <c r="I64" s="33"/>
      <c r="J64" s="39"/>
      <c r="K64" s="39"/>
      <c r="L64" s="39"/>
      <c r="M64" s="39">
        <v>69.73</v>
      </c>
    </row>
    <row r="65" spans="1:13" ht="18.75">
      <c r="A65" s="36" t="s">
        <v>82</v>
      </c>
      <c r="B65" s="33"/>
      <c r="C65" s="33">
        <v>23.15</v>
      </c>
      <c r="D65" s="34"/>
      <c r="E65" s="33">
        <v>24.6</v>
      </c>
      <c r="F65" s="33"/>
      <c r="G65" s="35">
        <v>15.7</v>
      </c>
      <c r="H65" s="33"/>
      <c r="I65" s="33"/>
      <c r="J65" s="39"/>
      <c r="K65" s="39">
        <v>22.85</v>
      </c>
      <c r="M65" s="39">
        <v>22.86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1.27</v>
      </c>
      <c r="C67" s="33">
        <v>10.91</v>
      </c>
      <c r="D67" s="34">
        <v>1.47</v>
      </c>
      <c r="E67" s="33">
        <v>10.5</v>
      </c>
      <c r="F67" s="33">
        <v>1.3</v>
      </c>
      <c r="G67" s="35">
        <v>11.3</v>
      </c>
      <c r="H67" s="33">
        <v>1.6</v>
      </c>
      <c r="I67" s="33">
        <v>11.5</v>
      </c>
      <c r="J67" s="39">
        <v>1.93</v>
      </c>
      <c r="K67" s="39">
        <v>10.7</v>
      </c>
      <c r="L67" s="39">
        <v>2.0099999999999998</v>
      </c>
      <c r="M67" s="39">
        <v>10.62</v>
      </c>
    </row>
    <row r="68" spans="1:13" ht="18.75">
      <c r="A68" s="41" t="s">
        <v>84</v>
      </c>
      <c r="B68" s="42">
        <v>1.5</v>
      </c>
      <c r="C68" s="33">
        <v>10.039999999999999</v>
      </c>
      <c r="D68" s="34">
        <v>1.26</v>
      </c>
      <c r="E68" s="33">
        <v>9.6999999999999993</v>
      </c>
      <c r="F68" s="33">
        <v>1.1000000000000001</v>
      </c>
      <c r="G68" s="35">
        <v>10.199999999999999</v>
      </c>
      <c r="H68" s="33">
        <v>1.8</v>
      </c>
      <c r="I68" s="33">
        <v>10.199999999999999</v>
      </c>
      <c r="J68" s="39">
        <v>2.13</v>
      </c>
      <c r="K68" s="39">
        <v>9.9499999999999993</v>
      </c>
      <c r="L68" s="39">
        <v>1.94</v>
      </c>
      <c r="M68" s="39">
        <v>9.8699999999999992</v>
      </c>
    </row>
    <row r="69" spans="1:13" ht="18.75">
      <c r="A69" s="41" t="s">
        <v>85</v>
      </c>
      <c r="B69" s="42">
        <v>2.0699999999999998</v>
      </c>
      <c r="C69" s="33">
        <v>12.01</v>
      </c>
      <c r="D69" s="34">
        <v>1.87</v>
      </c>
      <c r="E69" s="33">
        <v>11.6</v>
      </c>
      <c r="F69" s="33"/>
      <c r="G69" s="35"/>
      <c r="H69" s="33"/>
      <c r="I69" s="33"/>
      <c r="J69" s="39">
        <v>1.86</v>
      </c>
      <c r="K69" s="39">
        <v>12.1</v>
      </c>
      <c r="L69" s="39">
        <v>2.6</v>
      </c>
      <c r="M69" s="39">
        <v>12.01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167</v>
      </c>
      <c r="D2" s="150"/>
      <c r="E2" s="150"/>
      <c r="F2" s="151" t="s">
        <v>169</v>
      </c>
      <c r="G2" s="151"/>
      <c r="H2" s="151"/>
      <c r="I2" s="152" t="s">
        <v>173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14200</v>
      </c>
      <c r="D4" s="142"/>
      <c r="E4" s="142"/>
      <c r="F4" s="142">
        <v>14280</v>
      </c>
      <c r="G4" s="142"/>
      <c r="H4" s="142"/>
      <c r="I4" s="142">
        <v>15050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92600</v>
      </c>
      <c r="D5" s="142"/>
      <c r="E5" s="142"/>
      <c r="F5" s="142">
        <v>94450</v>
      </c>
      <c r="G5" s="142"/>
      <c r="H5" s="142"/>
      <c r="I5" s="142">
        <v>96660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C4-'16日'!I4</f>
        <v>1003</v>
      </c>
      <c r="D6" s="158"/>
      <c r="E6" s="158"/>
      <c r="F6" s="159">
        <f>F4-C4</f>
        <v>80</v>
      </c>
      <c r="G6" s="160"/>
      <c r="H6" s="161"/>
      <c r="I6" s="159">
        <f>I4-F4</f>
        <v>770</v>
      </c>
      <c r="J6" s="160"/>
      <c r="K6" s="161"/>
      <c r="L6" s="157">
        <f>C6+F6+I6</f>
        <v>1853</v>
      </c>
      <c r="M6" s="157">
        <f>C7+F7+I7</f>
        <v>6360</v>
      </c>
    </row>
    <row r="7" spans="1:15" ht="21.95" customHeight="1">
      <c r="A7" s="97"/>
      <c r="B7" s="6" t="s">
        <v>8</v>
      </c>
      <c r="C7" s="158">
        <f>C5-'16日'!I5</f>
        <v>2300</v>
      </c>
      <c r="D7" s="158"/>
      <c r="E7" s="158"/>
      <c r="F7" s="159">
        <f>F5-C5</f>
        <v>1850</v>
      </c>
      <c r="G7" s="160"/>
      <c r="H7" s="161"/>
      <c r="I7" s="159">
        <f>I5-F5</f>
        <v>2210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47" t="s">
        <v>93</v>
      </c>
      <c r="D11" s="47" t="s">
        <v>93</v>
      </c>
      <c r="E11" s="47" t="s">
        <v>93</v>
      </c>
      <c r="F11" s="48" t="s">
        <v>93</v>
      </c>
      <c r="G11" s="48" t="s">
        <v>93</v>
      </c>
      <c r="H11" s="48" t="s">
        <v>93</v>
      </c>
      <c r="I11" s="49" t="s">
        <v>93</v>
      </c>
      <c r="J11" s="49" t="s">
        <v>93</v>
      </c>
      <c r="K11" s="49" t="s">
        <v>93</v>
      </c>
    </row>
    <row r="12" spans="1:15" ht="21.95" customHeight="1">
      <c r="A12" s="99"/>
      <c r="B12" s="8" t="s">
        <v>15</v>
      </c>
      <c r="C12" s="47" t="s">
        <v>93</v>
      </c>
      <c r="D12" s="47" t="s">
        <v>93</v>
      </c>
      <c r="E12" s="47" t="s">
        <v>93</v>
      </c>
      <c r="F12" s="48" t="s">
        <v>93</v>
      </c>
      <c r="G12" s="48" t="s">
        <v>93</v>
      </c>
      <c r="H12" s="48" t="s">
        <v>93</v>
      </c>
      <c r="I12" s="49" t="s">
        <v>93</v>
      </c>
      <c r="J12" s="49" t="s">
        <v>93</v>
      </c>
      <c r="K12" s="49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47" t="s">
        <v>93</v>
      </c>
      <c r="D15" s="47" t="s">
        <v>93</v>
      </c>
      <c r="E15" s="47" t="s">
        <v>93</v>
      </c>
      <c r="F15" s="48" t="s">
        <v>93</v>
      </c>
      <c r="G15" s="48" t="s">
        <v>93</v>
      </c>
      <c r="H15" s="48" t="s">
        <v>93</v>
      </c>
      <c r="I15" s="49" t="s">
        <v>93</v>
      </c>
      <c r="J15" s="49" t="s">
        <v>93</v>
      </c>
      <c r="K15" s="49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47" t="s">
        <v>93</v>
      </c>
      <c r="D17" s="47" t="s">
        <v>93</v>
      </c>
      <c r="E17" s="47" t="s">
        <v>93</v>
      </c>
      <c r="F17" s="48" t="s">
        <v>93</v>
      </c>
      <c r="G17" s="48" t="s">
        <v>93</v>
      </c>
      <c r="H17" s="48" t="s">
        <v>93</v>
      </c>
      <c r="I17" s="49" t="s">
        <v>93</v>
      </c>
      <c r="J17" s="49" t="s">
        <v>93</v>
      </c>
      <c r="K17" s="49" t="s">
        <v>93</v>
      </c>
    </row>
    <row r="18" spans="1:11" ht="21.95" customHeight="1">
      <c r="A18" s="101"/>
      <c r="B18" s="12" t="s">
        <v>15</v>
      </c>
      <c r="C18" s="47" t="s">
        <v>93</v>
      </c>
      <c r="D18" s="47" t="s">
        <v>93</v>
      </c>
      <c r="E18" s="47" t="s">
        <v>93</v>
      </c>
      <c r="F18" s="48" t="s">
        <v>93</v>
      </c>
      <c r="G18" s="48" t="s">
        <v>93</v>
      </c>
      <c r="H18" s="48" t="s">
        <v>93</v>
      </c>
      <c r="I18" s="49" t="s">
        <v>93</v>
      </c>
      <c r="J18" s="49" t="s">
        <v>93</v>
      </c>
      <c r="K18" s="49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47" t="s">
        <v>93</v>
      </c>
      <c r="D21" s="47" t="s">
        <v>93</v>
      </c>
      <c r="E21" s="47" t="s">
        <v>93</v>
      </c>
      <c r="F21" s="48" t="s">
        <v>93</v>
      </c>
      <c r="G21" s="48" t="s">
        <v>93</v>
      </c>
      <c r="H21" s="48" t="s">
        <v>93</v>
      </c>
      <c r="I21" s="49" t="s">
        <v>93</v>
      </c>
      <c r="J21" s="49" t="s">
        <v>93</v>
      </c>
      <c r="K21" s="49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3200</v>
      </c>
      <c r="D23" s="120"/>
      <c r="E23" s="120"/>
      <c r="F23" s="120">
        <v>3060</v>
      </c>
      <c r="G23" s="120"/>
      <c r="H23" s="120"/>
      <c r="I23" s="120">
        <v>2930</v>
      </c>
      <c r="J23" s="120"/>
      <c r="K23" s="120"/>
    </row>
    <row r="24" spans="1:11" ht="21.95" customHeight="1">
      <c r="A24" s="103"/>
      <c r="B24" s="13" t="s">
        <v>29</v>
      </c>
      <c r="C24" s="120">
        <v>800</v>
      </c>
      <c r="D24" s="120"/>
      <c r="E24" s="120"/>
      <c r="F24" s="120">
        <v>540</v>
      </c>
      <c r="G24" s="120"/>
      <c r="H24" s="120"/>
      <c r="I24" s="120">
        <v>540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/>
      <c r="D28" s="133"/>
      <c r="E28" s="134"/>
      <c r="F28" s="132" t="s">
        <v>171</v>
      </c>
      <c r="G28" s="133"/>
      <c r="H28" s="134"/>
      <c r="I28" s="132" t="s">
        <v>175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 customHeight="1">
      <c r="A31" s="121" t="s">
        <v>35</v>
      </c>
      <c r="B31" s="122"/>
      <c r="C31" s="123" t="s">
        <v>168</v>
      </c>
      <c r="D31" s="124"/>
      <c r="E31" s="125"/>
      <c r="F31" s="123" t="s">
        <v>172</v>
      </c>
      <c r="G31" s="124"/>
      <c r="H31" s="125"/>
      <c r="I31" s="123" t="s">
        <v>174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</v>
      </c>
      <c r="D56" s="26" t="s">
        <v>44</v>
      </c>
      <c r="E56" s="27">
        <v>88</v>
      </c>
      <c r="F56" s="26" t="s">
        <v>73</v>
      </c>
      <c r="G56" s="27">
        <v>74</v>
      </c>
      <c r="H56" s="26" t="s">
        <v>74</v>
      </c>
      <c r="I56" s="27">
        <v>0.02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70.8</v>
      </c>
      <c r="G59" s="35"/>
      <c r="H59" s="33">
        <v>9.4</v>
      </c>
      <c r="I59" s="33"/>
      <c r="J59" s="39">
        <v>9.6999999999999993</v>
      </c>
      <c r="K59" s="39"/>
      <c r="L59" s="39">
        <v>10.5</v>
      </c>
      <c r="M59" s="39"/>
    </row>
    <row r="60" spans="1:13" ht="18.75">
      <c r="A60" s="31" t="s">
        <v>78</v>
      </c>
      <c r="B60" s="32">
        <v>14.29</v>
      </c>
      <c r="C60" s="33"/>
      <c r="D60" s="34">
        <v>16.600000000000001</v>
      </c>
      <c r="E60" s="33"/>
      <c r="F60" s="33">
        <v>26.5</v>
      </c>
      <c r="G60" s="35"/>
      <c r="H60" s="33"/>
      <c r="I60" s="33"/>
      <c r="J60" s="39"/>
      <c r="K60" s="39"/>
      <c r="L60" s="39">
        <v>16.399999999999999</v>
      </c>
      <c r="M60" s="39"/>
    </row>
    <row r="61" spans="1:13" ht="18.75">
      <c r="A61" s="31" t="s">
        <v>79</v>
      </c>
      <c r="B61" s="32">
        <v>24.83</v>
      </c>
      <c r="C61" s="33"/>
      <c r="D61" s="34">
        <v>25.2</v>
      </c>
      <c r="E61" s="33"/>
      <c r="F61" s="33"/>
      <c r="G61" s="35"/>
      <c r="H61" s="33">
        <v>25.9</v>
      </c>
      <c r="I61" s="33"/>
      <c r="J61" s="39">
        <v>28.9</v>
      </c>
      <c r="K61" s="39"/>
      <c r="L61" s="39"/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17.600000000000001</v>
      </c>
      <c r="D63" s="34"/>
      <c r="E63" s="33">
        <v>19.8</v>
      </c>
      <c r="F63" s="33"/>
      <c r="G63" s="35">
        <v>17.8</v>
      </c>
      <c r="H63" s="33"/>
      <c r="I63" s="33">
        <v>16.399999999999999</v>
      </c>
      <c r="J63" s="39"/>
      <c r="K63" s="39">
        <v>17.100000000000001</v>
      </c>
      <c r="M63" s="39">
        <v>17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>
        <v>29.5</v>
      </c>
      <c r="L64" s="39"/>
      <c r="M64" s="39">
        <v>31.8</v>
      </c>
    </row>
    <row r="65" spans="1:13" ht="18.75">
      <c r="A65" s="36" t="s">
        <v>82</v>
      </c>
      <c r="B65" s="33"/>
      <c r="C65" s="33">
        <v>23.1</v>
      </c>
      <c r="D65" s="34"/>
      <c r="E65" s="33">
        <v>21.9</v>
      </c>
      <c r="F65" s="33"/>
      <c r="G65" s="35">
        <v>22.05</v>
      </c>
      <c r="H65" s="33"/>
      <c r="I65" s="33">
        <v>22.8</v>
      </c>
      <c r="J65" s="39"/>
      <c r="K65" s="39">
        <v>23.4</v>
      </c>
      <c r="M65" s="39">
        <v>24.3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2.5099999999999998</v>
      </c>
      <c r="C67" s="33">
        <v>10.45</v>
      </c>
      <c r="D67" s="34">
        <v>1.96</v>
      </c>
      <c r="E67" s="33">
        <v>10.97</v>
      </c>
      <c r="F67" s="33">
        <v>1.4</v>
      </c>
      <c r="G67" s="35">
        <v>11.3</v>
      </c>
      <c r="H67" s="33">
        <v>1.3</v>
      </c>
      <c r="I67" s="33">
        <v>11.6</v>
      </c>
      <c r="J67" s="39">
        <v>1.83</v>
      </c>
      <c r="K67" s="39">
        <v>11.1</v>
      </c>
      <c r="L67" s="39">
        <v>1.64</v>
      </c>
      <c r="M67" s="39">
        <v>11</v>
      </c>
    </row>
    <row r="68" spans="1:13" ht="18.75">
      <c r="A68" s="41" t="s">
        <v>84</v>
      </c>
      <c r="B68" s="42">
        <v>1.83</v>
      </c>
      <c r="C68" s="33">
        <v>9.9</v>
      </c>
      <c r="D68" s="34">
        <v>1.29</v>
      </c>
      <c r="E68" s="33">
        <v>10.130000000000001</v>
      </c>
      <c r="F68" s="33">
        <v>1.1000000000000001</v>
      </c>
      <c r="G68" s="35">
        <v>10.1</v>
      </c>
      <c r="H68" s="33">
        <v>1.1200000000000001</v>
      </c>
      <c r="I68" s="33">
        <v>10.7</v>
      </c>
      <c r="J68" s="39">
        <v>1.41</v>
      </c>
      <c r="K68" s="39">
        <v>10.3</v>
      </c>
      <c r="L68" s="39">
        <v>1.27</v>
      </c>
      <c r="M68" s="39">
        <v>10.1</v>
      </c>
    </row>
    <row r="69" spans="1:13" ht="18.75">
      <c r="A69" s="41" t="s">
        <v>85</v>
      </c>
      <c r="B69" s="42">
        <v>2.4700000000000002</v>
      </c>
      <c r="C69" s="33">
        <v>11.76</v>
      </c>
      <c r="D69" s="34">
        <v>2.16</v>
      </c>
      <c r="E69" s="33">
        <v>11.92</v>
      </c>
      <c r="F69" s="33">
        <v>1.72</v>
      </c>
      <c r="G69" s="35">
        <v>11.9</v>
      </c>
      <c r="H69" s="33">
        <v>1.6</v>
      </c>
      <c r="I69" s="33">
        <v>11.9</v>
      </c>
      <c r="J69" s="39">
        <v>2.08</v>
      </c>
      <c r="K69" s="39">
        <v>11.9</v>
      </c>
      <c r="L69" s="39">
        <v>1.85</v>
      </c>
      <c r="M69" s="39">
        <v>12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50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N13" sqref="N1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167</v>
      </c>
      <c r="D2" s="150"/>
      <c r="E2" s="150"/>
      <c r="F2" s="151" t="s">
        <v>178</v>
      </c>
      <c r="G2" s="151"/>
      <c r="H2" s="151"/>
      <c r="I2" s="152" t="s">
        <v>183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15630</v>
      </c>
      <c r="D4" s="142"/>
      <c r="E4" s="142"/>
      <c r="F4" s="142">
        <v>15774</v>
      </c>
      <c r="G4" s="142"/>
      <c r="H4" s="142"/>
      <c r="I4" s="142">
        <v>15774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98900</v>
      </c>
      <c r="D5" s="142"/>
      <c r="E5" s="142"/>
      <c r="F5" s="142">
        <v>100800</v>
      </c>
      <c r="G5" s="142"/>
      <c r="H5" s="142"/>
      <c r="I5" s="142">
        <v>102570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C4-'17日'!I4</f>
        <v>580</v>
      </c>
      <c r="D6" s="158"/>
      <c r="E6" s="158"/>
      <c r="F6" s="159">
        <f>F4-C4</f>
        <v>144</v>
      </c>
      <c r="G6" s="160"/>
      <c r="H6" s="161"/>
      <c r="I6" s="159">
        <f>I4-F4</f>
        <v>0</v>
      </c>
      <c r="J6" s="160"/>
      <c r="K6" s="161"/>
      <c r="L6" s="157">
        <f>C6+F6+I6</f>
        <v>724</v>
      </c>
      <c r="M6" s="157">
        <f>C7+F7+I7</f>
        <v>5910</v>
      </c>
    </row>
    <row r="7" spans="1:15" ht="21.95" customHeight="1">
      <c r="A7" s="97"/>
      <c r="B7" s="6" t="s">
        <v>8</v>
      </c>
      <c r="C7" s="158">
        <f>C5-'17日'!I5</f>
        <v>2240</v>
      </c>
      <c r="D7" s="158"/>
      <c r="E7" s="158"/>
      <c r="F7" s="159">
        <f>F5-C5</f>
        <v>1900</v>
      </c>
      <c r="G7" s="160"/>
      <c r="H7" s="161"/>
      <c r="I7" s="159">
        <f>I5-F5</f>
        <v>1770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51" t="s">
        <v>93</v>
      </c>
      <c r="D11" s="51" t="s">
        <v>93</v>
      </c>
      <c r="E11" s="51" t="s">
        <v>93</v>
      </c>
      <c r="F11" s="52" t="s">
        <v>93</v>
      </c>
      <c r="G11" s="52" t="s">
        <v>93</v>
      </c>
      <c r="H11" s="52" t="s">
        <v>93</v>
      </c>
      <c r="I11" s="53" t="s">
        <v>93</v>
      </c>
      <c r="J11" s="53" t="s">
        <v>93</v>
      </c>
      <c r="K11" s="53" t="s">
        <v>93</v>
      </c>
    </row>
    <row r="12" spans="1:15" ht="21.95" customHeight="1">
      <c r="A12" s="99"/>
      <c r="B12" s="8" t="s">
        <v>15</v>
      </c>
      <c r="C12" s="51" t="s">
        <v>93</v>
      </c>
      <c r="D12" s="51" t="s">
        <v>93</v>
      </c>
      <c r="E12" s="51" t="s">
        <v>93</v>
      </c>
      <c r="F12" s="52" t="s">
        <v>93</v>
      </c>
      <c r="G12" s="52" t="s">
        <v>93</v>
      </c>
      <c r="H12" s="52" t="s">
        <v>93</v>
      </c>
      <c r="I12" s="53" t="s">
        <v>93</v>
      </c>
      <c r="J12" s="53" t="s">
        <v>93</v>
      </c>
      <c r="K12" s="53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51" t="s">
        <v>93</v>
      </c>
      <c r="D15" s="51" t="s">
        <v>93</v>
      </c>
      <c r="E15" s="51" t="s">
        <v>93</v>
      </c>
      <c r="F15" s="52" t="s">
        <v>93</v>
      </c>
      <c r="G15" s="52" t="s">
        <v>93</v>
      </c>
      <c r="H15" s="52" t="s">
        <v>93</v>
      </c>
      <c r="I15" s="53" t="s">
        <v>93</v>
      </c>
      <c r="J15" s="53" t="s">
        <v>93</v>
      </c>
      <c r="K15" s="53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51" t="s">
        <v>93</v>
      </c>
      <c r="D17" s="51" t="s">
        <v>93</v>
      </c>
      <c r="E17" s="51" t="s">
        <v>93</v>
      </c>
      <c r="F17" s="52" t="s">
        <v>93</v>
      </c>
      <c r="G17" s="52" t="s">
        <v>93</v>
      </c>
      <c r="H17" s="52" t="s">
        <v>93</v>
      </c>
      <c r="I17" s="53" t="s">
        <v>93</v>
      </c>
      <c r="J17" s="53" t="s">
        <v>93</v>
      </c>
      <c r="K17" s="53" t="s">
        <v>93</v>
      </c>
    </row>
    <row r="18" spans="1:11" ht="21.95" customHeight="1">
      <c r="A18" s="101"/>
      <c r="B18" s="12" t="s">
        <v>15</v>
      </c>
      <c r="C18" s="51" t="s">
        <v>93</v>
      </c>
      <c r="D18" s="51" t="s">
        <v>93</v>
      </c>
      <c r="E18" s="51" t="s">
        <v>93</v>
      </c>
      <c r="F18" s="52" t="s">
        <v>93</v>
      </c>
      <c r="G18" s="52" t="s">
        <v>93</v>
      </c>
      <c r="H18" s="52" t="s">
        <v>93</v>
      </c>
      <c r="I18" s="53" t="s">
        <v>93</v>
      </c>
      <c r="J18" s="53" t="s">
        <v>93</v>
      </c>
      <c r="K18" s="53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51" t="s">
        <v>93</v>
      </c>
      <c r="D21" s="51" t="s">
        <v>93</v>
      </c>
      <c r="E21" s="51" t="s">
        <v>93</v>
      </c>
      <c r="F21" s="52" t="s">
        <v>93</v>
      </c>
      <c r="G21" s="52" t="s">
        <v>93</v>
      </c>
      <c r="H21" s="52" t="s">
        <v>93</v>
      </c>
      <c r="I21" s="53" t="s">
        <v>93</v>
      </c>
      <c r="J21" s="53" t="s">
        <v>93</v>
      </c>
      <c r="K21" s="53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2900</v>
      </c>
      <c r="D23" s="120"/>
      <c r="E23" s="120"/>
      <c r="F23" s="120">
        <v>2780</v>
      </c>
      <c r="G23" s="120"/>
      <c r="H23" s="120"/>
      <c r="I23" s="120">
        <v>2650</v>
      </c>
      <c r="J23" s="120"/>
      <c r="K23" s="120"/>
    </row>
    <row r="24" spans="1:11" ht="21.95" customHeight="1">
      <c r="A24" s="103"/>
      <c r="B24" s="13" t="s">
        <v>29</v>
      </c>
      <c r="C24" s="120">
        <v>310</v>
      </c>
      <c r="D24" s="120"/>
      <c r="E24" s="120"/>
      <c r="F24" s="120">
        <v>2240</v>
      </c>
      <c r="G24" s="120"/>
      <c r="H24" s="120"/>
      <c r="I24" s="120">
        <v>2240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177</v>
      </c>
      <c r="D28" s="133"/>
      <c r="E28" s="134"/>
      <c r="F28" s="132" t="s">
        <v>179</v>
      </c>
      <c r="G28" s="133"/>
      <c r="H28" s="134"/>
      <c r="I28" s="132" t="s">
        <v>182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 customHeight="1">
      <c r="A31" s="121" t="s">
        <v>35</v>
      </c>
      <c r="B31" s="122"/>
      <c r="C31" s="123" t="s">
        <v>176</v>
      </c>
      <c r="D31" s="124"/>
      <c r="E31" s="125"/>
      <c r="F31" s="123" t="s">
        <v>180</v>
      </c>
      <c r="G31" s="124"/>
      <c r="H31" s="125"/>
      <c r="I31" s="123" t="s">
        <v>181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82</v>
      </c>
      <c r="F56" s="26" t="s">
        <v>73</v>
      </c>
      <c r="G56" s="27">
        <v>75</v>
      </c>
      <c r="H56" s="26" t="s">
        <v>74</v>
      </c>
      <c r="I56" s="27">
        <v>0.02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11.5</v>
      </c>
      <c r="C59" s="33"/>
      <c r="D59" s="34"/>
      <c r="E59" s="33"/>
      <c r="F59" s="33"/>
      <c r="G59" s="35"/>
      <c r="H59" s="33">
        <v>9.6</v>
      </c>
      <c r="I59" s="33"/>
      <c r="J59" s="39">
        <v>13.1</v>
      </c>
      <c r="K59" s="39"/>
      <c r="L59" s="39">
        <v>14.1</v>
      </c>
      <c r="M59" s="39"/>
    </row>
    <row r="60" spans="1:13" ht="18.75">
      <c r="A60" s="31" t="s">
        <v>78</v>
      </c>
      <c r="B60" s="32">
        <v>13.1</v>
      </c>
      <c r="C60" s="33"/>
      <c r="D60" s="34">
        <v>13.25</v>
      </c>
      <c r="E60" s="33"/>
      <c r="F60" s="33">
        <v>14.3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12.3</v>
      </c>
      <c r="E61" s="33"/>
      <c r="F61" s="33">
        <v>18.2</v>
      </c>
      <c r="G61" s="35"/>
      <c r="H61" s="33">
        <v>19.7</v>
      </c>
      <c r="I61" s="33"/>
      <c r="J61" s="39">
        <v>21.2</v>
      </c>
      <c r="K61" s="39"/>
      <c r="L61" s="39">
        <v>25.9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17.649999999999999</v>
      </c>
      <c r="D63" s="34"/>
      <c r="F63" s="33"/>
      <c r="G63" s="35">
        <v>16.899999999999999</v>
      </c>
      <c r="H63" s="33"/>
      <c r="I63" s="33">
        <v>15.05</v>
      </c>
      <c r="J63" s="39"/>
      <c r="K63" s="39">
        <v>15.1</v>
      </c>
      <c r="M63" s="39">
        <v>15.6</v>
      </c>
    </row>
    <row r="64" spans="1:13" ht="18.75">
      <c r="A64" s="36" t="s">
        <v>81</v>
      </c>
      <c r="B64" s="33"/>
      <c r="C64" s="33">
        <v>31.6</v>
      </c>
      <c r="E64" s="33">
        <v>30.9</v>
      </c>
      <c r="F64" s="33"/>
      <c r="G64" s="37">
        <v>28.5</v>
      </c>
      <c r="H64" s="33"/>
      <c r="I64" s="33">
        <v>31.4</v>
      </c>
      <c r="J64" s="39"/>
      <c r="K64" s="39">
        <v>30.6</v>
      </c>
      <c r="L64" s="39"/>
      <c r="M64" s="39">
        <v>30.9</v>
      </c>
    </row>
    <row r="65" spans="1:13" ht="18.75">
      <c r="A65" s="36" t="s">
        <v>82</v>
      </c>
      <c r="B65" s="33"/>
      <c r="C65" s="33">
        <v>24.3</v>
      </c>
      <c r="E65" s="33">
        <v>24.3</v>
      </c>
      <c r="F65" s="33"/>
      <c r="G65" s="35">
        <v>23.2</v>
      </c>
      <c r="H65" s="33"/>
      <c r="I65" s="33"/>
      <c r="J65" s="39"/>
      <c r="K65" s="39">
        <v>47.7</v>
      </c>
      <c r="M65" s="39">
        <v>48.9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1.57</v>
      </c>
      <c r="C67" s="33">
        <v>11</v>
      </c>
      <c r="D67" s="34">
        <v>1.71</v>
      </c>
      <c r="E67" s="33">
        <v>10.8</v>
      </c>
      <c r="F67" s="33">
        <v>1.6</v>
      </c>
      <c r="G67" s="35">
        <v>12.2</v>
      </c>
      <c r="H67" s="33">
        <v>1.55</v>
      </c>
      <c r="I67" s="33">
        <v>11.9</v>
      </c>
      <c r="J67" s="33">
        <v>1.54</v>
      </c>
      <c r="K67" s="39">
        <v>11.2</v>
      </c>
      <c r="L67" s="39">
        <v>1.59</v>
      </c>
      <c r="M67" s="39">
        <v>11.1</v>
      </c>
    </row>
    <row r="68" spans="1:13" ht="18.75">
      <c r="A68" s="41" t="s">
        <v>84</v>
      </c>
      <c r="B68" s="42">
        <v>1.1499999999999999</v>
      </c>
      <c r="C68" s="33">
        <v>10.27</v>
      </c>
      <c r="D68" s="34">
        <v>1.36</v>
      </c>
      <c r="E68" s="33">
        <v>10.3</v>
      </c>
      <c r="F68" s="33">
        <v>1.44</v>
      </c>
      <c r="G68" s="35">
        <v>10.199999999999999</v>
      </c>
      <c r="H68" s="33">
        <v>1.84</v>
      </c>
      <c r="I68" s="33">
        <v>10.1</v>
      </c>
      <c r="J68" s="42">
        <v>1.17</v>
      </c>
      <c r="K68" s="39">
        <v>10.3</v>
      </c>
      <c r="L68" s="39">
        <v>1.31</v>
      </c>
      <c r="M68" s="39">
        <v>10.4</v>
      </c>
    </row>
    <row r="69" spans="1:13" ht="18.75">
      <c r="A69" s="41" t="s">
        <v>85</v>
      </c>
      <c r="B69" s="42">
        <v>1.81</v>
      </c>
      <c r="C69" s="33">
        <v>11.81</v>
      </c>
      <c r="D69" s="34">
        <v>1.59</v>
      </c>
      <c r="E69" s="33">
        <v>12.1</v>
      </c>
      <c r="F69" s="33">
        <v>1.7</v>
      </c>
      <c r="G69" s="35">
        <v>11.9</v>
      </c>
      <c r="H69" s="33"/>
      <c r="I69" s="33"/>
      <c r="J69" s="42">
        <v>1.76</v>
      </c>
      <c r="K69" s="39">
        <v>11.8</v>
      </c>
      <c r="L69" s="39">
        <v>1.87</v>
      </c>
      <c r="M69" s="39">
        <v>12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87</v>
      </c>
      <c r="D2" s="150"/>
      <c r="E2" s="150"/>
      <c r="F2" s="151" t="s">
        <v>88</v>
      </c>
      <c r="G2" s="151"/>
      <c r="H2" s="151"/>
      <c r="I2" s="152" t="s">
        <v>89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810</v>
      </c>
      <c r="D4" s="142"/>
      <c r="E4" s="142"/>
      <c r="F4" s="142">
        <v>815</v>
      </c>
      <c r="G4" s="142"/>
      <c r="H4" s="142"/>
      <c r="I4" s="142">
        <v>815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1850</v>
      </c>
      <c r="D5" s="142"/>
      <c r="E5" s="142"/>
      <c r="F5" s="142">
        <v>3700</v>
      </c>
      <c r="G5" s="142"/>
      <c r="H5" s="142"/>
      <c r="I5" s="142">
        <v>5130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</f>
        <v>810</v>
      </c>
      <c r="D6" s="158"/>
      <c r="E6" s="158"/>
      <c r="F6" s="159">
        <f>F4-C4</f>
        <v>5</v>
      </c>
      <c r="G6" s="160"/>
      <c r="H6" s="161"/>
      <c r="I6" s="159">
        <f>I4-F4</f>
        <v>0</v>
      </c>
      <c r="J6" s="160"/>
      <c r="K6" s="161"/>
      <c r="L6" s="157">
        <f>C6+F6+I6</f>
        <v>815</v>
      </c>
      <c r="M6" s="157">
        <f>C7+F7+I7</f>
        <v>5130</v>
      </c>
    </row>
    <row r="7" spans="1:15" ht="21.95" customHeight="1">
      <c r="A7" s="97"/>
      <c r="B7" s="6" t="s">
        <v>8</v>
      </c>
      <c r="C7" s="158">
        <f>C5</f>
        <v>1850</v>
      </c>
      <c r="D7" s="158"/>
      <c r="E7" s="158"/>
      <c r="F7" s="159">
        <f>F5-C5</f>
        <v>1850</v>
      </c>
      <c r="G7" s="160"/>
      <c r="H7" s="161"/>
      <c r="I7" s="159">
        <f>I5-F5</f>
        <v>1430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99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1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30.7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1490</v>
      </c>
      <c r="D23" s="120"/>
      <c r="E23" s="120"/>
      <c r="F23" s="120">
        <f>300+1900</f>
        <v>2200</v>
      </c>
      <c r="G23" s="120"/>
      <c r="H23" s="120"/>
      <c r="I23" s="120">
        <v>2080</v>
      </c>
      <c r="J23" s="120"/>
      <c r="K23" s="120"/>
    </row>
    <row r="24" spans="1:11" ht="21.95" customHeight="1">
      <c r="A24" s="103"/>
      <c r="B24" s="13" t="s">
        <v>29</v>
      </c>
      <c r="C24" s="120">
        <v>1980</v>
      </c>
      <c r="D24" s="120"/>
      <c r="E24" s="120"/>
      <c r="F24" s="120">
        <v>1850</v>
      </c>
      <c r="G24" s="120"/>
      <c r="H24" s="120"/>
      <c r="I24" s="120">
        <v>1680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50</v>
      </c>
      <c r="D25" s="120"/>
      <c r="E25" s="120"/>
      <c r="F25" s="120">
        <v>50</v>
      </c>
      <c r="G25" s="120"/>
      <c r="H25" s="120"/>
      <c r="I25" s="120">
        <v>50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94</v>
      </c>
      <c r="D28" s="133"/>
      <c r="E28" s="134"/>
      <c r="F28" s="132" t="s">
        <v>95</v>
      </c>
      <c r="G28" s="133"/>
      <c r="H28" s="134"/>
      <c r="I28" s="132" t="s">
        <v>96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>
      <c r="A31" s="121" t="s">
        <v>35</v>
      </c>
      <c r="B31" s="122"/>
      <c r="C31" s="123" t="s">
        <v>97</v>
      </c>
      <c r="D31" s="124"/>
      <c r="E31" s="125"/>
      <c r="F31" s="123" t="s">
        <v>98</v>
      </c>
      <c r="G31" s="124"/>
      <c r="H31" s="125"/>
      <c r="I31" s="123" t="s">
        <v>99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7.1</v>
      </c>
      <c r="D56" s="26" t="s">
        <v>44</v>
      </c>
      <c r="E56" s="27">
        <v>76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14.58</v>
      </c>
      <c r="C59" s="33"/>
      <c r="D59" s="34">
        <v>15.36</v>
      </c>
      <c r="E59" s="33"/>
      <c r="F59" s="33">
        <v>15.1</v>
      </c>
      <c r="G59" s="35"/>
      <c r="H59" s="33"/>
      <c r="I59" s="33"/>
      <c r="J59" s="39"/>
      <c r="K59" s="39"/>
      <c r="L59" s="39">
        <v>10.9</v>
      </c>
      <c r="M59" s="39"/>
    </row>
    <row r="60" spans="1:13" ht="18.75">
      <c r="A60" s="31" t="s">
        <v>78</v>
      </c>
      <c r="B60" s="32">
        <v>20.25</v>
      </c>
      <c r="C60" s="33"/>
      <c r="D60" s="34">
        <v>8.51</v>
      </c>
      <c r="E60" s="33"/>
      <c r="F60" s="33">
        <v>8.5</v>
      </c>
      <c r="G60" s="35"/>
      <c r="H60" s="33">
        <v>8.1</v>
      </c>
      <c r="I60" s="33"/>
      <c r="J60" s="39">
        <v>9.1</v>
      </c>
      <c r="K60" s="39"/>
      <c r="L60" s="39">
        <v>10.1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>
        <v>10.5</v>
      </c>
      <c r="K61" s="39"/>
      <c r="L61" s="39"/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21.4</v>
      </c>
      <c r="D63" s="34"/>
      <c r="E63" s="33">
        <v>15.63</v>
      </c>
      <c r="F63" s="33"/>
      <c r="G63" s="35">
        <v>15.7</v>
      </c>
      <c r="H63" s="33"/>
      <c r="I63" s="33">
        <v>15.9</v>
      </c>
      <c r="J63" s="39"/>
      <c r="K63" s="39">
        <v>15.9</v>
      </c>
      <c r="M63" s="39">
        <v>16.2</v>
      </c>
    </row>
    <row r="64" spans="1:13" ht="18.75">
      <c r="A64" s="36" t="s">
        <v>81</v>
      </c>
      <c r="B64" s="33"/>
      <c r="C64" s="33">
        <v>37.9</v>
      </c>
      <c r="D64" s="34"/>
      <c r="E64" s="33">
        <v>23.73</v>
      </c>
      <c r="F64" s="33"/>
      <c r="G64" s="37">
        <v>21.4</v>
      </c>
      <c r="H64" s="33"/>
      <c r="I64" s="33">
        <v>23.7</v>
      </c>
      <c r="J64" s="39"/>
      <c r="K64" s="39">
        <v>23.1</v>
      </c>
      <c r="L64" s="39"/>
      <c r="M64" s="39"/>
    </row>
    <row r="65" spans="1:13" ht="18.75">
      <c r="A65" s="36" t="s">
        <v>82</v>
      </c>
      <c r="B65" s="33"/>
      <c r="C65" s="33"/>
      <c r="D65" s="34"/>
      <c r="E65" s="33">
        <v>21.41</v>
      </c>
      <c r="F65" s="33"/>
      <c r="G65" s="35">
        <v>20.100000000000001</v>
      </c>
      <c r="H65" s="33"/>
      <c r="I65" s="33">
        <v>20.5</v>
      </c>
      <c r="J65" s="39"/>
      <c r="K65" s="39">
        <v>20.8</v>
      </c>
      <c r="M65" s="39">
        <v>20.2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1.86</v>
      </c>
      <c r="C67" s="33">
        <v>11.4</v>
      </c>
      <c r="D67" s="34">
        <v>1.73</v>
      </c>
      <c r="E67" s="33">
        <v>10.85</v>
      </c>
      <c r="F67" s="33">
        <v>0.95</v>
      </c>
      <c r="G67" s="35">
        <v>10.6</v>
      </c>
      <c r="H67" s="33">
        <v>1.05</v>
      </c>
      <c r="I67" s="33">
        <v>11.4</v>
      </c>
      <c r="J67" s="39">
        <v>1.59</v>
      </c>
      <c r="K67" s="39">
        <v>10.9</v>
      </c>
      <c r="L67" s="39">
        <v>1.46</v>
      </c>
      <c r="M67" s="39">
        <v>10.8</v>
      </c>
    </row>
    <row r="68" spans="1:13" ht="18.75">
      <c r="A68" s="41" t="s">
        <v>84</v>
      </c>
      <c r="B68" s="42">
        <v>2.31</v>
      </c>
      <c r="C68" s="33">
        <v>11.2</v>
      </c>
      <c r="D68" s="34">
        <v>1.59</v>
      </c>
      <c r="E68" s="33">
        <v>9.81</v>
      </c>
      <c r="F68" s="33">
        <v>1.5</v>
      </c>
      <c r="G68" s="35">
        <v>9.9</v>
      </c>
      <c r="H68" s="33">
        <v>1.2</v>
      </c>
      <c r="I68" s="33">
        <v>9.6999999999999993</v>
      </c>
      <c r="J68" s="39">
        <v>1.41</v>
      </c>
      <c r="K68" s="39">
        <v>9.5</v>
      </c>
      <c r="L68" s="39">
        <v>1.25</v>
      </c>
      <c r="M68" s="39">
        <v>9.6</v>
      </c>
    </row>
    <row r="69" spans="1:13" ht="18.75">
      <c r="A69" s="41" t="s">
        <v>85</v>
      </c>
      <c r="B69" s="42"/>
      <c r="C69" s="33"/>
      <c r="D69" s="34">
        <v>2.27</v>
      </c>
      <c r="E69" s="33">
        <v>12.01</v>
      </c>
      <c r="F69" s="33">
        <v>1.8</v>
      </c>
      <c r="G69" s="35">
        <v>11.9</v>
      </c>
      <c r="H69" s="33">
        <v>1.5</v>
      </c>
      <c r="I69" s="33">
        <v>12.01</v>
      </c>
      <c r="J69" s="39">
        <v>1.97</v>
      </c>
      <c r="K69" s="39">
        <v>12.1</v>
      </c>
      <c r="L69" s="39">
        <v>1.72</v>
      </c>
      <c r="M69" s="39">
        <v>12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F11" sqref="F11:H2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186</v>
      </c>
      <c r="D2" s="150"/>
      <c r="E2" s="150"/>
      <c r="F2" s="151" t="s">
        <v>187</v>
      </c>
      <c r="G2" s="151"/>
      <c r="H2" s="151"/>
      <c r="I2" s="152" t="s">
        <v>191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15774</v>
      </c>
      <c r="D4" s="142"/>
      <c r="E4" s="142"/>
      <c r="F4" s="142">
        <v>15860</v>
      </c>
      <c r="G4" s="142"/>
      <c r="H4" s="142"/>
      <c r="I4" s="142">
        <v>16040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104400</v>
      </c>
      <c r="D5" s="142"/>
      <c r="E5" s="142"/>
      <c r="F5" s="142">
        <v>106150</v>
      </c>
      <c r="G5" s="142"/>
      <c r="H5" s="142"/>
      <c r="I5" s="142">
        <v>107880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C4-'18日'!I4</f>
        <v>0</v>
      </c>
      <c r="D6" s="158"/>
      <c r="E6" s="158"/>
      <c r="F6" s="159">
        <f>F4-C4</f>
        <v>86</v>
      </c>
      <c r="G6" s="160"/>
      <c r="H6" s="161"/>
      <c r="I6" s="159">
        <f>I4-F4</f>
        <v>180</v>
      </c>
      <c r="J6" s="160"/>
      <c r="K6" s="161"/>
      <c r="L6" s="157">
        <f>C6+F6+I6</f>
        <v>266</v>
      </c>
      <c r="M6" s="157">
        <f>C7+F7+I7</f>
        <v>5310</v>
      </c>
    </row>
    <row r="7" spans="1:15" ht="21.95" customHeight="1">
      <c r="A7" s="97"/>
      <c r="B7" s="6" t="s">
        <v>8</v>
      </c>
      <c r="C7" s="158">
        <f>C5-'18日'!I5</f>
        <v>1830</v>
      </c>
      <c r="D7" s="158"/>
      <c r="E7" s="158"/>
      <c r="F7" s="159">
        <f>F5-C5</f>
        <v>1750</v>
      </c>
      <c r="G7" s="160"/>
      <c r="H7" s="161"/>
      <c r="I7" s="159">
        <f>I5-F5</f>
        <v>1730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54" t="s">
        <v>93</v>
      </c>
      <c r="D11" s="54" t="s">
        <v>93</v>
      </c>
      <c r="E11" s="54" t="s">
        <v>93</v>
      </c>
      <c r="F11" s="55" t="s">
        <v>93</v>
      </c>
      <c r="G11" s="55" t="s">
        <v>93</v>
      </c>
      <c r="H11" s="55" t="s">
        <v>93</v>
      </c>
      <c r="I11" s="56" t="s">
        <v>93</v>
      </c>
      <c r="J11" s="56" t="s">
        <v>93</v>
      </c>
      <c r="K11" s="56" t="s">
        <v>93</v>
      </c>
    </row>
    <row r="12" spans="1:15" ht="21.95" customHeight="1">
      <c r="A12" s="99"/>
      <c r="B12" s="8" t="s">
        <v>15</v>
      </c>
      <c r="C12" s="54" t="s">
        <v>93</v>
      </c>
      <c r="D12" s="54" t="s">
        <v>93</v>
      </c>
      <c r="E12" s="54" t="s">
        <v>93</v>
      </c>
      <c r="F12" s="55" t="s">
        <v>93</v>
      </c>
      <c r="G12" s="55" t="s">
        <v>93</v>
      </c>
      <c r="H12" s="55" t="s">
        <v>93</v>
      </c>
      <c r="I12" s="56" t="s">
        <v>93</v>
      </c>
      <c r="J12" s="56" t="s">
        <v>93</v>
      </c>
      <c r="K12" s="56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54" t="s">
        <v>93</v>
      </c>
      <c r="D15" s="54" t="s">
        <v>93</v>
      </c>
      <c r="E15" s="54" t="s">
        <v>93</v>
      </c>
      <c r="F15" s="55" t="s">
        <v>93</v>
      </c>
      <c r="G15" s="55" t="s">
        <v>93</v>
      </c>
      <c r="H15" s="55" t="s">
        <v>93</v>
      </c>
      <c r="I15" s="56" t="s">
        <v>93</v>
      </c>
      <c r="J15" s="56" t="s">
        <v>93</v>
      </c>
      <c r="K15" s="56" t="s">
        <v>93</v>
      </c>
    </row>
    <row r="16" spans="1:15" ht="30.7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54" t="s">
        <v>93</v>
      </c>
      <c r="D17" s="54" t="s">
        <v>93</v>
      </c>
      <c r="E17" s="54" t="s">
        <v>93</v>
      </c>
      <c r="F17" s="55" t="s">
        <v>93</v>
      </c>
      <c r="G17" s="55" t="s">
        <v>93</v>
      </c>
      <c r="H17" s="55" t="s">
        <v>93</v>
      </c>
      <c r="I17" s="56" t="s">
        <v>93</v>
      </c>
      <c r="J17" s="56" t="s">
        <v>93</v>
      </c>
      <c r="K17" s="56" t="s">
        <v>93</v>
      </c>
    </row>
    <row r="18" spans="1:11" ht="21.95" customHeight="1">
      <c r="A18" s="101"/>
      <c r="B18" s="12" t="s">
        <v>15</v>
      </c>
      <c r="C18" s="54" t="s">
        <v>93</v>
      </c>
      <c r="D18" s="54" t="s">
        <v>93</v>
      </c>
      <c r="E18" s="54" t="s">
        <v>93</v>
      </c>
      <c r="F18" s="55" t="s">
        <v>93</v>
      </c>
      <c r="G18" s="55" t="s">
        <v>93</v>
      </c>
      <c r="H18" s="55" t="s">
        <v>93</v>
      </c>
      <c r="I18" s="56" t="s">
        <v>93</v>
      </c>
      <c r="J18" s="56" t="s">
        <v>93</v>
      </c>
      <c r="K18" s="56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54" t="s">
        <v>93</v>
      </c>
      <c r="D21" s="54" t="s">
        <v>93</v>
      </c>
      <c r="E21" s="54" t="s">
        <v>93</v>
      </c>
      <c r="F21" s="55" t="s">
        <v>93</v>
      </c>
      <c r="G21" s="55" t="s">
        <v>93</v>
      </c>
      <c r="H21" s="55" t="s">
        <v>93</v>
      </c>
      <c r="I21" s="56" t="s">
        <v>93</v>
      </c>
      <c r="J21" s="56" t="s">
        <v>93</v>
      </c>
      <c r="K21" s="56" t="s">
        <v>93</v>
      </c>
    </row>
    <row r="22" spans="1:11" ht="30.7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2450</v>
      </c>
      <c r="D23" s="120"/>
      <c r="E23" s="120"/>
      <c r="F23" s="120">
        <v>2310</v>
      </c>
      <c r="G23" s="120"/>
      <c r="H23" s="120"/>
      <c r="I23" s="120">
        <v>2250</v>
      </c>
      <c r="J23" s="120"/>
      <c r="K23" s="120"/>
    </row>
    <row r="24" spans="1:11" ht="21.95" customHeight="1">
      <c r="A24" s="103"/>
      <c r="B24" s="13" t="s">
        <v>29</v>
      </c>
      <c r="C24" s="120">
        <v>2100</v>
      </c>
      <c r="D24" s="120"/>
      <c r="E24" s="120"/>
      <c r="F24" s="120">
        <v>2000</v>
      </c>
      <c r="G24" s="120"/>
      <c r="H24" s="120"/>
      <c r="I24" s="120">
        <v>1900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184</v>
      </c>
      <c r="D28" s="133"/>
      <c r="E28" s="134"/>
      <c r="F28" s="132" t="s">
        <v>190</v>
      </c>
      <c r="G28" s="133"/>
      <c r="H28" s="134"/>
      <c r="I28" s="132" t="s">
        <v>199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 customHeight="1">
      <c r="A31" s="121" t="s">
        <v>35</v>
      </c>
      <c r="B31" s="122"/>
      <c r="C31" s="123" t="s">
        <v>185</v>
      </c>
      <c r="D31" s="124"/>
      <c r="E31" s="125"/>
      <c r="F31" s="123" t="s">
        <v>188</v>
      </c>
      <c r="G31" s="124"/>
      <c r="H31" s="125"/>
      <c r="I31" s="123" t="s">
        <v>192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7.75</v>
      </c>
      <c r="D56" s="26" t="s">
        <v>44</v>
      </c>
      <c r="E56" s="27">
        <v>74</v>
      </c>
      <c r="F56" s="26" t="s">
        <v>189</v>
      </c>
      <c r="G56" s="27">
        <v>79</v>
      </c>
      <c r="H56" s="26">
        <v>0.01</v>
      </c>
      <c r="I56" s="27"/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15.45</v>
      </c>
      <c r="C59" s="33"/>
      <c r="D59" s="34"/>
      <c r="E59" s="33"/>
      <c r="F59" s="33">
        <v>8.74</v>
      </c>
      <c r="G59" s="35"/>
      <c r="H59" s="33">
        <v>10.07</v>
      </c>
      <c r="I59" s="33"/>
      <c r="J59" s="39">
        <v>11</v>
      </c>
      <c r="K59" s="39"/>
      <c r="L59" s="39">
        <v>11.69</v>
      </c>
      <c r="M59" s="39"/>
    </row>
    <row r="60" spans="1:13" ht="18.75">
      <c r="A60" s="31" t="s">
        <v>78</v>
      </c>
      <c r="B60" s="32"/>
      <c r="C60" s="33"/>
      <c r="D60" s="34">
        <v>39.35</v>
      </c>
      <c r="E60" s="33"/>
      <c r="F60" s="33">
        <v>13.8</v>
      </c>
      <c r="G60" s="35"/>
      <c r="H60" s="33">
        <v>12.96</v>
      </c>
      <c r="I60" s="33"/>
      <c r="J60" s="39">
        <v>14</v>
      </c>
      <c r="K60" s="39"/>
      <c r="L60" s="39">
        <v>15.12</v>
      </c>
      <c r="M60" s="39"/>
    </row>
    <row r="61" spans="1:13" ht="18.75">
      <c r="A61" s="31" t="s">
        <v>79</v>
      </c>
      <c r="B61" s="32">
        <v>21.76</v>
      </c>
      <c r="C61" s="33"/>
      <c r="D61" s="34">
        <v>22.97</v>
      </c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22.28</v>
      </c>
      <c r="D63" s="34"/>
      <c r="E63" s="33">
        <v>23.15</v>
      </c>
      <c r="F63" s="33"/>
      <c r="G63" s="35">
        <v>21.9</v>
      </c>
      <c r="H63" s="33"/>
      <c r="I63" s="33">
        <v>22.28</v>
      </c>
      <c r="J63" s="39"/>
      <c r="K63" s="39">
        <v>22.9</v>
      </c>
      <c r="M63" s="39">
        <v>23.7</v>
      </c>
    </row>
    <row r="64" spans="1:13" ht="18.75">
      <c r="A64" s="36" t="s">
        <v>81</v>
      </c>
      <c r="B64" s="33"/>
      <c r="C64" s="33">
        <v>27.49</v>
      </c>
      <c r="D64" s="34"/>
      <c r="E64" s="33">
        <v>27.54</v>
      </c>
      <c r="F64" s="33"/>
      <c r="G64" s="37">
        <v>28.1</v>
      </c>
      <c r="H64" s="33"/>
      <c r="I64" s="33">
        <v>28.6</v>
      </c>
      <c r="J64" s="39"/>
      <c r="K64" s="39">
        <v>30</v>
      </c>
      <c r="L64" s="39"/>
      <c r="M64" s="39">
        <v>29.5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>
        <v>26.6</v>
      </c>
      <c r="J65" s="39"/>
      <c r="K65" s="39">
        <v>26.3</v>
      </c>
      <c r="M65" s="39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2.04</v>
      </c>
      <c r="C67" s="33">
        <v>11.4</v>
      </c>
      <c r="D67" s="34">
        <v>1.93</v>
      </c>
      <c r="E67" s="33">
        <v>11.72</v>
      </c>
      <c r="F67" s="33">
        <v>1.83</v>
      </c>
      <c r="G67" s="35">
        <v>11.34</v>
      </c>
      <c r="H67" s="33">
        <v>1.64</v>
      </c>
      <c r="I67" s="33">
        <v>11.34</v>
      </c>
      <c r="J67" s="39">
        <v>1.82</v>
      </c>
      <c r="K67" s="39">
        <v>11.5</v>
      </c>
      <c r="L67" s="39">
        <v>2.11</v>
      </c>
      <c r="M67" s="39">
        <v>11.2</v>
      </c>
    </row>
    <row r="68" spans="1:13" ht="18.75">
      <c r="A68" s="41" t="s">
        <v>84</v>
      </c>
      <c r="B68" s="42">
        <v>1.46</v>
      </c>
      <c r="C68" s="33">
        <v>10.3</v>
      </c>
      <c r="D68" s="34">
        <v>1.87</v>
      </c>
      <c r="E68" s="33">
        <v>10.27</v>
      </c>
      <c r="F68" s="33">
        <v>1.47</v>
      </c>
      <c r="G68" s="35">
        <v>10.24</v>
      </c>
      <c r="H68" s="33">
        <v>1.1599999999999999</v>
      </c>
      <c r="I68" s="33">
        <v>10.91</v>
      </c>
      <c r="J68" s="39">
        <v>0.96</v>
      </c>
      <c r="K68" s="39">
        <v>10.4</v>
      </c>
      <c r="L68" s="39">
        <v>1.08</v>
      </c>
      <c r="M68" s="39">
        <v>10.7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>
        <v>1.53</v>
      </c>
      <c r="I69" s="33">
        <v>12.01</v>
      </c>
      <c r="J69" s="39">
        <v>1.36</v>
      </c>
      <c r="K69" s="39">
        <v>11.7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194</v>
      </c>
      <c r="D2" s="150"/>
      <c r="E2" s="150"/>
      <c r="F2" s="151" t="s">
        <v>196</v>
      </c>
      <c r="G2" s="151"/>
      <c r="H2" s="151"/>
      <c r="I2" s="152" t="s">
        <v>200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16041</v>
      </c>
      <c r="D4" s="142"/>
      <c r="E4" s="142"/>
      <c r="F4" s="142">
        <v>16160</v>
      </c>
      <c r="G4" s="142"/>
      <c r="H4" s="142"/>
      <c r="I4" s="142">
        <v>16810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109571</v>
      </c>
      <c r="D5" s="142"/>
      <c r="E5" s="142"/>
      <c r="F5" s="142">
        <v>111630</v>
      </c>
      <c r="G5" s="142"/>
      <c r="H5" s="142"/>
      <c r="I5" s="142">
        <v>113700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C4-'19日'!I4</f>
        <v>1</v>
      </c>
      <c r="D6" s="158"/>
      <c r="E6" s="158"/>
      <c r="F6" s="159">
        <f>F4-C4</f>
        <v>119</v>
      </c>
      <c r="G6" s="160"/>
      <c r="H6" s="161"/>
      <c r="I6" s="159">
        <f>I4-F4</f>
        <v>650</v>
      </c>
      <c r="J6" s="160"/>
      <c r="K6" s="161"/>
      <c r="L6" s="157">
        <f>C6+F6+I6</f>
        <v>770</v>
      </c>
      <c r="M6" s="157">
        <f>C7+F7+I7</f>
        <v>5820</v>
      </c>
    </row>
    <row r="7" spans="1:15" ht="21.95" customHeight="1">
      <c r="A7" s="97"/>
      <c r="B7" s="6" t="s">
        <v>8</v>
      </c>
      <c r="C7" s="158">
        <f>C5-'19日'!I5</f>
        <v>1691</v>
      </c>
      <c r="D7" s="158"/>
      <c r="E7" s="158"/>
      <c r="F7" s="159">
        <f>F5-C5</f>
        <v>2059</v>
      </c>
      <c r="G7" s="160"/>
      <c r="H7" s="161"/>
      <c r="I7" s="159">
        <f>I5-F5</f>
        <v>2070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39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57" t="s">
        <v>93</v>
      </c>
      <c r="D11" s="57" t="s">
        <v>93</v>
      </c>
      <c r="E11" s="57" t="s">
        <v>93</v>
      </c>
      <c r="F11" s="58" t="s">
        <v>93</v>
      </c>
      <c r="G11" s="58" t="s">
        <v>93</v>
      </c>
      <c r="H11" s="58" t="s">
        <v>93</v>
      </c>
      <c r="I11" s="59" t="s">
        <v>93</v>
      </c>
      <c r="J11" s="59" t="s">
        <v>93</v>
      </c>
      <c r="K11" s="59" t="s">
        <v>93</v>
      </c>
    </row>
    <row r="12" spans="1:15" ht="21.95" customHeight="1">
      <c r="A12" s="99"/>
      <c r="B12" s="8" t="s">
        <v>15</v>
      </c>
      <c r="C12" s="57" t="s">
        <v>93</v>
      </c>
      <c r="D12" s="57" t="s">
        <v>93</v>
      </c>
      <c r="E12" s="57" t="s">
        <v>93</v>
      </c>
      <c r="F12" s="58" t="s">
        <v>93</v>
      </c>
      <c r="G12" s="58" t="s">
        <v>93</v>
      </c>
      <c r="H12" s="58" t="s">
        <v>93</v>
      </c>
      <c r="I12" s="59" t="s">
        <v>93</v>
      </c>
      <c r="J12" s="59" t="s">
        <v>93</v>
      </c>
      <c r="K12" s="59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57" t="s">
        <v>93</v>
      </c>
      <c r="D15" s="57" t="s">
        <v>93</v>
      </c>
      <c r="E15" s="57" t="s">
        <v>93</v>
      </c>
      <c r="F15" s="58" t="s">
        <v>93</v>
      </c>
      <c r="G15" s="58" t="s">
        <v>93</v>
      </c>
      <c r="H15" s="58" t="s">
        <v>93</v>
      </c>
      <c r="I15" s="59" t="s">
        <v>93</v>
      </c>
      <c r="J15" s="59" t="s">
        <v>93</v>
      </c>
      <c r="K15" s="59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57" t="s">
        <v>93</v>
      </c>
      <c r="D17" s="57" t="s">
        <v>93</v>
      </c>
      <c r="E17" s="57" t="s">
        <v>93</v>
      </c>
      <c r="F17" s="58" t="s">
        <v>93</v>
      </c>
      <c r="G17" s="58" t="s">
        <v>93</v>
      </c>
      <c r="H17" s="58" t="s">
        <v>93</v>
      </c>
      <c r="I17" s="59" t="s">
        <v>93</v>
      </c>
      <c r="J17" s="59" t="s">
        <v>93</v>
      </c>
      <c r="K17" s="59" t="s">
        <v>93</v>
      </c>
    </row>
    <row r="18" spans="1:11" ht="21.95" customHeight="1">
      <c r="A18" s="101"/>
      <c r="B18" s="12" t="s">
        <v>15</v>
      </c>
      <c r="C18" s="57" t="s">
        <v>93</v>
      </c>
      <c r="D18" s="57" t="s">
        <v>93</v>
      </c>
      <c r="E18" s="57" t="s">
        <v>93</v>
      </c>
      <c r="F18" s="58" t="s">
        <v>93</v>
      </c>
      <c r="G18" s="58" t="s">
        <v>93</v>
      </c>
      <c r="H18" s="58" t="s">
        <v>93</v>
      </c>
      <c r="I18" s="59" t="s">
        <v>93</v>
      </c>
      <c r="J18" s="59" t="s">
        <v>93</v>
      </c>
      <c r="K18" s="59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57" t="s">
        <v>93</v>
      </c>
      <c r="D21" s="57" t="s">
        <v>93</v>
      </c>
      <c r="E21" s="57" t="s">
        <v>93</v>
      </c>
      <c r="F21" s="58" t="s">
        <v>93</v>
      </c>
      <c r="G21" s="58" t="s">
        <v>93</v>
      </c>
      <c r="H21" s="58" t="s">
        <v>93</v>
      </c>
      <c r="I21" s="59" t="s">
        <v>93</v>
      </c>
      <c r="J21" s="59" t="s">
        <v>93</v>
      </c>
      <c r="K21" s="59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2250</v>
      </c>
      <c r="D23" s="120"/>
      <c r="E23" s="120"/>
      <c r="F23" s="120">
        <v>2120</v>
      </c>
      <c r="G23" s="120"/>
      <c r="H23" s="120"/>
      <c r="I23" s="120">
        <v>1970</v>
      </c>
      <c r="J23" s="120"/>
      <c r="K23" s="120"/>
    </row>
    <row r="24" spans="1:11" ht="21.95" customHeight="1">
      <c r="A24" s="103"/>
      <c r="B24" s="13" t="s">
        <v>29</v>
      </c>
      <c r="C24" s="120">
        <v>1900</v>
      </c>
      <c r="D24" s="120"/>
      <c r="E24" s="120"/>
      <c r="F24" s="120">
        <v>1900</v>
      </c>
      <c r="G24" s="120"/>
      <c r="H24" s="120"/>
      <c r="I24" s="120">
        <v>1650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/>
      <c r="D28" s="133"/>
      <c r="E28" s="134"/>
      <c r="F28" s="132" t="s">
        <v>195</v>
      </c>
      <c r="G28" s="133"/>
      <c r="H28" s="134"/>
      <c r="I28" s="132" t="s">
        <v>201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 customHeight="1">
      <c r="A31" s="121" t="s">
        <v>35</v>
      </c>
      <c r="B31" s="122"/>
      <c r="C31" s="123" t="s">
        <v>193</v>
      </c>
      <c r="D31" s="124"/>
      <c r="E31" s="125"/>
      <c r="F31" s="123" t="s">
        <v>197</v>
      </c>
      <c r="G31" s="124"/>
      <c r="H31" s="125"/>
      <c r="I31" s="123" t="s">
        <v>198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7.1</v>
      </c>
      <c r="D56" s="26" t="s">
        <v>44</v>
      </c>
      <c r="E56" s="27">
        <v>85</v>
      </c>
      <c r="F56" s="26" t="s">
        <v>73</v>
      </c>
      <c r="G56" s="27">
        <v>78</v>
      </c>
      <c r="H56" s="26" t="s">
        <v>74</v>
      </c>
      <c r="I56" s="27">
        <v>0.02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11.05</v>
      </c>
      <c r="C59" s="32"/>
      <c r="D59" s="32">
        <v>10.19</v>
      </c>
      <c r="E59" s="32"/>
      <c r="F59" s="32">
        <v>10.6</v>
      </c>
      <c r="G59" s="35"/>
      <c r="H59" s="33">
        <v>11.1</v>
      </c>
      <c r="I59" s="33"/>
      <c r="J59" s="39">
        <v>87</v>
      </c>
      <c r="K59" s="39"/>
      <c r="L59" s="39"/>
      <c r="M59" s="39"/>
    </row>
    <row r="60" spans="1:13" ht="18.75">
      <c r="A60" s="31" t="s">
        <v>78</v>
      </c>
      <c r="B60" s="32">
        <v>13.54</v>
      </c>
      <c r="C60" s="32"/>
      <c r="D60" s="32">
        <v>18.63</v>
      </c>
      <c r="E60" s="32"/>
      <c r="F60" s="32">
        <v>87.9</v>
      </c>
      <c r="G60" s="35"/>
      <c r="H60" s="33"/>
      <c r="I60" s="33"/>
      <c r="J60" s="39"/>
      <c r="K60" s="39"/>
      <c r="L60" s="39">
        <v>14.87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>
        <v>11.9</v>
      </c>
      <c r="I61" s="33"/>
      <c r="J61" s="39">
        <v>15.4</v>
      </c>
      <c r="K61" s="39"/>
      <c r="L61" s="39">
        <v>16.440000000000001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2">
        <v>21.7</v>
      </c>
      <c r="D63" s="32"/>
      <c r="E63" s="32">
        <v>22.86</v>
      </c>
      <c r="F63" s="32"/>
      <c r="G63" s="32">
        <v>23.6</v>
      </c>
      <c r="H63" s="33"/>
      <c r="I63" s="33">
        <v>23.7</v>
      </c>
      <c r="J63" s="39"/>
      <c r="K63" s="39">
        <v>37.700000000000003</v>
      </c>
      <c r="M63" s="39">
        <v>23.44</v>
      </c>
    </row>
    <row r="64" spans="1:13" ht="18.75">
      <c r="A64" s="36" t="s">
        <v>81</v>
      </c>
      <c r="B64" s="33"/>
      <c r="C64" s="32">
        <v>28.94</v>
      </c>
      <c r="D64" s="32"/>
      <c r="E64" s="32">
        <v>30.09</v>
      </c>
      <c r="F64" s="32"/>
      <c r="G64" s="32">
        <v>27.6</v>
      </c>
      <c r="H64" s="33"/>
      <c r="I64" s="33">
        <v>30.6</v>
      </c>
      <c r="J64" s="39"/>
      <c r="K64" s="39"/>
      <c r="L64" s="39"/>
      <c r="M64" s="39">
        <v>27.2</v>
      </c>
    </row>
    <row r="65" spans="1:13" ht="18.75">
      <c r="A65" s="36" t="s">
        <v>82</v>
      </c>
      <c r="B65" s="33"/>
      <c r="C65" s="32">
        <v>20.83</v>
      </c>
      <c r="D65" s="32"/>
      <c r="E65" s="32">
        <v>21.41</v>
      </c>
      <c r="F65" s="32"/>
      <c r="G65" s="32">
        <v>20.9</v>
      </c>
      <c r="H65" s="33"/>
      <c r="I65" s="33">
        <v>21.9</v>
      </c>
      <c r="J65" s="39"/>
      <c r="K65" s="39">
        <v>23.7</v>
      </c>
      <c r="M65" s="39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1.32</v>
      </c>
      <c r="C67" s="33">
        <v>11.6</v>
      </c>
      <c r="D67" s="33">
        <v>1.46</v>
      </c>
      <c r="E67" s="33">
        <v>11.49</v>
      </c>
      <c r="F67" s="33">
        <v>1.1499999999999999</v>
      </c>
      <c r="G67" s="33">
        <v>12.04</v>
      </c>
      <c r="H67" s="33">
        <v>1.2</v>
      </c>
      <c r="I67" s="33">
        <v>12.05</v>
      </c>
      <c r="J67" s="34">
        <v>1.68</v>
      </c>
      <c r="K67" s="33">
        <v>11.3</v>
      </c>
      <c r="L67" s="39">
        <v>1.25</v>
      </c>
      <c r="M67" s="39">
        <v>11.4</v>
      </c>
    </row>
    <row r="68" spans="1:13" ht="18.75">
      <c r="A68" s="41" t="s">
        <v>84</v>
      </c>
      <c r="B68" s="33">
        <v>1.04</v>
      </c>
      <c r="C68" s="33">
        <v>10.45</v>
      </c>
      <c r="D68" s="33">
        <v>1.1100000000000001</v>
      </c>
      <c r="E68" s="33">
        <v>10.62</v>
      </c>
      <c r="F68" s="33">
        <v>1.8</v>
      </c>
      <c r="G68" s="33">
        <v>10.039999999999999</v>
      </c>
      <c r="H68" s="33">
        <v>1.5</v>
      </c>
      <c r="I68" s="33">
        <v>10.1</v>
      </c>
      <c r="J68" s="34">
        <v>1.25</v>
      </c>
      <c r="K68" s="33">
        <v>9.9</v>
      </c>
      <c r="L68" s="39">
        <v>2.0099999999999998</v>
      </c>
      <c r="M68" s="39">
        <v>9.84</v>
      </c>
    </row>
    <row r="69" spans="1:13" ht="18.75">
      <c r="A69" s="41" t="s">
        <v>85</v>
      </c>
      <c r="B69" s="33">
        <v>1.23</v>
      </c>
      <c r="C69" s="33">
        <v>12.11</v>
      </c>
      <c r="D69" s="33">
        <v>1.35</v>
      </c>
      <c r="E69" s="33">
        <v>12.06</v>
      </c>
      <c r="F69" s="33">
        <v>1.7</v>
      </c>
      <c r="G69" s="33">
        <v>12.01</v>
      </c>
      <c r="H69" s="33">
        <v>1.6</v>
      </c>
      <c r="I69" s="33">
        <v>11.9</v>
      </c>
      <c r="J69" s="34">
        <v>1.91</v>
      </c>
      <c r="K69" s="33">
        <v>12.2</v>
      </c>
      <c r="L69" s="39"/>
      <c r="M69" s="39"/>
    </row>
    <row r="70" spans="1:13" ht="18.75">
      <c r="A70" s="41" t="s">
        <v>86</v>
      </c>
      <c r="B70" s="33"/>
      <c r="C70" s="33"/>
      <c r="D70" s="33"/>
      <c r="E70" s="33"/>
      <c r="F70" s="33"/>
      <c r="G70" s="33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202</v>
      </c>
      <c r="D2" s="150"/>
      <c r="E2" s="150"/>
      <c r="F2" s="151" t="s">
        <v>204</v>
      </c>
      <c r="G2" s="151"/>
      <c r="H2" s="151"/>
      <c r="I2" s="152" t="s">
        <v>207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16810</v>
      </c>
      <c r="D4" s="142"/>
      <c r="E4" s="142"/>
      <c r="F4" s="142">
        <v>17117</v>
      </c>
      <c r="G4" s="142"/>
      <c r="H4" s="142"/>
      <c r="I4" s="142">
        <v>18480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115350</v>
      </c>
      <c r="D5" s="142"/>
      <c r="E5" s="142"/>
      <c r="F5" s="142">
        <v>116900</v>
      </c>
      <c r="G5" s="142"/>
      <c r="H5" s="142"/>
      <c r="I5" s="142">
        <v>119280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C4-'20日'!I4</f>
        <v>0</v>
      </c>
      <c r="D6" s="158"/>
      <c r="E6" s="158"/>
      <c r="F6" s="159">
        <f>F4-C4</f>
        <v>307</v>
      </c>
      <c r="G6" s="160"/>
      <c r="H6" s="161"/>
      <c r="I6" s="159">
        <f>I4-F4</f>
        <v>1363</v>
      </c>
      <c r="J6" s="160"/>
      <c r="K6" s="161"/>
      <c r="L6" s="157">
        <f>C6+F6+I6</f>
        <v>1670</v>
      </c>
      <c r="M6" s="157">
        <f>C7+F7+I7</f>
        <v>5580</v>
      </c>
    </row>
    <row r="7" spans="1:15" ht="21.95" customHeight="1">
      <c r="A7" s="97"/>
      <c r="B7" s="6" t="s">
        <v>8</v>
      </c>
      <c r="C7" s="158">
        <f>C5-'20日'!I5</f>
        <v>1650</v>
      </c>
      <c r="D7" s="158"/>
      <c r="E7" s="158"/>
      <c r="F7" s="159">
        <f>F5-C5</f>
        <v>1550</v>
      </c>
      <c r="G7" s="160"/>
      <c r="H7" s="161"/>
      <c r="I7" s="159">
        <f>I5-F5</f>
        <v>2380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39</v>
      </c>
      <c r="D9" s="142"/>
      <c r="E9" s="142"/>
      <c r="F9" s="142">
        <v>34</v>
      </c>
      <c r="G9" s="142"/>
      <c r="H9" s="142"/>
      <c r="I9" s="142">
        <v>37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60" t="s">
        <v>93</v>
      </c>
      <c r="D11" s="60" t="s">
        <v>93</v>
      </c>
      <c r="E11" s="60" t="s">
        <v>93</v>
      </c>
      <c r="F11" s="61" t="s">
        <v>93</v>
      </c>
      <c r="G11" s="61" t="s">
        <v>93</v>
      </c>
      <c r="H11" s="61" t="s">
        <v>93</v>
      </c>
      <c r="I11" s="62" t="s">
        <v>93</v>
      </c>
      <c r="J11" s="62" t="s">
        <v>93</v>
      </c>
      <c r="K11" s="62" t="s">
        <v>93</v>
      </c>
    </row>
    <row r="12" spans="1:15" ht="21.95" customHeight="1">
      <c r="A12" s="99"/>
      <c r="B12" s="8" t="s">
        <v>15</v>
      </c>
      <c r="C12" s="60" t="s">
        <v>93</v>
      </c>
      <c r="D12" s="60" t="s">
        <v>93</v>
      </c>
      <c r="E12" s="60" t="s">
        <v>93</v>
      </c>
      <c r="F12" s="61" t="s">
        <v>93</v>
      </c>
      <c r="G12" s="61" t="s">
        <v>93</v>
      </c>
      <c r="H12" s="61" t="s">
        <v>93</v>
      </c>
      <c r="I12" s="62" t="s">
        <v>93</v>
      </c>
      <c r="J12" s="62" t="s">
        <v>93</v>
      </c>
      <c r="K12" s="62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60" t="s">
        <v>93</v>
      </c>
      <c r="D15" s="60" t="s">
        <v>93</v>
      </c>
      <c r="E15" s="60" t="s">
        <v>93</v>
      </c>
      <c r="F15" s="61" t="s">
        <v>93</v>
      </c>
      <c r="G15" s="61" t="s">
        <v>93</v>
      </c>
      <c r="H15" s="61" t="s">
        <v>93</v>
      </c>
      <c r="I15" s="62" t="s">
        <v>93</v>
      </c>
      <c r="J15" s="62" t="s">
        <v>93</v>
      </c>
      <c r="K15" s="62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60" t="s">
        <v>93</v>
      </c>
      <c r="D17" s="60" t="s">
        <v>93</v>
      </c>
      <c r="E17" s="60" t="s">
        <v>93</v>
      </c>
      <c r="F17" s="61" t="s">
        <v>93</v>
      </c>
      <c r="G17" s="61" t="s">
        <v>93</v>
      </c>
      <c r="H17" s="61" t="s">
        <v>93</v>
      </c>
      <c r="I17" s="62" t="s">
        <v>93</v>
      </c>
      <c r="J17" s="62" t="s">
        <v>93</v>
      </c>
      <c r="K17" s="62" t="s">
        <v>93</v>
      </c>
    </row>
    <row r="18" spans="1:11" ht="21.95" customHeight="1">
      <c r="A18" s="101"/>
      <c r="B18" s="12" t="s">
        <v>15</v>
      </c>
      <c r="C18" s="60" t="s">
        <v>93</v>
      </c>
      <c r="D18" s="60" t="s">
        <v>93</v>
      </c>
      <c r="E18" s="60" t="s">
        <v>93</v>
      </c>
      <c r="F18" s="61" t="s">
        <v>93</v>
      </c>
      <c r="G18" s="61" t="s">
        <v>93</v>
      </c>
      <c r="H18" s="61" t="s">
        <v>93</v>
      </c>
      <c r="I18" s="62" t="s">
        <v>93</v>
      </c>
      <c r="J18" s="62" t="s">
        <v>93</v>
      </c>
      <c r="K18" s="62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60" t="s">
        <v>93</v>
      </c>
      <c r="D21" s="60" t="s">
        <v>93</v>
      </c>
      <c r="E21" s="60" t="s">
        <v>93</v>
      </c>
      <c r="F21" s="61" t="s">
        <v>93</v>
      </c>
      <c r="G21" s="61" t="s">
        <v>93</v>
      </c>
      <c r="H21" s="61" t="s">
        <v>93</v>
      </c>
      <c r="I21" s="62" t="s">
        <v>93</v>
      </c>
      <c r="J21" s="62" t="s">
        <v>93</v>
      </c>
      <c r="K21" s="62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1970</v>
      </c>
      <c r="D23" s="120"/>
      <c r="E23" s="120"/>
      <c r="F23" s="120">
        <f>400+1470</f>
        <v>1870</v>
      </c>
      <c r="G23" s="120"/>
      <c r="H23" s="120"/>
      <c r="I23" s="120">
        <v>1650</v>
      </c>
      <c r="J23" s="120"/>
      <c r="K23" s="120"/>
    </row>
    <row r="24" spans="1:11" ht="21.95" customHeight="1">
      <c r="A24" s="103"/>
      <c r="B24" s="13" t="s">
        <v>29</v>
      </c>
      <c r="C24" s="120">
        <v>1650</v>
      </c>
      <c r="D24" s="120"/>
      <c r="E24" s="120"/>
      <c r="F24" s="120">
        <f>700+730</f>
        <v>1430</v>
      </c>
      <c r="G24" s="120"/>
      <c r="H24" s="120"/>
      <c r="I24" s="120">
        <v>1380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/>
      <c r="D28" s="133"/>
      <c r="E28" s="134"/>
      <c r="F28" s="132" t="s">
        <v>205</v>
      </c>
      <c r="G28" s="133"/>
      <c r="H28" s="134"/>
      <c r="I28" s="132" t="s">
        <v>209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 customHeight="1">
      <c r="A31" s="121" t="s">
        <v>35</v>
      </c>
      <c r="B31" s="122"/>
      <c r="C31" s="123" t="s">
        <v>203</v>
      </c>
      <c r="D31" s="124"/>
      <c r="E31" s="125"/>
      <c r="F31" s="123" t="s">
        <v>206</v>
      </c>
      <c r="G31" s="124"/>
      <c r="H31" s="125"/>
      <c r="I31" s="123" t="s">
        <v>208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7.1</v>
      </c>
      <c r="D56" s="26" t="s">
        <v>44</v>
      </c>
      <c r="E56" s="27">
        <v>72</v>
      </c>
      <c r="F56" s="26" t="s">
        <v>73</v>
      </c>
      <c r="G56" s="27">
        <v>80</v>
      </c>
      <c r="H56" s="26" t="s">
        <v>74</v>
      </c>
      <c r="I56" s="27">
        <v>0.02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>
        <v>20.78</v>
      </c>
      <c r="M59" s="39"/>
    </row>
    <row r="60" spans="1:13" ht="18.75">
      <c r="A60" s="31" t="s">
        <v>78</v>
      </c>
      <c r="B60" s="32">
        <v>14.5</v>
      </c>
      <c r="C60" s="33"/>
      <c r="D60" s="34">
        <v>14.8</v>
      </c>
      <c r="E60" s="33"/>
      <c r="F60" s="33">
        <v>12.3</v>
      </c>
      <c r="G60" s="35"/>
      <c r="H60" s="33">
        <v>15.9</v>
      </c>
      <c r="I60" s="33"/>
      <c r="J60" s="39">
        <v>20.6</v>
      </c>
      <c r="K60" s="39"/>
      <c r="L60" s="39"/>
      <c r="M60" s="39"/>
    </row>
    <row r="61" spans="1:13" ht="18.75">
      <c r="A61" s="31" t="s">
        <v>79</v>
      </c>
      <c r="B61" s="32">
        <v>16.3</v>
      </c>
      <c r="C61" s="33"/>
      <c r="D61" s="34">
        <v>16.7</v>
      </c>
      <c r="E61" s="33"/>
      <c r="F61" s="33">
        <v>12.2</v>
      </c>
      <c r="G61" s="35"/>
      <c r="H61" s="33">
        <v>20.399999999999999</v>
      </c>
      <c r="I61" s="33"/>
      <c r="J61" s="39">
        <v>21.1</v>
      </c>
      <c r="K61" s="39"/>
      <c r="L61" s="39">
        <v>28.41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23.4</v>
      </c>
      <c r="D63" s="34"/>
      <c r="E63" s="33">
        <v>22.8</v>
      </c>
      <c r="F63" s="33"/>
      <c r="G63" s="35">
        <v>25.7</v>
      </c>
      <c r="H63" s="33"/>
      <c r="I63" s="33">
        <v>20.6</v>
      </c>
      <c r="J63" s="39"/>
      <c r="K63" s="39">
        <v>19.399999999999999</v>
      </c>
      <c r="M63" s="39">
        <v>20.25</v>
      </c>
    </row>
    <row r="64" spans="1:13" ht="18.75">
      <c r="A64" s="36" t="s">
        <v>81</v>
      </c>
      <c r="B64" s="33"/>
      <c r="C64" s="33">
        <v>26.3</v>
      </c>
      <c r="D64" s="34"/>
      <c r="E64" s="33">
        <v>27.4</v>
      </c>
      <c r="F64" s="33"/>
      <c r="G64" s="37">
        <v>50.1</v>
      </c>
      <c r="H64" s="33"/>
      <c r="I64" s="33"/>
      <c r="J64" s="39"/>
      <c r="K64" s="39"/>
      <c r="L64" s="39"/>
      <c r="M64" s="39">
        <v>20.67</v>
      </c>
    </row>
    <row r="65" spans="1:13" ht="18.75">
      <c r="A65" s="36" t="s">
        <v>82</v>
      </c>
      <c r="B65" s="33"/>
      <c r="C65" s="33">
        <v>24.8</v>
      </c>
      <c r="D65" s="34"/>
      <c r="E65" s="33">
        <v>25.1</v>
      </c>
      <c r="F65" s="33"/>
      <c r="G65" s="35">
        <v>23.3</v>
      </c>
      <c r="H65" s="33"/>
      <c r="I65" s="33">
        <v>30.8</v>
      </c>
      <c r="J65" s="39"/>
      <c r="K65" s="39">
        <v>52.4</v>
      </c>
      <c r="M65" s="39">
        <v>21.79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1.75</v>
      </c>
      <c r="C67" s="33">
        <v>11.3</v>
      </c>
      <c r="D67" s="34">
        <v>1.38</v>
      </c>
      <c r="E67" s="33">
        <v>11.1</v>
      </c>
      <c r="F67" s="33">
        <v>1.6</v>
      </c>
      <c r="G67" s="35">
        <v>11.9</v>
      </c>
      <c r="H67" s="33">
        <v>1.2</v>
      </c>
      <c r="I67" s="33">
        <v>11.5</v>
      </c>
      <c r="J67" s="39">
        <v>1.51</v>
      </c>
      <c r="K67" s="39">
        <v>12.15</v>
      </c>
      <c r="L67" s="39">
        <v>1.39</v>
      </c>
      <c r="M67" s="39">
        <v>10.73</v>
      </c>
    </row>
    <row r="68" spans="1:13" ht="18.75">
      <c r="A68" s="41" t="s">
        <v>84</v>
      </c>
      <c r="B68" s="42">
        <v>1.42</v>
      </c>
      <c r="C68" s="33">
        <v>10.1</v>
      </c>
      <c r="D68" s="34">
        <v>1.0900000000000001</v>
      </c>
      <c r="E68" s="33">
        <v>10</v>
      </c>
      <c r="F68" s="33"/>
      <c r="G68" s="35"/>
      <c r="H68" s="33"/>
      <c r="I68" s="33"/>
      <c r="J68" s="39"/>
      <c r="K68" s="39"/>
      <c r="L68" s="39">
        <v>1.26</v>
      </c>
      <c r="M68" s="39">
        <v>9.7200000000000006</v>
      </c>
    </row>
    <row r="69" spans="1:13" ht="18.75">
      <c r="A69" s="41" t="s">
        <v>85</v>
      </c>
      <c r="B69" s="42">
        <v>1.98</v>
      </c>
      <c r="C69" s="33">
        <v>11.9</v>
      </c>
      <c r="D69" s="34">
        <v>1.62</v>
      </c>
      <c r="E69" s="33">
        <v>12</v>
      </c>
      <c r="F69" s="33">
        <v>1.2</v>
      </c>
      <c r="G69" s="35">
        <v>12.01</v>
      </c>
      <c r="H69" s="33">
        <v>1.33</v>
      </c>
      <c r="I69" s="33">
        <v>12.05</v>
      </c>
      <c r="J69" s="39">
        <v>1.78</v>
      </c>
      <c r="K69" s="39">
        <v>11.87</v>
      </c>
      <c r="L69" s="39">
        <v>1.56</v>
      </c>
      <c r="M69" s="39">
        <v>11.51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210</v>
      </c>
      <c r="D2" s="150"/>
      <c r="E2" s="150"/>
      <c r="F2" s="151" t="s">
        <v>213</v>
      </c>
      <c r="G2" s="151"/>
      <c r="H2" s="151"/>
      <c r="I2" s="152" t="s">
        <v>216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18850</v>
      </c>
      <c r="D4" s="142"/>
      <c r="E4" s="142"/>
      <c r="F4" s="142">
        <v>20265</v>
      </c>
      <c r="G4" s="142"/>
      <c r="H4" s="142"/>
      <c r="I4" s="142">
        <v>21800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121070</v>
      </c>
      <c r="D5" s="142"/>
      <c r="E5" s="142"/>
      <c r="F5" s="142">
        <v>123500</v>
      </c>
      <c r="G5" s="142"/>
      <c r="H5" s="142"/>
      <c r="I5" s="142">
        <v>125980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C4-'21日'!I4</f>
        <v>370</v>
      </c>
      <c r="D6" s="158"/>
      <c r="E6" s="158"/>
      <c r="F6" s="159">
        <f>F4-C4</f>
        <v>1415</v>
      </c>
      <c r="G6" s="160"/>
      <c r="H6" s="161"/>
      <c r="I6" s="159">
        <f>I4-F4</f>
        <v>1535</v>
      </c>
      <c r="J6" s="160"/>
      <c r="K6" s="161"/>
      <c r="L6" s="157">
        <f>C6+F6+I6</f>
        <v>3320</v>
      </c>
      <c r="M6" s="157">
        <f>C7+F7+I7</f>
        <v>6700</v>
      </c>
    </row>
    <row r="7" spans="1:15" ht="21.95" customHeight="1">
      <c r="A7" s="97"/>
      <c r="B7" s="6" t="s">
        <v>8</v>
      </c>
      <c r="C7" s="158">
        <f>C5-'21日'!I5</f>
        <v>1790</v>
      </c>
      <c r="D7" s="158"/>
      <c r="E7" s="158"/>
      <c r="F7" s="159">
        <f>F5-C5</f>
        <v>2430</v>
      </c>
      <c r="G7" s="160"/>
      <c r="H7" s="161"/>
      <c r="I7" s="159">
        <f>I5-F5</f>
        <v>2480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39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63" t="s">
        <v>93</v>
      </c>
      <c r="D11" s="63" t="s">
        <v>93</v>
      </c>
      <c r="E11" s="63" t="s">
        <v>93</v>
      </c>
      <c r="F11" s="64" t="s">
        <v>93</v>
      </c>
      <c r="G11" s="64" t="s">
        <v>93</v>
      </c>
      <c r="H11" s="64" t="s">
        <v>93</v>
      </c>
      <c r="I11" s="65" t="s">
        <v>93</v>
      </c>
      <c r="J11" s="65" t="s">
        <v>93</v>
      </c>
      <c r="K11" s="65" t="s">
        <v>93</v>
      </c>
    </row>
    <row r="12" spans="1:15" ht="21.95" customHeight="1">
      <c r="A12" s="99"/>
      <c r="B12" s="8" t="s">
        <v>15</v>
      </c>
      <c r="C12" s="63" t="s">
        <v>93</v>
      </c>
      <c r="D12" s="63" t="s">
        <v>93</v>
      </c>
      <c r="E12" s="63" t="s">
        <v>93</v>
      </c>
      <c r="F12" s="64" t="s">
        <v>93</v>
      </c>
      <c r="G12" s="64" t="s">
        <v>93</v>
      </c>
      <c r="H12" s="64" t="s">
        <v>93</v>
      </c>
      <c r="I12" s="65" t="s">
        <v>93</v>
      </c>
      <c r="J12" s="65" t="s">
        <v>93</v>
      </c>
      <c r="K12" s="65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63" t="s">
        <v>93</v>
      </c>
      <c r="D15" s="63" t="s">
        <v>93</v>
      </c>
      <c r="E15" s="63" t="s">
        <v>93</v>
      </c>
      <c r="F15" s="64" t="s">
        <v>93</v>
      </c>
      <c r="G15" s="64" t="s">
        <v>93</v>
      </c>
      <c r="H15" s="64" t="s">
        <v>93</v>
      </c>
      <c r="I15" s="65" t="s">
        <v>93</v>
      </c>
      <c r="J15" s="65" t="s">
        <v>93</v>
      </c>
      <c r="K15" s="65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63" t="s">
        <v>93</v>
      </c>
      <c r="D17" s="63" t="s">
        <v>93</v>
      </c>
      <c r="E17" s="63" t="s">
        <v>93</v>
      </c>
      <c r="F17" s="64" t="s">
        <v>93</v>
      </c>
      <c r="G17" s="64" t="s">
        <v>93</v>
      </c>
      <c r="H17" s="64" t="s">
        <v>93</v>
      </c>
      <c r="I17" s="65" t="s">
        <v>93</v>
      </c>
      <c r="J17" s="65" t="s">
        <v>93</v>
      </c>
      <c r="K17" s="65" t="s">
        <v>93</v>
      </c>
    </row>
    <row r="18" spans="1:11" ht="21.95" customHeight="1">
      <c r="A18" s="101"/>
      <c r="B18" s="12" t="s">
        <v>15</v>
      </c>
      <c r="C18" s="63" t="s">
        <v>93</v>
      </c>
      <c r="D18" s="63" t="s">
        <v>93</v>
      </c>
      <c r="E18" s="63" t="s">
        <v>93</v>
      </c>
      <c r="F18" s="64" t="s">
        <v>93</v>
      </c>
      <c r="G18" s="64" t="s">
        <v>93</v>
      </c>
      <c r="H18" s="64" t="s">
        <v>93</v>
      </c>
      <c r="I18" s="65" t="s">
        <v>93</v>
      </c>
      <c r="J18" s="65" t="s">
        <v>93</v>
      </c>
      <c r="K18" s="65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63" t="s">
        <v>93</v>
      </c>
      <c r="D21" s="63" t="s">
        <v>93</v>
      </c>
      <c r="E21" s="63" t="s">
        <v>93</v>
      </c>
      <c r="F21" s="64" t="s">
        <v>93</v>
      </c>
      <c r="G21" s="64" t="s">
        <v>93</v>
      </c>
      <c r="H21" s="64" t="s">
        <v>93</v>
      </c>
      <c r="I21" s="65" t="s">
        <v>93</v>
      </c>
      <c r="J21" s="65" t="s">
        <v>93</v>
      </c>
      <c r="K21" s="65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1650</v>
      </c>
      <c r="D23" s="120"/>
      <c r="E23" s="120"/>
      <c r="F23" s="120">
        <v>1470</v>
      </c>
      <c r="G23" s="120"/>
      <c r="H23" s="120"/>
      <c r="I23" s="120">
        <v>1320</v>
      </c>
      <c r="J23" s="120"/>
      <c r="K23" s="120"/>
    </row>
    <row r="24" spans="1:11" ht="21.95" customHeight="1">
      <c r="A24" s="103"/>
      <c r="B24" s="13" t="s">
        <v>29</v>
      </c>
      <c r="C24" s="120">
        <v>1380</v>
      </c>
      <c r="D24" s="120"/>
      <c r="E24" s="120"/>
      <c r="F24" s="120">
        <v>1300</v>
      </c>
      <c r="G24" s="120"/>
      <c r="H24" s="120"/>
      <c r="I24" s="120">
        <v>1300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212</v>
      </c>
      <c r="D28" s="133"/>
      <c r="E28" s="134"/>
      <c r="F28" s="132" t="s">
        <v>214</v>
      </c>
      <c r="G28" s="133"/>
      <c r="H28" s="134"/>
      <c r="I28" s="132" t="s">
        <v>229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 customHeight="1">
      <c r="A31" s="121" t="s">
        <v>35</v>
      </c>
      <c r="B31" s="122"/>
      <c r="C31" s="123" t="s">
        <v>211</v>
      </c>
      <c r="D31" s="124"/>
      <c r="E31" s="125"/>
      <c r="F31" s="123" t="s">
        <v>215</v>
      </c>
      <c r="G31" s="124"/>
      <c r="H31" s="125"/>
      <c r="I31" s="123" t="s">
        <v>217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7.2</v>
      </c>
      <c r="D56" s="26" t="s">
        <v>44</v>
      </c>
      <c r="E56" s="27">
        <v>80</v>
      </c>
      <c r="F56" s="26" t="s">
        <v>73</v>
      </c>
      <c r="G56" s="27">
        <v>75</v>
      </c>
      <c r="H56" s="26" t="s">
        <v>74</v>
      </c>
      <c r="I56" s="27">
        <v>0.02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25.4</v>
      </c>
      <c r="C59" s="33"/>
      <c r="D59" s="34">
        <v>26.6</v>
      </c>
      <c r="E59" s="33"/>
      <c r="F59" s="33">
        <v>71.5</v>
      </c>
      <c r="G59" s="35"/>
      <c r="H59" s="33"/>
      <c r="I59" s="33"/>
      <c r="J59" s="39">
        <v>15.6</v>
      </c>
      <c r="K59" s="39"/>
      <c r="L59" s="39">
        <v>19.100000000000001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>
        <v>31.8</v>
      </c>
      <c r="I60" s="33"/>
      <c r="J60" s="39">
        <v>26.7</v>
      </c>
      <c r="K60" s="39"/>
      <c r="L60" s="39">
        <v>28.8</v>
      </c>
      <c r="M60" s="39"/>
    </row>
    <row r="61" spans="1:13" ht="18.75">
      <c r="A61" s="31" t="s">
        <v>79</v>
      </c>
      <c r="B61" s="32">
        <v>24.5</v>
      </c>
      <c r="C61" s="33"/>
      <c r="D61" s="34">
        <v>23.2</v>
      </c>
      <c r="E61" s="33"/>
      <c r="F61" s="33">
        <v>21.3</v>
      </c>
      <c r="G61" s="35"/>
      <c r="H61" s="33">
        <v>36.5</v>
      </c>
      <c r="I61" s="33"/>
      <c r="J61" s="39"/>
      <c r="K61" s="39"/>
      <c r="L61" s="39"/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20.5</v>
      </c>
      <c r="D63" s="34"/>
      <c r="E63" s="33">
        <v>20.8</v>
      </c>
      <c r="F63" s="33"/>
      <c r="G63" s="35"/>
      <c r="H63" s="33"/>
      <c r="I63" s="33">
        <v>20.5</v>
      </c>
      <c r="J63" s="39"/>
      <c r="K63" s="39">
        <v>19.899999999999999</v>
      </c>
      <c r="M63" s="39">
        <v>20.2</v>
      </c>
    </row>
    <row r="64" spans="1:13" ht="18.75">
      <c r="A64" s="36" t="s">
        <v>81</v>
      </c>
      <c r="B64" s="33"/>
      <c r="C64" s="33">
        <v>19.899999999999999</v>
      </c>
      <c r="D64" s="34"/>
      <c r="E64" s="33">
        <v>92.1</v>
      </c>
      <c r="F64" s="33"/>
      <c r="G64" s="37">
        <v>21.3</v>
      </c>
      <c r="H64" s="33"/>
      <c r="I64" s="33">
        <v>54.1</v>
      </c>
      <c r="J64" s="39"/>
      <c r="K64" s="39">
        <v>51.2</v>
      </c>
      <c r="L64" s="39"/>
      <c r="M64" s="39">
        <v>56.71</v>
      </c>
    </row>
    <row r="65" spans="1:13" ht="18.75">
      <c r="A65" s="36" t="s">
        <v>82</v>
      </c>
      <c r="B65" s="33"/>
      <c r="C65" s="33">
        <v>48.2</v>
      </c>
      <c r="D65" s="34"/>
      <c r="E65" s="33"/>
      <c r="F65" s="33"/>
      <c r="G65" s="35">
        <v>19.899999999999999</v>
      </c>
      <c r="H65" s="33"/>
      <c r="I65" s="33">
        <v>31.8</v>
      </c>
      <c r="J65" s="39"/>
      <c r="K65" s="39">
        <v>32.9</v>
      </c>
      <c r="M65" s="39">
        <v>32.119999999999997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1.63</v>
      </c>
      <c r="C67" s="33">
        <v>10.199999999999999</v>
      </c>
      <c r="D67" s="34">
        <v>1.45</v>
      </c>
      <c r="E67" s="33">
        <v>10.4</v>
      </c>
      <c r="F67" s="33">
        <v>1.3</v>
      </c>
      <c r="G67" s="35">
        <v>11.1</v>
      </c>
      <c r="H67" s="33">
        <v>1.5</v>
      </c>
      <c r="I67" s="33">
        <v>10.199999999999999</v>
      </c>
      <c r="J67" s="39">
        <v>1.91</v>
      </c>
      <c r="K67" s="39">
        <v>10.130000000000001</v>
      </c>
      <c r="L67" s="39">
        <v>1.59</v>
      </c>
      <c r="M67" s="39">
        <v>10.19</v>
      </c>
    </row>
    <row r="68" spans="1:13" ht="18.75">
      <c r="A68" s="41" t="s">
        <v>84</v>
      </c>
      <c r="B68" s="42">
        <v>1.49</v>
      </c>
      <c r="C68" s="33">
        <v>9.3000000000000007</v>
      </c>
      <c r="D68" s="34">
        <v>1.18</v>
      </c>
      <c r="E68" s="33">
        <v>9.1</v>
      </c>
      <c r="F68" s="33">
        <v>0.92</v>
      </c>
      <c r="G68" s="35">
        <v>9.17</v>
      </c>
      <c r="H68" s="33">
        <v>0.8</v>
      </c>
      <c r="I68" s="33">
        <v>9.1</v>
      </c>
      <c r="J68" s="39">
        <v>1.42</v>
      </c>
      <c r="K68" s="39">
        <v>8.94</v>
      </c>
      <c r="L68" s="39">
        <v>1.1299999999999999</v>
      </c>
      <c r="M68" s="39">
        <v>8.8800000000000008</v>
      </c>
    </row>
    <row r="69" spans="1:13" ht="18.75">
      <c r="A69" s="41" t="s">
        <v>85</v>
      </c>
      <c r="B69" s="42">
        <v>1.87</v>
      </c>
      <c r="C69" s="33">
        <v>11.7</v>
      </c>
      <c r="D69" s="34"/>
      <c r="E69" s="33"/>
      <c r="F69" s="33">
        <v>0.99</v>
      </c>
      <c r="G69" s="35">
        <v>11.4</v>
      </c>
      <c r="H69" s="33">
        <v>0.94</v>
      </c>
      <c r="I69" s="33">
        <v>11.5</v>
      </c>
      <c r="J69" s="39">
        <v>2.1</v>
      </c>
      <c r="K69" s="39">
        <v>12.01</v>
      </c>
      <c r="L69" s="39">
        <v>1.86</v>
      </c>
      <c r="M69" s="39">
        <v>11.83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218</v>
      </c>
      <c r="D2" s="150"/>
      <c r="E2" s="150"/>
      <c r="F2" s="151" t="s">
        <v>220</v>
      </c>
      <c r="G2" s="151"/>
      <c r="H2" s="151"/>
      <c r="I2" s="152" t="s">
        <v>224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22780</v>
      </c>
      <c r="D4" s="142"/>
      <c r="E4" s="142"/>
      <c r="F4" s="142">
        <v>23510</v>
      </c>
      <c r="G4" s="142"/>
      <c r="H4" s="142"/>
      <c r="I4" s="142">
        <v>24552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128200</v>
      </c>
      <c r="D5" s="142"/>
      <c r="E5" s="142"/>
      <c r="F5" s="142">
        <v>130380</v>
      </c>
      <c r="G5" s="142"/>
      <c r="H5" s="142"/>
      <c r="I5" s="142">
        <v>132350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C4-'22日'!I4</f>
        <v>980</v>
      </c>
      <c r="D6" s="158"/>
      <c r="E6" s="158"/>
      <c r="F6" s="159">
        <f>F4-C4</f>
        <v>730</v>
      </c>
      <c r="G6" s="160"/>
      <c r="H6" s="161"/>
      <c r="I6" s="159">
        <f>I4-F4</f>
        <v>1042</v>
      </c>
      <c r="J6" s="160"/>
      <c r="K6" s="161"/>
      <c r="L6" s="157">
        <f>C6+F6+I6</f>
        <v>2752</v>
      </c>
      <c r="M6" s="157">
        <f>C7+F7+I7</f>
        <v>6370</v>
      </c>
    </row>
    <row r="7" spans="1:15" ht="21.95" customHeight="1">
      <c r="A7" s="97"/>
      <c r="B7" s="6" t="s">
        <v>8</v>
      </c>
      <c r="C7" s="158">
        <f>C5-'22日'!I5</f>
        <v>2220</v>
      </c>
      <c r="D7" s="158"/>
      <c r="E7" s="158"/>
      <c r="F7" s="159">
        <f>F5-C5</f>
        <v>2180</v>
      </c>
      <c r="G7" s="160"/>
      <c r="H7" s="161"/>
      <c r="I7" s="159">
        <f>I5-F5</f>
        <v>1970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66" t="s">
        <v>93</v>
      </c>
      <c r="D11" s="66" t="s">
        <v>93</v>
      </c>
      <c r="E11" s="66" t="s">
        <v>93</v>
      </c>
      <c r="F11" s="67" t="s">
        <v>93</v>
      </c>
      <c r="G11" s="67" t="s">
        <v>93</v>
      </c>
      <c r="H11" s="67" t="s">
        <v>93</v>
      </c>
      <c r="I11" s="68" t="s">
        <v>93</v>
      </c>
      <c r="J11" s="68" t="s">
        <v>93</v>
      </c>
      <c r="K11" s="68" t="s">
        <v>93</v>
      </c>
    </row>
    <row r="12" spans="1:15" ht="21.95" customHeight="1">
      <c r="A12" s="99"/>
      <c r="B12" s="8" t="s">
        <v>15</v>
      </c>
      <c r="C12" s="66" t="s">
        <v>93</v>
      </c>
      <c r="D12" s="66" t="s">
        <v>93</v>
      </c>
      <c r="E12" s="66" t="s">
        <v>93</v>
      </c>
      <c r="F12" s="67" t="s">
        <v>93</v>
      </c>
      <c r="G12" s="67" t="s">
        <v>93</v>
      </c>
      <c r="H12" s="67" t="s">
        <v>93</v>
      </c>
      <c r="I12" s="68" t="s">
        <v>93</v>
      </c>
      <c r="J12" s="68" t="s">
        <v>93</v>
      </c>
      <c r="K12" s="68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66" t="s">
        <v>93</v>
      </c>
      <c r="D15" s="66" t="s">
        <v>93</v>
      </c>
      <c r="E15" s="66" t="s">
        <v>93</v>
      </c>
      <c r="F15" s="67" t="s">
        <v>93</v>
      </c>
      <c r="G15" s="67" t="s">
        <v>93</v>
      </c>
      <c r="H15" s="67" t="s">
        <v>93</v>
      </c>
      <c r="I15" s="68" t="s">
        <v>93</v>
      </c>
      <c r="J15" s="68" t="s">
        <v>93</v>
      </c>
      <c r="K15" s="68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66" t="s">
        <v>93</v>
      </c>
      <c r="D17" s="66" t="s">
        <v>93</v>
      </c>
      <c r="E17" s="66" t="s">
        <v>93</v>
      </c>
      <c r="F17" s="67" t="s">
        <v>93</v>
      </c>
      <c r="G17" s="67" t="s">
        <v>93</v>
      </c>
      <c r="H17" s="67" t="s">
        <v>93</v>
      </c>
      <c r="I17" s="68" t="s">
        <v>93</v>
      </c>
      <c r="J17" s="68" t="s">
        <v>93</v>
      </c>
      <c r="K17" s="68" t="s">
        <v>93</v>
      </c>
    </row>
    <row r="18" spans="1:11" ht="21.95" customHeight="1">
      <c r="A18" s="101"/>
      <c r="B18" s="12" t="s">
        <v>15</v>
      </c>
      <c r="C18" s="66" t="s">
        <v>93</v>
      </c>
      <c r="D18" s="66" t="s">
        <v>93</v>
      </c>
      <c r="E18" s="66" t="s">
        <v>93</v>
      </c>
      <c r="F18" s="67" t="s">
        <v>93</v>
      </c>
      <c r="G18" s="67" t="s">
        <v>93</v>
      </c>
      <c r="H18" s="67" t="s">
        <v>93</v>
      </c>
      <c r="I18" s="68" t="s">
        <v>93</v>
      </c>
      <c r="J18" s="68" t="s">
        <v>93</v>
      </c>
      <c r="K18" s="68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66" t="s">
        <v>93</v>
      </c>
      <c r="D21" s="66" t="s">
        <v>93</v>
      </c>
      <c r="E21" s="66" t="s">
        <v>93</v>
      </c>
      <c r="F21" s="67" t="s">
        <v>93</v>
      </c>
      <c r="G21" s="67" t="s">
        <v>93</v>
      </c>
      <c r="H21" s="67" t="s">
        <v>93</v>
      </c>
      <c r="I21" s="68" t="s">
        <v>93</v>
      </c>
      <c r="J21" s="68" t="s">
        <v>93</v>
      </c>
      <c r="K21" s="68" t="s">
        <v>93</v>
      </c>
    </row>
    <row r="22" spans="1:11" ht="32.2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1300</v>
      </c>
      <c r="D23" s="120"/>
      <c r="E23" s="120"/>
      <c r="F23" s="120">
        <v>1300</v>
      </c>
      <c r="G23" s="120"/>
      <c r="H23" s="120"/>
      <c r="I23" s="120">
        <v>1080</v>
      </c>
      <c r="J23" s="120"/>
      <c r="K23" s="120"/>
    </row>
    <row r="24" spans="1:11" ht="21.95" customHeight="1">
      <c r="A24" s="103"/>
      <c r="B24" s="13" t="s">
        <v>29</v>
      </c>
      <c r="C24" s="120">
        <v>1150</v>
      </c>
      <c r="D24" s="120"/>
      <c r="E24" s="120"/>
      <c r="F24" s="120">
        <v>1060</v>
      </c>
      <c r="G24" s="120"/>
      <c r="H24" s="120"/>
      <c r="I24" s="120">
        <f>490+460</f>
        <v>950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221</v>
      </c>
      <c r="D28" s="133"/>
      <c r="E28" s="134"/>
      <c r="F28" s="132" t="s">
        <v>223</v>
      </c>
      <c r="G28" s="133"/>
      <c r="H28" s="134"/>
      <c r="I28" s="132" t="s">
        <v>231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 customHeight="1">
      <c r="A31" s="121" t="s">
        <v>35</v>
      </c>
      <c r="B31" s="122"/>
      <c r="C31" s="123" t="s">
        <v>219</v>
      </c>
      <c r="D31" s="124"/>
      <c r="E31" s="125"/>
      <c r="F31" s="123" t="s">
        <v>222</v>
      </c>
      <c r="G31" s="124"/>
      <c r="H31" s="125"/>
      <c r="I31" s="123" t="s">
        <v>193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7.44</v>
      </c>
      <c r="D56" s="26" t="s">
        <v>44</v>
      </c>
      <c r="E56" s="27">
        <v>78</v>
      </c>
      <c r="F56" s="26" t="s">
        <v>73</v>
      </c>
      <c r="G56" s="27">
        <v>72</v>
      </c>
      <c r="H56" s="26" t="s">
        <v>74</v>
      </c>
      <c r="I56" s="27">
        <v>0.02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20.49</v>
      </c>
      <c r="C59" s="33"/>
      <c r="D59" s="34">
        <v>19.21</v>
      </c>
      <c r="E59" s="33"/>
      <c r="F59" s="33">
        <v>17.899999999999999</v>
      </c>
      <c r="G59" s="35"/>
      <c r="H59" s="33">
        <v>28.1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29.34</v>
      </c>
      <c r="C60" s="33"/>
      <c r="D60" s="34">
        <v>28.2</v>
      </c>
      <c r="E60" s="33"/>
      <c r="F60" s="33">
        <v>68.2</v>
      </c>
      <c r="G60" s="35"/>
      <c r="H60" s="33"/>
      <c r="I60" s="33"/>
      <c r="J60" s="39">
        <v>16.61</v>
      </c>
      <c r="K60" s="39"/>
      <c r="L60" s="39">
        <v>19.2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>
        <v>16.7</v>
      </c>
      <c r="I61" s="33"/>
      <c r="J61" s="39">
        <v>18.63</v>
      </c>
      <c r="K61" s="39"/>
      <c r="L61" s="39">
        <v>24.33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19.399999999999999</v>
      </c>
      <c r="D63" s="34"/>
      <c r="E63" s="33">
        <v>20</v>
      </c>
      <c r="F63" s="33"/>
      <c r="G63" s="35">
        <v>19.899999999999999</v>
      </c>
      <c r="H63" s="33"/>
      <c r="I63" s="33"/>
      <c r="J63" s="39"/>
      <c r="K63" s="39">
        <v>15.91</v>
      </c>
      <c r="M63" s="39">
        <v>16.329999999999998</v>
      </c>
    </row>
    <row r="64" spans="1:13" ht="18.75">
      <c r="A64" s="36" t="s">
        <v>81</v>
      </c>
      <c r="B64" s="33"/>
      <c r="C64" s="33"/>
      <c r="D64" s="34"/>
      <c r="E64" s="33">
        <v>27.5</v>
      </c>
      <c r="F64" s="33"/>
      <c r="G64" s="37">
        <v>27.7</v>
      </c>
      <c r="H64" s="33"/>
      <c r="I64" s="33">
        <v>20.09</v>
      </c>
      <c r="J64" s="39"/>
      <c r="K64" s="39">
        <v>28.07</v>
      </c>
      <c r="L64" s="39"/>
      <c r="M64" s="39">
        <v>27.45</v>
      </c>
    </row>
    <row r="65" spans="1:13" ht="18.75">
      <c r="A65" s="36" t="s">
        <v>82</v>
      </c>
      <c r="B65" s="33"/>
      <c r="C65" s="33">
        <v>33.6</v>
      </c>
      <c r="D65" s="34"/>
      <c r="E65" s="33">
        <v>32.9</v>
      </c>
      <c r="F65" s="33"/>
      <c r="G65" s="35">
        <v>33.799999999999997</v>
      </c>
      <c r="H65" s="33"/>
      <c r="I65" s="33">
        <v>35.299999999999997</v>
      </c>
      <c r="J65" s="39"/>
      <c r="K65" s="39">
        <v>32.409999999999997</v>
      </c>
      <c r="M65" s="39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1.75</v>
      </c>
      <c r="C67" s="33">
        <v>10.5</v>
      </c>
      <c r="D67" s="34">
        <v>1.64</v>
      </c>
      <c r="E67" s="33">
        <v>10.7</v>
      </c>
      <c r="F67" s="33">
        <v>1.1000000000000001</v>
      </c>
      <c r="G67" s="35">
        <v>11.3</v>
      </c>
      <c r="H67" s="33">
        <v>1.3</v>
      </c>
      <c r="I67" s="33">
        <v>10.7</v>
      </c>
      <c r="J67" s="39">
        <v>1.1200000000000001</v>
      </c>
      <c r="K67" s="39">
        <v>10.01</v>
      </c>
      <c r="L67" s="39">
        <v>1.21</v>
      </c>
      <c r="M67" s="39">
        <v>10.46</v>
      </c>
    </row>
    <row r="68" spans="1:13" ht="18.75">
      <c r="A68" s="41" t="s">
        <v>84</v>
      </c>
      <c r="B68" s="42">
        <v>1.17</v>
      </c>
      <c r="C68" s="33">
        <v>9.1999999999999993</v>
      </c>
      <c r="D68" s="34">
        <v>0.97</v>
      </c>
      <c r="E68" s="33">
        <v>9.4</v>
      </c>
      <c r="F68" s="33">
        <v>1.5</v>
      </c>
      <c r="G68" s="35">
        <v>9.4</v>
      </c>
      <c r="H68" s="33">
        <v>1.42</v>
      </c>
      <c r="I68" s="33">
        <v>8.42</v>
      </c>
      <c r="J68" s="39">
        <v>1.1399999999999999</v>
      </c>
      <c r="K68" s="39">
        <v>8.94</v>
      </c>
      <c r="L68" s="39">
        <v>1.32</v>
      </c>
      <c r="M68" s="39">
        <v>8.6199999999999992</v>
      </c>
    </row>
    <row r="69" spans="1:13" ht="18.75">
      <c r="A69" s="41" t="s">
        <v>85</v>
      </c>
      <c r="B69" s="42">
        <v>2.2999999999999998</v>
      </c>
      <c r="C69" s="33">
        <v>11.4</v>
      </c>
      <c r="D69" s="34">
        <v>1.92</v>
      </c>
      <c r="E69" s="33">
        <v>11.7</v>
      </c>
      <c r="F69" s="33">
        <v>1.8</v>
      </c>
      <c r="G69" s="35">
        <v>11.7</v>
      </c>
      <c r="H69" s="33">
        <v>1.7</v>
      </c>
      <c r="I69" s="33">
        <v>11.5</v>
      </c>
      <c r="J69" s="39">
        <v>1.33</v>
      </c>
      <c r="K69" s="39">
        <v>10.14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225</v>
      </c>
      <c r="D2" s="150"/>
      <c r="E2" s="150"/>
      <c r="F2" s="151" t="s">
        <v>228</v>
      </c>
      <c r="G2" s="151"/>
      <c r="H2" s="151"/>
      <c r="I2" s="152" t="s">
        <v>233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25600</v>
      </c>
      <c r="D4" s="142"/>
      <c r="E4" s="142"/>
      <c r="F4" s="142">
        <v>25700</v>
      </c>
      <c r="G4" s="142"/>
      <c r="H4" s="142"/>
      <c r="I4" s="142">
        <v>26427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134500</v>
      </c>
      <c r="D5" s="142"/>
      <c r="E5" s="142"/>
      <c r="F5" s="142">
        <v>135900</v>
      </c>
      <c r="G5" s="142"/>
      <c r="H5" s="142"/>
      <c r="I5" s="142">
        <v>137800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C4-'23日'!I4</f>
        <v>1048</v>
      </c>
      <c r="D6" s="158"/>
      <c r="E6" s="158"/>
      <c r="F6" s="159">
        <f>F4-C4</f>
        <v>100</v>
      </c>
      <c r="G6" s="160"/>
      <c r="H6" s="161"/>
      <c r="I6" s="159">
        <f>I4-F4</f>
        <v>727</v>
      </c>
      <c r="J6" s="160"/>
      <c r="K6" s="161"/>
      <c r="L6" s="157">
        <f>C6+F6+I6</f>
        <v>1875</v>
      </c>
      <c r="M6" s="157">
        <f>C7+F7+I7</f>
        <v>5450</v>
      </c>
    </row>
    <row r="7" spans="1:15" ht="21.95" customHeight="1">
      <c r="A7" s="97"/>
      <c r="B7" s="6" t="s">
        <v>8</v>
      </c>
      <c r="C7" s="158">
        <f>C5-'23日'!I5</f>
        <v>2150</v>
      </c>
      <c r="D7" s="158"/>
      <c r="E7" s="158"/>
      <c r="F7" s="159">
        <f>F5-C5</f>
        <v>1400</v>
      </c>
      <c r="G7" s="160"/>
      <c r="H7" s="161"/>
      <c r="I7" s="159">
        <f>I5-F5</f>
        <v>1900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69" t="s">
        <v>93</v>
      </c>
      <c r="D11" s="69" t="s">
        <v>93</v>
      </c>
      <c r="E11" s="69" t="s">
        <v>93</v>
      </c>
      <c r="F11" s="70" t="s">
        <v>93</v>
      </c>
      <c r="G11" s="70" t="s">
        <v>93</v>
      </c>
      <c r="H11" s="70" t="s">
        <v>93</v>
      </c>
      <c r="I11" s="71" t="s">
        <v>93</v>
      </c>
      <c r="J11" s="71" t="s">
        <v>93</v>
      </c>
      <c r="K11" s="71" t="s">
        <v>93</v>
      </c>
    </row>
    <row r="12" spans="1:15" ht="21.95" customHeight="1">
      <c r="A12" s="99"/>
      <c r="B12" s="8" t="s">
        <v>15</v>
      </c>
      <c r="C12" s="69" t="s">
        <v>93</v>
      </c>
      <c r="D12" s="69" t="s">
        <v>93</v>
      </c>
      <c r="E12" s="69" t="s">
        <v>93</v>
      </c>
      <c r="F12" s="70" t="s">
        <v>93</v>
      </c>
      <c r="G12" s="70" t="s">
        <v>93</v>
      </c>
      <c r="H12" s="70" t="s">
        <v>93</v>
      </c>
      <c r="I12" s="71" t="s">
        <v>93</v>
      </c>
      <c r="J12" s="71" t="s">
        <v>93</v>
      </c>
      <c r="K12" s="71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69" t="s">
        <v>93</v>
      </c>
      <c r="D15" s="69" t="s">
        <v>93</v>
      </c>
      <c r="E15" s="69" t="s">
        <v>93</v>
      </c>
      <c r="F15" s="71" t="s">
        <v>93</v>
      </c>
      <c r="G15" s="71" t="s">
        <v>93</v>
      </c>
      <c r="H15" s="71" t="s">
        <v>93</v>
      </c>
      <c r="I15" s="71" t="s">
        <v>93</v>
      </c>
      <c r="J15" s="71" t="s">
        <v>93</v>
      </c>
      <c r="K15" s="71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69" t="s">
        <v>93</v>
      </c>
      <c r="D17" s="69" t="s">
        <v>93</v>
      </c>
      <c r="E17" s="69" t="s">
        <v>93</v>
      </c>
      <c r="F17" s="70" t="s">
        <v>93</v>
      </c>
      <c r="G17" s="70" t="s">
        <v>93</v>
      </c>
      <c r="H17" s="70" t="s">
        <v>93</v>
      </c>
      <c r="I17" s="71" t="s">
        <v>93</v>
      </c>
      <c r="J17" s="71" t="s">
        <v>93</v>
      </c>
      <c r="K17" s="71" t="s">
        <v>93</v>
      </c>
    </row>
    <row r="18" spans="1:11" ht="21.95" customHeight="1">
      <c r="A18" s="101"/>
      <c r="B18" s="12" t="s">
        <v>15</v>
      </c>
      <c r="C18" s="69" t="s">
        <v>93</v>
      </c>
      <c r="D18" s="69" t="s">
        <v>93</v>
      </c>
      <c r="E18" s="69" t="s">
        <v>93</v>
      </c>
      <c r="F18" s="70" t="s">
        <v>93</v>
      </c>
      <c r="G18" s="70" t="s">
        <v>93</v>
      </c>
      <c r="H18" s="70" t="s">
        <v>93</v>
      </c>
      <c r="I18" s="71" t="s">
        <v>93</v>
      </c>
      <c r="J18" s="71" t="s">
        <v>93</v>
      </c>
      <c r="K18" s="71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69" t="s">
        <v>93</v>
      </c>
      <c r="D21" s="69" t="s">
        <v>93</v>
      </c>
      <c r="E21" s="69" t="s">
        <v>93</v>
      </c>
      <c r="F21" s="70" t="s">
        <v>93</v>
      </c>
      <c r="G21" s="70" t="s">
        <v>93</v>
      </c>
      <c r="H21" s="70" t="s">
        <v>93</v>
      </c>
      <c r="I21" s="71" t="s">
        <v>93</v>
      </c>
      <c r="J21" s="71" t="s">
        <v>93</v>
      </c>
      <c r="K21" s="71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950</v>
      </c>
      <c r="D23" s="120"/>
      <c r="E23" s="120"/>
      <c r="F23" s="120">
        <v>950</v>
      </c>
      <c r="G23" s="120"/>
      <c r="H23" s="120"/>
      <c r="I23" s="120">
        <v>950</v>
      </c>
      <c r="J23" s="120"/>
      <c r="K23" s="120"/>
    </row>
    <row r="24" spans="1:11" ht="21.95" customHeight="1">
      <c r="A24" s="103"/>
      <c r="B24" s="13" t="s">
        <v>29</v>
      </c>
      <c r="C24" s="120">
        <f>490+460</f>
        <v>950</v>
      </c>
      <c r="D24" s="120"/>
      <c r="E24" s="120"/>
      <c r="F24" s="120">
        <v>800</v>
      </c>
      <c r="G24" s="120"/>
      <c r="H24" s="120"/>
      <c r="I24" s="120">
        <v>800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226</v>
      </c>
      <c r="D28" s="133"/>
      <c r="E28" s="134"/>
      <c r="F28" s="132" t="s">
        <v>232</v>
      </c>
      <c r="G28" s="133"/>
      <c r="H28" s="134"/>
      <c r="I28" s="132" t="s">
        <v>234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 customHeight="1">
      <c r="A31" s="121" t="s">
        <v>35</v>
      </c>
      <c r="B31" s="122"/>
      <c r="C31" s="123" t="s">
        <v>227</v>
      </c>
      <c r="D31" s="124"/>
      <c r="E31" s="125"/>
      <c r="F31" s="123" t="s">
        <v>230</v>
      </c>
      <c r="G31" s="124"/>
      <c r="H31" s="125"/>
      <c r="I31" s="123" t="s">
        <v>193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7.1</v>
      </c>
      <c r="D56" s="26" t="s">
        <v>44</v>
      </c>
      <c r="E56" s="27">
        <v>72</v>
      </c>
      <c r="F56" s="26" t="s">
        <v>73</v>
      </c>
      <c r="G56" s="27">
        <v>80</v>
      </c>
      <c r="H56" s="26" t="s">
        <v>74</v>
      </c>
      <c r="I56" s="27">
        <v>0.02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10.8</v>
      </c>
      <c r="G59" s="35"/>
      <c r="H59" s="33">
        <v>13.5</v>
      </c>
      <c r="I59" s="33"/>
      <c r="J59" s="39">
        <v>14.29</v>
      </c>
      <c r="K59" s="39"/>
      <c r="L59" s="39">
        <v>15.86</v>
      </c>
      <c r="M59" s="39"/>
    </row>
    <row r="60" spans="1:13" ht="18.75">
      <c r="A60" s="31" t="s">
        <v>78</v>
      </c>
      <c r="B60" s="32">
        <v>19.329999999999998</v>
      </c>
      <c r="C60" s="33"/>
      <c r="D60" s="34">
        <v>80</v>
      </c>
      <c r="E60" s="33"/>
      <c r="F60" s="33"/>
      <c r="G60" s="35"/>
      <c r="H60" s="33"/>
      <c r="I60" s="33"/>
      <c r="J60" s="39">
        <v>17.71</v>
      </c>
      <c r="K60" s="39"/>
      <c r="L60" s="39"/>
      <c r="M60" s="39"/>
    </row>
    <row r="61" spans="1:13" ht="18.75">
      <c r="A61" s="31" t="s">
        <v>79</v>
      </c>
      <c r="B61" s="32">
        <v>25.81</v>
      </c>
      <c r="C61" s="33"/>
      <c r="D61" s="34">
        <v>24.71</v>
      </c>
      <c r="E61" s="33"/>
      <c r="F61" s="33">
        <v>32.6</v>
      </c>
      <c r="G61" s="35"/>
      <c r="H61" s="33"/>
      <c r="I61" s="33"/>
      <c r="J61" s="39">
        <v>24.42</v>
      </c>
      <c r="K61" s="39"/>
      <c r="L61" s="39">
        <v>25.19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15.91</v>
      </c>
      <c r="D63" s="34"/>
      <c r="E63" s="33">
        <v>17.07</v>
      </c>
      <c r="F63" s="33"/>
      <c r="G63" s="35">
        <v>17</v>
      </c>
      <c r="H63" s="33"/>
      <c r="I63" s="33">
        <v>20.5</v>
      </c>
      <c r="J63" s="39"/>
      <c r="K63" s="39">
        <v>16.2</v>
      </c>
      <c r="M63" s="39">
        <v>16.2</v>
      </c>
    </row>
    <row r="64" spans="1:13" ht="18.75">
      <c r="A64" s="36" t="s">
        <v>81</v>
      </c>
      <c r="B64" s="33"/>
      <c r="C64" s="33">
        <v>31.54</v>
      </c>
      <c r="D64" s="34"/>
      <c r="E64" s="33">
        <v>30.09</v>
      </c>
      <c r="F64" s="33"/>
      <c r="G64" s="37">
        <v>30</v>
      </c>
      <c r="H64" s="33"/>
      <c r="I64" s="33"/>
      <c r="J64" s="39"/>
      <c r="K64" s="39">
        <v>26.33</v>
      </c>
      <c r="L64" s="39"/>
      <c r="M64" s="39">
        <v>27.49</v>
      </c>
    </row>
    <row r="65" spans="1:13" ht="18.75">
      <c r="A65" s="36" t="s">
        <v>82</v>
      </c>
      <c r="B65" s="33"/>
      <c r="C65" s="33">
        <v>43.11</v>
      </c>
      <c r="D65" s="34"/>
      <c r="E65" s="33">
        <v>41.67</v>
      </c>
      <c r="F65" s="33"/>
      <c r="G65" s="35">
        <v>43.1</v>
      </c>
      <c r="H65" s="33"/>
      <c r="I65" s="33"/>
      <c r="J65" s="39"/>
      <c r="K65" s="39"/>
      <c r="M65" s="39">
        <v>26.01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1.1000000000000001</v>
      </c>
      <c r="C67" s="33">
        <v>9.84</v>
      </c>
      <c r="D67" s="34">
        <v>1.33</v>
      </c>
      <c r="E67" s="33">
        <v>10.19</v>
      </c>
      <c r="F67" s="33">
        <v>1.36</v>
      </c>
      <c r="G67" s="35">
        <v>10.1</v>
      </c>
      <c r="H67" s="33">
        <v>1.59</v>
      </c>
      <c r="I67" s="33">
        <v>9.8000000000000007</v>
      </c>
      <c r="J67" s="39">
        <v>1.33</v>
      </c>
      <c r="K67" s="39">
        <v>10.130000000000001</v>
      </c>
      <c r="L67" s="39">
        <v>1.42</v>
      </c>
      <c r="M67" s="39">
        <v>10.45</v>
      </c>
    </row>
    <row r="68" spans="1:13" ht="18.75">
      <c r="A68" s="41" t="s">
        <v>84</v>
      </c>
      <c r="B68" s="42">
        <v>1.37</v>
      </c>
      <c r="C68" s="33">
        <v>8.8800000000000008</v>
      </c>
      <c r="D68" s="34">
        <v>1.6</v>
      </c>
      <c r="E68" s="33">
        <v>9.3800000000000008</v>
      </c>
      <c r="F68" s="33">
        <v>1.0900000000000001</v>
      </c>
      <c r="G68" s="35">
        <v>9</v>
      </c>
      <c r="H68" s="33">
        <v>1.1200000000000001</v>
      </c>
      <c r="I68" s="33">
        <v>8.9</v>
      </c>
      <c r="J68" s="39">
        <v>1.1399999999999999</v>
      </c>
      <c r="K68" s="39">
        <v>8.2799999999999994</v>
      </c>
      <c r="L68" s="39">
        <v>1.2</v>
      </c>
      <c r="M68" s="39">
        <v>9.35</v>
      </c>
    </row>
    <row r="69" spans="1:13" ht="18.75">
      <c r="A69" s="41" t="s">
        <v>85</v>
      </c>
      <c r="B69" s="42">
        <v>1.56</v>
      </c>
      <c r="C69" s="33">
        <v>11.57</v>
      </c>
      <c r="D69" s="34">
        <v>2.0099999999999998</v>
      </c>
      <c r="E69" s="33">
        <v>12</v>
      </c>
      <c r="F69" s="33">
        <v>1.52</v>
      </c>
      <c r="G69" s="35">
        <v>12</v>
      </c>
      <c r="H69" s="33"/>
      <c r="I69" s="33"/>
      <c r="J69" s="39"/>
      <c r="K69" s="39"/>
      <c r="L69" s="39">
        <v>1.46</v>
      </c>
      <c r="M69" s="39">
        <v>11.56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235</v>
      </c>
      <c r="D2" s="150"/>
      <c r="E2" s="150"/>
      <c r="F2" s="151" t="s">
        <v>239</v>
      </c>
      <c r="G2" s="151"/>
      <c r="H2" s="151"/>
      <c r="I2" s="152" t="s">
        <v>241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26427</v>
      </c>
      <c r="D4" s="142"/>
      <c r="E4" s="142"/>
      <c r="F4" s="142">
        <v>26427</v>
      </c>
      <c r="G4" s="142"/>
      <c r="H4" s="142"/>
      <c r="I4" s="142">
        <v>26500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139680</v>
      </c>
      <c r="D5" s="142"/>
      <c r="E5" s="142"/>
      <c r="F5" s="142">
        <v>141300</v>
      </c>
      <c r="G5" s="142"/>
      <c r="H5" s="142"/>
      <c r="I5" s="142">
        <v>143170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C4-'24日'!I4</f>
        <v>0</v>
      </c>
      <c r="D6" s="158"/>
      <c r="E6" s="158"/>
      <c r="F6" s="159">
        <f>F4-C4</f>
        <v>0</v>
      </c>
      <c r="G6" s="160"/>
      <c r="H6" s="161"/>
      <c r="I6" s="159">
        <f>I4-F4</f>
        <v>73</v>
      </c>
      <c r="J6" s="160"/>
      <c r="K6" s="161"/>
      <c r="L6" s="157">
        <f>C6+F6+I6</f>
        <v>73</v>
      </c>
      <c r="M6" s="157">
        <f>C7+F7+I7</f>
        <v>5370</v>
      </c>
    </row>
    <row r="7" spans="1:15" ht="21.95" customHeight="1">
      <c r="A7" s="97"/>
      <c r="B7" s="6" t="s">
        <v>8</v>
      </c>
      <c r="C7" s="158">
        <f>C5-'24日'!I5</f>
        <v>1880</v>
      </c>
      <c r="D7" s="158"/>
      <c r="E7" s="158"/>
      <c r="F7" s="159">
        <f>F5-C5</f>
        <v>1620</v>
      </c>
      <c r="G7" s="160"/>
      <c r="H7" s="161"/>
      <c r="I7" s="159">
        <f>I5-F5</f>
        <v>1870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27</v>
      </c>
      <c r="D9" s="142"/>
      <c r="E9" s="142"/>
      <c r="F9" s="142">
        <v>32</v>
      </c>
      <c r="G9" s="142"/>
      <c r="H9" s="142"/>
      <c r="I9" s="142">
        <v>39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72" t="s">
        <v>93</v>
      </c>
      <c r="D11" s="72" t="s">
        <v>93</v>
      </c>
      <c r="E11" s="72" t="s">
        <v>93</v>
      </c>
      <c r="F11" s="73" t="s">
        <v>93</v>
      </c>
      <c r="G11" s="73" t="s">
        <v>93</v>
      </c>
      <c r="H11" s="73" t="s">
        <v>93</v>
      </c>
      <c r="I11" s="74" t="s">
        <v>93</v>
      </c>
      <c r="J11" s="74" t="s">
        <v>93</v>
      </c>
      <c r="K11" s="74" t="s">
        <v>93</v>
      </c>
    </row>
    <row r="12" spans="1:15" ht="21.95" customHeight="1">
      <c r="A12" s="99"/>
      <c r="B12" s="8" t="s">
        <v>15</v>
      </c>
      <c r="C12" s="72" t="s">
        <v>93</v>
      </c>
      <c r="D12" s="72" t="s">
        <v>93</v>
      </c>
      <c r="E12" s="72" t="s">
        <v>93</v>
      </c>
      <c r="F12" s="73" t="s">
        <v>93</v>
      </c>
      <c r="G12" s="73" t="s">
        <v>93</v>
      </c>
      <c r="H12" s="73" t="s">
        <v>93</v>
      </c>
      <c r="I12" s="74" t="s">
        <v>93</v>
      </c>
      <c r="J12" s="74" t="s">
        <v>93</v>
      </c>
      <c r="K12" s="74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72" t="s">
        <v>93</v>
      </c>
      <c r="D15" s="72" t="s">
        <v>93</v>
      </c>
      <c r="E15" s="72" t="s">
        <v>93</v>
      </c>
      <c r="F15" s="73" t="s">
        <v>93</v>
      </c>
      <c r="G15" s="73" t="s">
        <v>93</v>
      </c>
      <c r="H15" s="73" t="s">
        <v>93</v>
      </c>
      <c r="I15" s="74" t="s">
        <v>93</v>
      </c>
      <c r="J15" s="74" t="s">
        <v>93</v>
      </c>
      <c r="K15" s="74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72" t="s">
        <v>93</v>
      </c>
      <c r="D17" s="72" t="s">
        <v>93</v>
      </c>
      <c r="E17" s="72" t="s">
        <v>93</v>
      </c>
      <c r="F17" s="73" t="s">
        <v>93</v>
      </c>
      <c r="G17" s="73" t="s">
        <v>93</v>
      </c>
      <c r="H17" s="73" t="s">
        <v>93</v>
      </c>
      <c r="I17" s="74" t="s">
        <v>93</v>
      </c>
      <c r="J17" s="74" t="s">
        <v>93</v>
      </c>
      <c r="K17" s="74" t="s">
        <v>93</v>
      </c>
    </row>
    <row r="18" spans="1:11" ht="21.95" customHeight="1">
      <c r="A18" s="101"/>
      <c r="B18" s="12" t="s">
        <v>15</v>
      </c>
      <c r="C18" s="72" t="s">
        <v>93</v>
      </c>
      <c r="D18" s="72" t="s">
        <v>93</v>
      </c>
      <c r="E18" s="72" t="s">
        <v>93</v>
      </c>
      <c r="F18" s="73" t="s">
        <v>93</v>
      </c>
      <c r="G18" s="73" t="s">
        <v>93</v>
      </c>
      <c r="H18" s="73" t="s">
        <v>93</v>
      </c>
      <c r="I18" s="74" t="s">
        <v>93</v>
      </c>
      <c r="J18" s="74" t="s">
        <v>93</v>
      </c>
      <c r="K18" s="74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72" t="s">
        <v>93</v>
      </c>
      <c r="D21" s="72" t="s">
        <v>93</v>
      </c>
      <c r="E21" s="72" t="s">
        <v>93</v>
      </c>
      <c r="F21" s="73" t="s">
        <v>93</v>
      </c>
      <c r="G21" s="73" t="s">
        <v>93</v>
      </c>
      <c r="H21" s="73" t="s">
        <v>93</v>
      </c>
      <c r="I21" s="74" t="s">
        <v>93</v>
      </c>
      <c r="J21" s="74" t="s">
        <v>93</v>
      </c>
      <c r="K21" s="74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820</v>
      </c>
      <c r="D23" s="120"/>
      <c r="E23" s="120"/>
      <c r="F23" s="120">
        <v>780</v>
      </c>
      <c r="G23" s="120"/>
      <c r="H23" s="120"/>
      <c r="I23" s="120">
        <v>500</v>
      </c>
      <c r="J23" s="120"/>
      <c r="K23" s="120"/>
    </row>
    <row r="24" spans="1:11" ht="21.95" customHeight="1">
      <c r="A24" s="103"/>
      <c r="B24" s="13" t="s">
        <v>29</v>
      </c>
      <c r="C24" s="120">
        <v>660</v>
      </c>
      <c r="D24" s="120"/>
      <c r="E24" s="120"/>
      <c r="F24" s="120">
        <v>2650</v>
      </c>
      <c r="G24" s="120"/>
      <c r="H24" s="120"/>
      <c r="I24" s="120">
        <v>2550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237</v>
      </c>
      <c r="D28" s="133"/>
      <c r="E28" s="134"/>
      <c r="F28" s="132" t="s">
        <v>240</v>
      </c>
      <c r="G28" s="133"/>
      <c r="H28" s="134"/>
      <c r="I28" s="132" t="s">
        <v>243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 customHeight="1">
      <c r="A31" s="121" t="s">
        <v>35</v>
      </c>
      <c r="B31" s="122"/>
      <c r="C31" s="123" t="s">
        <v>236</v>
      </c>
      <c r="D31" s="124"/>
      <c r="E31" s="125"/>
      <c r="F31" s="123" t="s">
        <v>238</v>
      </c>
      <c r="G31" s="124"/>
      <c r="H31" s="125"/>
      <c r="I31" s="123" t="s">
        <v>242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8.2200000000000006</v>
      </c>
      <c r="D56" s="26" t="s">
        <v>44</v>
      </c>
      <c r="E56" s="27">
        <v>82</v>
      </c>
      <c r="F56" s="26" t="s">
        <v>73</v>
      </c>
      <c r="G56" s="27">
        <v>75.3</v>
      </c>
      <c r="H56" s="26" t="s">
        <v>74</v>
      </c>
      <c r="I56" s="27">
        <v>0.2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15.5</v>
      </c>
      <c r="C59" s="33"/>
      <c r="D59" s="34">
        <v>110</v>
      </c>
      <c r="E59" s="33"/>
      <c r="F59" s="33"/>
      <c r="G59" s="35"/>
      <c r="H59" s="33"/>
      <c r="I59" s="33"/>
      <c r="J59" s="39"/>
      <c r="K59" s="39"/>
      <c r="L59" s="39">
        <v>11.6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12.79</v>
      </c>
      <c r="G60" s="35"/>
      <c r="H60" s="33">
        <v>14</v>
      </c>
      <c r="I60" s="33"/>
      <c r="J60" s="39">
        <v>14.7</v>
      </c>
      <c r="K60" s="39"/>
      <c r="L60" s="39"/>
      <c r="M60" s="39"/>
    </row>
    <row r="61" spans="1:13" ht="18.75">
      <c r="A61" s="31" t="s">
        <v>79</v>
      </c>
      <c r="B61" s="32">
        <v>24.7</v>
      </c>
      <c r="C61" s="33"/>
      <c r="D61" s="34">
        <v>24.4</v>
      </c>
      <c r="E61" s="33"/>
      <c r="F61" s="33">
        <v>27</v>
      </c>
      <c r="G61" s="35"/>
      <c r="H61" s="33">
        <v>25.3</v>
      </c>
      <c r="I61" s="33"/>
      <c r="J61" s="39">
        <v>24.8</v>
      </c>
      <c r="K61" s="39"/>
      <c r="L61" s="39"/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15.6</v>
      </c>
      <c r="D63" s="34"/>
      <c r="E63" s="33">
        <v>16.399999999999999</v>
      </c>
      <c r="F63" s="33"/>
      <c r="G63" s="35">
        <v>18</v>
      </c>
      <c r="H63" s="33"/>
      <c r="I63" s="33">
        <v>15.9</v>
      </c>
      <c r="J63" s="39"/>
      <c r="K63" s="39">
        <v>18.5</v>
      </c>
      <c r="M63" s="39">
        <v>17.100000000000001</v>
      </c>
    </row>
    <row r="64" spans="1:13" ht="18.75">
      <c r="A64" s="36" t="s">
        <v>81</v>
      </c>
      <c r="B64" s="33"/>
      <c r="C64" s="33">
        <v>29.2</v>
      </c>
      <c r="D64" s="34"/>
      <c r="E64" s="33">
        <v>29.5</v>
      </c>
      <c r="F64" s="33"/>
      <c r="G64" s="37">
        <v>30.7</v>
      </c>
      <c r="H64" s="33"/>
      <c r="I64" s="33">
        <v>28.9</v>
      </c>
      <c r="J64" s="39"/>
      <c r="K64" s="39">
        <v>30.6</v>
      </c>
      <c r="L64" s="39"/>
      <c r="M64" s="39"/>
    </row>
    <row r="65" spans="1:13" ht="18.75">
      <c r="A65" s="36" t="s">
        <v>82</v>
      </c>
      <c r="B65" s="33"/>
      <c r="C65" s="33">
        <v>26.3</v>
      </c>
      <c r="D65" s="34"/>
      <c r="E65" s="33">
        <v>27.8</v>
      </c>
      <c r="F65" s="33"/>
      <c r="G65" s="35">
        <v>29.5</v>
      </c>
      <c r="H65" s="33"/>
      <c r="I65" s="33">
        <v>27.2</v>
      </c>
      <c r="J65" s="39"/>
      <c r="K65" s="39"/>
      <c r="M65" s="39">
        <v>27.7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1.37</v>
      </c>
      <c r="C67" s="33">
        <v>10.3</v>
      </c>
      <c r="D67" s="34">
        <v>1.49</v>
      </c>
      <c r="E67" s="33">
        <v>10.56</v>
      </c>
      <c r="F67" s="33">
        <v>1.88</v>
      </c>
      <c r="G67" s="35">
        <v>10.1</v>
      </c>
      <c r="H67" s="33">
        <v>1.6</v>
      </c>
      <c r="I67" s="33">
        <v>9.8000000000000007</v>
      </c>
      <c r="J67" s="39">
        <v>1.69</v>
      </c>
      <c r="K67" s="39">
        <v>10.5</v>
      </c>
      <c r="L67" s="39">
        <v>1.57</v>
      </c>
      <c r="M67" s="39">
        <v>10.1</v>
      </c>
    </row>
    <row r="68" spans="1:13" ht="18.75">
      <c r="A68" s="41" t="s">
        <v>84</v>
      </c>
      <c r="B68" s="42">
        <v>0.98</v>
      </c>
      <c r="C68" s="33">
        <v>9.81</v>
      </c>
      <c r="D68" s="34">
        <v>0.26</v>
      </c>
      <c r="E68" s="33">
        <v>9.17</v>
      </c>
      <c r="F68" s="33">
        <v>1.24</v>
      </c>
      <c r="G68" s="35">
        <v>9.8000000000000007</v>
      </c>
      <c r="H68" s="33">
        <v>1.45</v>
      </c>
      <c r="I68" s="33">
        <v>8.9</v>
      </c>
      <c r="J68" s="39">
        <v>1.35</v>
      </c>
      <c r="K68" s="39">
        <v>9.4</v>
      </c>
      <c r="L68" s="39">
        <v>1.1200000000000001</v>
      </c>
      <c r="M68" s="39">
        <v>9.1</v>
      </c>
    </row>
    <row r="69" spans="1:13" ht="18.75">
      <c r="A69" s="41" t="s">
        <v>85</v>
      </c>
      <c r="B69" s="42">
        <v>1.51</v>
      </c>
      <c r="C69" s="33">
        <v>11.75</v>
      </c>
      <c r="D69" s="34">
        <v>1.81</v>
      </c>
      <c r="E69" s="33">
        <v>11.91</v>
      </c>
      <c r="F69" s="33">
        <v>2.1</v>
      </c>
      <c r="G69" s="35">
        <v>11.8</v>
      </c>
      <c r="H69" s="33">
        <v>1.91</v>
      </c>
      <c r="I69" s="33">
        <v>11.4</v>
      </c>
      <c r="J69" s="39"/>
      <c r="K69" s="39"/>
      <c r="L69" s="39">
        <v>2.0299999999999998</v>
      </c>
      <c r="M69" s="39">
        <v>11.5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4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246</v>
      </c>
      <c r="D2" s="150"/>
      <c r="E2" s="150"/>
      <c r="F2" s="151" t="s">
        <v>247</v>
      </c>
      <c r="G2" s="151"/>
      <c r="H2" s="151"/>
      <c r="I2" s="152" t="s">
        <v>249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27500</v>
      </c>
      <c r="D4" s="142"/>
      <c r="E4" s="142"/>
      <c r="F4" s="142">
        <v>27760</v>
      </c>
      <c r="G4" s="142"/>
      <c r="H4" s="142"/>
      <c r="I4" s="142">
        <v>27760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145350</v>
      </c>
      <c r="D5" s="142"/>
      <c r="E5" s="142"/>
      <c r="F5" s="142">
        <v>147200</v>
      </c>
      <c r="G5" s="142"/>
      <c r="H5" s="142"/>
      <c r="I5" s="142">
        <v>148870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C4-'25日'!I4</f>
        <v>1000</v>
      </c>
      <c r="D6" s="158"/>
      <c r="E6" s="158"/>
      <c r="F6" s="159">
        <f>F4-C4</f>
        <v>260</v>
      </c>
      <c r="G6" s="160"/>
      <c r="H6" s="161"/>
      <c r="I6" s="159">
        <f>I4-F4</f>
        <v>0</v>
      </c>
      <c r="J6" s="160"/>
      <c r="K6" s="161"/>
      <c r="L6" s="157">
        <f>C6+F6+I6</f>
        <v>1260</v>
      </c>
      <c r="M6" s="157">
        <f>C7+F7+I7</f>
        <v>5700</v>
      </c>
    </row>
    <row r="7" spans="1:15" ht="21.95" customHeight="1">
      <c r="A7" s="97"/>
      <c r="B7" s="6" t="s">
        <v>8</v>
      </c>
      <c r="C7" s="158">
        <f>C5-'25日'!I5</f>
        <v>2180</v>
      </c>
      <c r="D7" s="158"/>
      <c r="E7" s="158"/>
      <c r="F7" s="159">
        <f>F5-C5</f>
        <v>1850</v>
      </c>
      <c r="G7" s="160"/>
      <c r="H7" s="161"/>
      <c r="I7" s="159">
        <f>I5-F5</f>
        <v>1670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27</v>
      </c>
      <c r="D9" s="142"/>
      <c r="E9" s="142"/>
      <c r="F9" s="142">
        <v>32</v>
      </c>
      <c r="G9" s="142"/>
      <c r="H9" s="142"/>
      <c r="I9" s="142">
        <v>29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75" t="s">
        <v>93</v>
      </c>
      <c r="D11" s="75" t="s">
        <v>93</v>
      </c>
      <c r="E11" s="75" t="s">
        <v>93</v>
      </c>
      <c r="F11" s="76" t="s">
        <v>93</v>
      </c>
      <c r="G11" s="76" t="s">
        <v>93</v>
      </c>
      <c r="H11" s="76" t="s">
        <v>93</v>
      </c>
      <c r="I11" s="77" t="s">
        <v>93</v>
      </c>
      <c r="J11" s="77" t="s">
        <v>93</v>
      </c>
      <c r="K11" s="77" t="s">
        <v>93</v>
      </c>
    </row>
    <row r="12" spans="1:15" ht="21.95" customHeight="1">
      <c r="A12" s="99"/>
      <c r="B12" s="8" t="s">
        <v>15</v>
      </c>
      <c r="C12" s="75" t="s">
        <v>93</v>
      </c>
      <c r="D12" s="75" t="s">
        <v>93</v>
      </c>
      <c r="E12" s="75" t="s">
        <v>93</v>
      </c>
      <c r="F12" s="76" t="s">
        <v>93</v>
      </c>
      <c r="G12" s="76" t="s">
        <v>93</v>
      </c>
      <c r="H12" s="76" t="s">
        <v>93</v>
      </c>
      <c r="I12" s="77" t="s">
        <v>93</v>
      </c>
      <c r="J12" s="77" t="s">
        <v>93</v>
      </c>
      <c r="K12" s="77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75" t="s">
        <v>93</v>
      </c>
      <c r="D15" s="75" t="s">
        <v>93</v>
      </c>
      <c r="E15" s="75" t="s">
        <v>93</v>
      </c>
      <c r="F15" s="76" t="s">
        <v>93</v>
      </c>
      <c r="G15" s="76" t="s">
        <v>93</v>
      </c>
      <c r="H15" s="76" t="s">
        <v>93</v>
      </c>
      <c r="I15" s="77" t="s">
        <v>93</v>
      </c>
      <c r="J15" s="77" t="s">
        <v>93</v>
      </c>
      <c r="K15" s="77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75" t="s">
        <v>93</v>
      </c>
      <c r="D17" s="75" t="s">
        <v>93</v>
      </c>
      <c r="E17" s="75" t="s">
        <v>93</v>
      </c>
      <c r="F17" s="76" t="s">
        <v>93</v>
      </c>
      <c r="G17" s="76" t="s">
        <v>93</v>
      </c>
      <c r="H17" s="76" t="s">
        <v>93</v>
      </c>
      <c r="I17" s="77" t="s">
        <v>93</v>
      </c>
      <c r="J17" s="77" t="s">
        <v>93</v>
      </c>
      <c r="K17" s="77" t="s">
        <v>93</v>
      </c>
    </row>
    <row r="18" spans="1:11" ht="21.95" customHeight="1">
      <c r="A18" s="101"/>
      <c r="B18" s="12" t="s">
        <v>15</v>
      </c>
      <c r="C18" s="75" t="s">
        <v>93</v>
      </c>
      <c r="D18" s="75" t="s">
        <v>93</v>
      </c>
      <c r="E18" s="75" t="s">
        <v>93</v>
      </c>
      <c r="F18" s="76" t="s">
        <v>93</v>
      </c>
      <c r="G18" s="76" t="s">
        <v>93</v>
      </c>
      <c r="H18" s="76" t="s">
        <v>93</v>
      </c>
      <c r="I18" s="77" t="s">
        <v>93</v>
      </c>
      <c r="J18" s="77" t="s">
        <v>93</v>
      </c>
      <c r="K18" s="77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75" t="s">
        <v>93</v>
      </c>
      <c r="D21" s="75" t="s">
        <v>93</v>
      </c>
      <c r="E21" s="75" t="s">
        <v>93</v>
      </c>
      <c r="F21" s="76" t="s">
        <v>93</v>
      </c>
      <c r="G21" s="76" t="s">
        <v>93</v>
      </c>
      <c r="H21" s="76" t="s">
        <v>93</v>
      </c>
      <c r="I21" s="77" t="s">
        <v>93</v>
      </c>
      <c r="J21" s="77" t="s">
        <v>93</v>
      </c>
      <c r="K21" s="77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500</v>
      </c>
      <c r="D23" s="120"/>
      <c r="E23" s="120"/>
      <c r="F23" s="120">
        <v>2500</v>
      </c>
      <c r="G23" s="120"/>
      <c r="H23" s="120"/>
      <c r="I23" s="120">
        <v>2400</v>
      </c>
      <c r="J23" s="120"/>
      <c r="K23" s="120"/>
    </row>
    <row r="24" spans="1:11" ht="21.95" customHeight="1">
      <c r="A24" s="103"/>
      <c r="B24" s="13" t="s">
        <v>29</v>
      </c>
      <c r="C24" s="120">
        <v>2430</v>
      </c>
      <c r="D24" s="120"/>
      <c r="E24" s="120"/>
      <c r="F24" s="120">
        <v>2430</v>
      </c>
      <c r="G24" s="120"/>
      <c r="H24" s="120"/>
      <c r="I24" s="120">
        <v>2300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244</v>
      </c>
      <c r="D28" s="133"/>
      <c r="E28" s="134"/>
      <c r="F28" s="132"/>
      <c r="G28" s="133"/>
      <c r="H28" s="134"/>
      <c r="I28" s="132" t="s">
        <v>251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 customHeight="1">
      <c r="A31" s="121" t="s">
        <v>35</v>
      </c>
      <c r="B31" s="122"/>
      <c r="C31" s="123" t="s">
        <v>245</v>
      </c>
      <c r="D31" s="124"/>
      <c r="E31" s="125"/>
      <c r="F31" s="123" t="s">
        <v>248</v>
      </c>
      <c r="G31" s="124"/>
      <c r="H31" s="125"/>
      <c r="I31" s="123" t="s">
        <v>250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82</v>
      </c>
      <c r="F56" s="26" t="s">
        <v>73</v>
      </c>
      <c r="G56" s="27">
        <v>78</v>
      </c>
      <c r="H56" s="26" t="s">
        <v>74</v>
      </c>
      <c r="I56" s="27">
        <v>0.02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13.6</v>
      </c>
      <c r="C59" s="33"/>
      <c r="D59" s="34">
        <v>14.7</v>
      </c>
      <c r="E59" s="33"/>
      <c r="F59" s="33">
        <v>14.1</v>
      </c>
      <c r="G59" s="35"/>
      <c r="H59" s="33">
        <v>14.8</v>
      </c>
      <c r="I59" s="33"/>
      <c r="J59" s="39">
        <v>18.100000000000001</v>
      </c>
      <c r="K59" s="39"/>
      <c r="L59" s="39">
        <v>8.9</v>
      </c>
      <c r="M59" s="39"/>
    </row>
    <row r="60" spans="1:13" ht="18.75">
      <c r="A60" s="31" t="s">
        <v>78</v>
      </c>
      <c r="B60" s="32">
        <v>13.5</v>
      </c>
      <c r="C60" s="33"/>
      <c r="D60" s="34">
        <v>12.56</v>
      </c>
      <c r="E60" s="33"/>
      <c r="F60" s="33">
        <v>12.8</v>
      </c>
      <c r="G60" s="35"/>
      <c r="H60" s="33">
        <v>13.4</v>
      </c>
      <c r="I60" s="33"/>
      <c r="J60" s="39">
        <v>13.8</v>
      </c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>
        <v>22.2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16.2</v>
      </c>
      <c r="D63" s="34"/>
      <c r="E63" s="33">
        <v>16.7</v>
      </c>
      <c r="F63" s="33"/>
      <c r="G63" s="35">
        <v>17.600000000000001</v>
      </c>
      <c r="H63" s="33"/>
      <c r="I63" s="33">
        <v>16.2</v>
      </c>
      <c r="J63" s="39"/>
      <c r="K63" s="39">
        <v>17.899999999999999</v>
      </c>
      <c r="M63" s="39"/>
    </row>
    <row r="64" spans="1:13" ht="18.75">
      <c r="A64" s="36" t="s">
        <v>81</v>
      </c>
      <c r="B64" s="33"/>
      <c r="C64" s="33"/>
      <c r="D64" s="34"/>
      <c r="E64" s="33">
        <v>32.1</v>
      </c>
      <c r="F64" s="33"/>
      <c r="G64" s="37">
        <v>25.1</v>
      </c>
      <c r="H64" s="33"/>
      <c r="I64" s="33">
        <v>25.1</v>
      </c>
      <c r="J64" s="39"/>
      <c r="K64" s="39">
        <v>26.6</v>
      </c>
      <c r="L64" s="39"/>
      <c r="M64" s="39">
        <v>27.2</v>
      </c>
    </row>
    <row r="65" spans="1:13" ht="18.75">
      <c r="A65" s="36" t="s">
        <v>82</v>
      </c>
      <c r="B65" s="33"/>
      <c r="C65" s="33">
        <v>65.3</v>
      </c>
      <c r="D65" s="34"/>
      <c r="E65" s="33">
        <v>58.2</v>
      </c>
      <c r="F65" s="33"/>
      <c r="G65" s="35">
        <v>56.4</v>
      </c>
      <c r="H65" s="33"/>
      <c r="I65" s="33">
        <v>52.6</v>
      </c>
      <c r="J65" s="39"/>
      <c r="K65" s="39">
        <v>54.9</v>
      </c>
      <c r="M65" s="39">
        <v>52.6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1.43</v>
      </c>
      <c r="C67" s="33">
        <v>10.16</v>
      </c>
      <c r="D67" s="34">
        <v>1.75</v>
      </c>
      <c r="E67" s="33">
        <v>10.47</v>
      </c>
      <c r="F67" s="33">
        <v>1.5</v>
      </c>
      <c r="G67" s="35">
        <v>11.4</v>
      </c>
      <c r="H67" s="33">
        <v>1.7</v>
      </c>
      <c r="I67" s="33">
        <v>11.2</v>
      </c>
      <c r="J67" s="39">
        <v>1.91</v>
      </c>
      <c r="K67" s="39">
        <v>10.199999999999999</v>
      </c>
      <c r="L67" s="39">
        <v>1.68</v>
      </c>
      <c r="M67" s="39">
        <v>9.9</v>
      </c>
    </row>
    <row r="68" spans="1:13" ht="18.75">
      <c r="A68" s="41" t="s">
        <v>84</v>
      </c>
      <c r="B68" s="42">
        <v>1.06</v>
      </c>
      <c r="C68" s="33">
        <v>9.5500000000000007</v>
      </c>
      <c r="D68" s="34">
        <v>1.21</v>
      </c>
      <c r="E68" s="33">
        <v>0.71</v>
      </c>
      <c r="F68" s="33">
        <v>0.9</v>
      </c>
      <c r="G68" s="35">
        <v>9.1999999999999993</v>
      </c>
      <c r="H68" s="33">
        <v>1.05</v>
      </c>
      <c r="I68" s="33">
        <v>9.4</v>
      </c>
      <c r="J68" s="39">
        <v>1.46</v>
      </c>
      <c r="K68" s="39">
        <v>9.1999999999999993</v>
      </c>
      <c r="L68" s="39">
        <v>1.05</v>
      </c>
      <c r="M68" s="39">
        <v>9.1</v>
      </c>
    </row>
    <row r="69" spans="1:13" ht="18.75">
      <c r="A69" s="41" t="s">
        <v>85</v>
      </c>
      <c r="B69" s="42">
        <v>1.89</v>
      </c>
      <c r="C69" s="33">
        <v>11.78</v>
      </c>
      <c r="D69" s="34">
        <v>1.47</v>
      </c>
      <c r="E69" s="33">
        <v>11.53</v>
      </c>
      <c r="F69" s="33">
        <v>1.1000000000000001</v>
      </c>
      <c r="G69" s="35">
        <v>11.9</v>
      </c>
      <c r="H69" s="33">
        <v>1.2</v>
      </c>
      <c r="I69" s="33">
        <v>11.6</v>
      </c>
      <c r="J69" s="39">
        <v>1.74</v>
      </c>
      <c r="K69" s="39">
        <v>11.7</v>
      </c>
      <c r="L69" s="39">
        <v>1.53</v>
      </c>
      <c r="M69" s="39">
        <v>11.4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252</v>
      </c>
      <c r="D2" s="150"/>
      <c r="E2" s="150"/>
      <c r="F2" s="151" t="s">
        <v>255</v>
      </c>
      <c r="G2" s="151"/>
      <c r="H2" s="151"/>
      <c r="I2" s="152" t="s">
        <v>259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28960</v>
      </c>
      <c r="D4" s="142"/>
      <c r="E4" s="142"/>
      <c r="F4" s="142">
        <v>29400</v>
      </c>
      <c r="G4" s="142"/>
      <c r="H4" s="142"/>
      <c r="I4" s="142">
        <v>29400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151170</v>
      </c>
      <c r="D5" s="142"/>
      <c r="E5" s="142"/>
      <c r="F5" s="142">
        <v>152950</v>
      </c>
      <c r="G5" s="142"/>
      <c r="H5" s="142"/>
      <c r="I5" s="142">
        <v>154500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C4-'26日'!I4</f>
        <v>1200</v>
      </c>
      <c r="D6" s="158"/>
      <c r="E6" s="158"/>
      <c r="F6" s="159">
        <f>F4-C4</f>
        <v>440</v>
      </c>
      <c r="G6" s="160"/>
      <c r="H6" s="161"/>
      <c r="I6" s="159">
        <f>I4-F4</f>
        <v>0</v>
      </c>
      <c r="J6" s="160"/>
      <c r="K6" s="161"/>
      <c r="L6" s="157">
        <f>C6+F6+I6</f>
        <v>1640</v>
      </c>
      <c r="M6" s="157">
        <f>C7+F7+I7</f>
        <v>5630</v>
      </c>
    </row>
    <row r="7" spans="1:15" ht="21.95" customHeight="1">
      <c r="A7" s="97"/>
      <c r="B7" s="6" t="s">
        <v>8</v>
      </c>
      <c r="C7" s="158">
        <f>C5-'26日'!I5</f>
        <v>2300</v>
      </c>
      <c r="D7" s="158"/>
      <c r="E7" s="158"/>
      <c r="F7" s="159">
        <f>F5-C5</f>
        <v>1780</v>
      </c>
      <c r="G7" s="160"/>
      <c r="H7" s="161"/>
      <c r="I7" s="159">
        <f>I5-F5</f>
        <v>1550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37</v>
      </c>
      <c r="D9" s="142"/>
      <c r="E9" s="142"/>
      <c r="F9" s="142">
        <v>29</v>
      </c>
      <c r="G9" s="142"/>
      <c r="H9" s="142"/>
      <c r="I9" s="142">
        <v>27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78" t="s">
        <v>93</v>
      </c>
      <c r="D11" s="78" t="s">
        <v>93</v>
      </c>
      <c r="E11" s="78" t="s">
        <v>93</v>
      </c>
      <c r="F11" s="79" t="s">
        <v>93</v>
      </c>
      <c r="G11" s="79" t="s">
        <v>93</v>
      </c>
      <c r="H11" s="79" t="s">
        <v>93</v>
      </c>
      <c r="I11" s="80" t="s">
        <v>93</v>
      </c>
      <c r="J11" s="80" t="s">
        <v>93</v>
      </c>
      <c r="K11" s="80" t="s">
        <v>93</v>
      </c>
    </row>
    <row r="12" spans="1:15" ht="21.95" customHeight="1">
      <c r="A12" s="99"/>
      <c r="B12" s="8" t="s">
        <v>15</v>
      </c>
      <c r="C12" s="78" t="s">
        <v>93</v>
      </c>
      <c r="D12" s="78" t="s">
        <v>93</v>
      </c>
      <c r="E12" s="78" t="s">
        <v>93</v>
      </c>
      <c r="F12" s="79" t="s">
        <v>93</v>
      </c>
      <c r="G12" s="79" t="s">
        <v>93</v>
      </c>
      <c r="H12" s="79" t="s">
        <v>93</v>
      </c>
      <c r="I12" s="80" t="s">
        <v>93</v>
      </c>
      <c r="J12" s="80" t="s">
        <v>93</v>
      </c>
      <c r="K12" s="80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78" t="s">
        <v>93</v>
      </c>
      <c r="D15" s="78" t="s">
        <v>93</v>
      </c>
      <c r="E15" s="78" t="s">
        <v>93</v>
      </c>
      <c r="F15" s="79" t="s">
        <v>93</v>
      </c>
      <c r="G15" s="79" t="s">
        <v>93</v>
      </c>
      <c r="H15" s="79" t="s">
        <v>93</v>
      </c>
      <c r="I15" s="80" t="s">
        <v>93</v>
      </c>
      <c r="J15" s="80" t="s">
        <v>93</v>
      </c>
      <c r="K15" s="80" t="s">
        <v>93</v>
      </c>
    </row>
    <row r="16" spans="1:15" ht="33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78" t="s">
        <v>93</v>
      </c>
      <c r="D17" s="78" t="s">
        <v>93</v>
      </c>
      <c r="E17" s="78" t="s">
        <v>93</v>
      </c>
      <c r="F17" s="79" t="s">
        <v>93</v>
      </c>
      <c r="G17" s="79" t="s">
        <v>93</v>
      </c>
      <c r="H17" s="79" t="s">
        <v>93</v>
      </c>
      <c r="I17" s="80" t="s">
        <v>93</v>
      </c>
      <c r="J17" s="80" t="s">
        <v>93</v>
      </c>
      <c r="K17" s="80" t="s">
        <v>93</v>
      </c>
    </row>
    <row r="18" spans="1:11" ht="21.95" customHeight="1">
      <c r="A18" s="101"/>
      <c r="B18" s="12" t="s">
        <v>15</v>
      </c>
      <c r="C18" s="78" t="s">
        <v>93</v>
      </c>
      <c r="D18" s="78" t="s">
        <v>93</v>
      </c>
      <c r="E18" s="78" t="s">
        <v>93</v>
      </c>
      <c r="F18" s="79" t="s">
        <v>93</v>
      </c>
      <c r="G18" s="79" t="s">
        <v>93</v>
      </c>
      <c r="H18" s="79" t="s">
        <v>93</v>
      </c>
      <c r="I18" s="80" t="s">
        <v>93</v>
      </c>
      <c r="J18" s="80" t="s">
        <v>93</v>
      </c>
      <c r="K18" s="80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78" t="s">
        <v>93</v>
      </c>
      <c r="D21" s="78" t="s">
        <v>93</v>
      </c>
      <c r="E21" s="78" t="s">
        <v>93</v>
      </c>
      <c r="F21" s="79" t="s">
        <v>93</v>
      </c>
      <c r="G21" s="79" t="s">
        <v>93</v>
      </c>
      <c r="H21" s="79" t="s">
        <v>93</v>
      </c>
      <c r="I21" s="80" t="s">
        <v>93</v>
      </c>
      <c r="J21" s="80" t="s">
        <v>93</v>
      </c>
      <c r="K21" s="80" t="s">
        <v>93</v>
      </c>
    </row>
    <row r="22" spans="1:11" ht="37.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2200</v>
      </c>
      <c r="D23" s="120"/>
      <c r="E23" s="120"/>
      <c r="F23" s="120">
        <v>2080</v>
      </c>
      <c r="G23" s="120"/>
      <c r="H23" s="120"/>
      <c r="I23" s="120">
        <v>2080</v>
      </c>
      <c r="J23" s="120"/>
      <c r="K23" s="120"/>
    </row>
    <row r="24" spans="1:11" ht="21.95" customHeight="1">
      <c r="A24" s="103"/>
      <c r="B24" s="13" t="s">
        <v>29</v>
      </c>
      <c r="C24" s="120">
        <v>2250</v>
      </c>
      <c r="D24" s="120"/>
      <c r="E24" s="120"/>
      <c r="F24" s="120">
        <v>2120</v>
      </c>
      <c r="G24" s="120"/>
      <c r="H24" s="120"/>
      <c r="I24" s="120">
        <v>2120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253</v>
      </c>
      <c r="D28" s="133"/>
      <c r="E28" s="134"/>
      <c r="F28" s="132" t="s">
        <v>256</v>
      </c>
      <c r="G28" s="133"/>
      <c r="H28" s="134"/>
      <c r="I28" s="132" t="s">
        <v>260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 customHeight="1">
      <c r="A31" s="121" t="s">
        <v>35</v>
      </c>
      <c r="B31" s="122"/>
      <c r="C31" s="123" t="s">
        <v>254</v>
      </c>
      <c r="D31" s="124"/>
      <c r="E31" s="125"/>
      <c r="F31" s="123" t="s">
        <v>257</v>
      </c>
      <c r="G31" s="124"/>
      <c r="H31" s="125"/>
      <c r="I31" s="123" t="s">
        <v>258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84</v>
      </c>
      <c r="F56" s="26" t="s">
        <v>73</v>
      </c>
      <c r="G56" s="27">
        <v>76</v>
      </c>
      <c r="H56" s="26" t="s">
        <v>74</v>
      </c>
      <c r="I56" s="27">
        <v>0.02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11.8</v>
      </c>
      <c r="C59" s="33"/>
      <c r="D59" s="34">
        <v>12.85</v>
      </c>
      <c r="E59" s="33"/>
      <c r="F59" s="33">
        <v>12.7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36.5</v>
      </c>
      <c r="G60" s="35"/>
      <c r="H60" s="33">
        <v>20.399999999999999</v>
      </c>
      <c r="I60" s="33"/>
      <c r="J60" s="39">
        <v>11.4</v>
      </c>
      <c r="K60" s="39"/>
      <c r="L60" s="39">
        <v>12.09</v>
      </c>
      <c r="M60" s="39"/>
    </row>
    <row r="61" spans="1:13" ht="18.75">
      <c r="A61" s="31" t="s">
        <v>79</v>
      </c>
      <c r="B61" s="32">
        <v>20.309999999999999</v>
      </c>
      <c r="C61" s="33"/>
      <c r="D61" s="34">
        <v>20.78</v>
      </c>
      <c r="E61" s="33"/>
      <c r="F61" s="33"/>
      <c r="G61" s="35"/>
      <c r="H61" s="33">
        <v>12.8</v>
      </c>
      <c r="I61" s="33"/>
      <c r="J61" s="39">
        <v>20.37</v>
      </c>
      <c r="K61" s="39"/>
      <c r="L61" s="39">
        <v>26.39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17.649999999999999</v>
      </c>
      <c r="D63" s="34"/>
      <c r="E63" s="33">
        <v>17.07</v>
      </c>
      <c r="F63" s="33"/>
      <c r="G63" s="35">
        <v>25.8</v>
      </c>
      <c r="H63" s="33"/>
      <c r="I63" s="33">
        <v>26.1</v>
      </c>
      <c r="J63" s="39"/>
      <c r="K63" s="39">
        <v>16.489999999999998</v>
      </c>
      <c r="M63" s="39">
        <v>20.83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>
        <v>20.6</v>
      </c>
      <c r="H64" s="33"/>
      <c r="I64" s="33">
        <v>27</v>
      </c>
      <c r="J64" s="39"/>
      <c r="K64" s="39">
        <v>24.31</v>
      </c>
      <c r="L64" s="39"/>
      <c r="M64" s="39">
        <v>27.2</v>
      </c>
    </row>
    <row r="65" spans="1:13" ht="18.75">
      <c r="A65" s="36" t="s">
        <v>82</v>
      </c>
      <c r="B65" s="33"/>
      <c r="C65" s="33"/>
      <c r="D65" s="34"/>
      <c r="E65" s="33">
        <v>31.83</v>
      </c>
      <c r="F65" s="33"/>
      <c r="G65" s="35">
        <v>36.799999999999997</v>
      </c>
      <c r="H65" s="33"/>
      <c r="I65" s="33">
        <v>35.799999999999997</v>
      </c>
      <c r="J65" s="39"/>
      <c r="K65" s="39">
        <v>35.01</v>
      </c>
      <c r="M65" s="39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1.82</v>
      </c>
      <c r="C67" s="33">
        <v>10.99</v>
      </c>
      <c r="D67" s="34">
        <v>1.87</v>
      </c>
      <c r="E67" s="33">
        <v>10.45</v>
      </c>
      <c r="F67" s="33">
        <v>1.1499999999999999</v>
      </c>
      <c r="G67" s="35">
        <v>11.2</v>
      </c>
      <c r="H67" s="33">
        <v>1.9</v>
      </c>
      <c r="I67" s="33">
        <v>11.6</v>
      </c>
      <c r="J67" s="39">
        <v>1.2</v>
      </c>
      <c r="K67" s="39">
        <v>10.039999999999999</v>
      </c>
      <c r="L67" s="39">
        <v>1.2</v>
      </c>
      <c r="M67" s="39">
        <v>11.6</v>
      </c>
    </row>
    <row r="68" spans="1:13" ht="18.75">
      <c r="A68" s="41" t="s">
        <v>84</v>
      </c>
      <c r="B68" s="42">
        <v>2.06</v>
      </c>
      <c r="C68" s="33">
        <v>9.2799999999999994</v>
      </c>
      <c r="D68" s="34">
        <v>2.13</v>
      </c>
      <c r="E68" s="33">
        <v>9.32</v>
      </c>
      <c r="F68" s="33">
        <v>0.94</v>
      </c>
      <c r="G68" s="35">
        <v>8.5</v>
      </c>
      <c r="H68" s="33">
        <v>1.05</v>
      </c>
      <c r="I68" s="33">
        <v>8.4700000000000006</v>
      </c>
      <c r="J68" s="39">
        <v>1.46</v>
      </c>
      <c r="K68" s="39">
        <v>10.27</v>
      </c>
      <c r="L68" s="39">
        <v>1.54</v>
      </c>
      <c r="M68" s="39">
        <v>10.19</v>
      </c>
    </row>
    <row r="69" spans="1:13" ht="18.75">
      <c r="A69" s="41" t="s">
        <v>85</v>
      </c>
      <c r="B69" s="42"/>
      <c r="C69" s="33"/>
      <c r="D69" s="34">
        <v>1.93</v>
      </c>
      <c r="E69" s="33">
        <v>12.01</v>
      </c>
      <c r="F69" s="33">
        <v>1.06</v>
      </c>
      <c r="G69" s="35">
        <v>9.11</v>
      </c>
      <c r="H69" s="33">
        <v>1.1000000000000001</v>
      </c>
      <c r="I69" s="33">
        <v>10.02</v>
      </c>
      <c r="J69" s="39">
        <v>1.59</v>
      </c>
      <c r="K69" s="39">
        <v>12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261</v>
      </c>
      <c r="D2" s="150"/>
      <c r="E2" s="150"/>
      <c r="F2" s="151" t="s">
        <v>263</v>
      </c>
      <c r="G2" s="151"/>
      <c r="H2" s="151"/>
      <c r="I2" s="152" t="s">
        <v>267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30131</v>
      </c>
      <c r="D4" s="142"/>
      <c r="E4" s="142"/>
      <c r="F4" s="142">
        <v>31270</v>
      </c>
      <c r="G4" s="142"/>
      <c r="H4" s="142"/>
      <c r="I4" s="142">
        <v>31840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156250</v>
      </c>
      <c r="D5" s="142"/>
      <c r="E5" s="142"/>
      <c r="F5" s="142">
        <v>158780</v>
      </c>
      <c r="G5" s="142"/>
      <c r="H5" s="142"/>
      <c r="I5" s="142">
        <v>160700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C4-'27日'!I4</f>
        <v>731</v>
      </c>
      <c r="D6" s="158"/>
      <c r="E6" s="158"/>
      <c r="F6" s="159">
        <f>F4-C4</f>
        <v>1139</v>
      </c>
      <c r="G6" s="160"/>
      <c r="H6" s="161"/>
      <c r="I6" s="159">
        <f>I4-F4</f>
        <v>570</v>
      </c>
      <c r="J6" s="160"/>
      <c r="K6" s="161"/>
      <c r="L6" s="157">
        <f>C6+F6+I6</f>
        <v>2440</v>
      </c>
      <c r="M6" s="157">
        <f>C7+F7+I7</f>
        <v>6200</v>
      </c>
    </row>
    <row r="7" spans="1:15" ht="21.95" customHeight="1">
      <c r="A7" s="97"/>
      <c r="B7" s="6" t="s">
        <v>8</v>
      </c>
      <c r="C7" s="158">
        <f>C5-'27日'!I5</f>
        <v>1750</v>
      </c>
      <c r="D7" s="158"/>
      <c r="E7" s="158"/>
      <c r="F7" s="159">
        <f>F5-C5</f>
        <v>2530</v>
      </c>
      <c r="G7" s="160"/>
      <c r="H7" s="161"/>
      <c r="I7" s="159">
        <f>I5-F5</f>
        <v>1920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32</v>
      </c>
      <c r="D9" s="142"/>
      <c r="E9" s="142"/>
      <c r="F9" s="142">
        <v>29</v>
      </c>
      <c r="G9" s="142"/>
      <c r="H9" s="142"/>
      <c r="I9" s="142">
        <v>27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81" t="s">
        <v>93</v>
      </c>
      <c r="D11" s="81" t="s">
        <v>93</v>
      </c>
      <c r="E11" s="81" t="s">
        <v>93</v>
      </c>
      <c r="F11" s="82" t="s">
        <v>93</v>
      </c>
      <c r="G11" s="82" t="s">
        <v>93</v>
      </c>
      <c r="H11" s="82" t="s">
        <v>93</v>
      </c>
      <c r="I11" s="83" t="s">
        <v>93</v>
      </c>
      <c r="J11" s="83" t="s">
        <v>93</v>
      </c>
      <c r="K11" s="83" t="s">
        <v>93</v>
      </c>
    </row>
    <row r="12" spans="1:15" ht="21.95" customHeight="1">
      <c r="A12" s="99"/>
      <c r="B12" s="8" t="s">
        <v>15</v>
      </c>
      <c r="C12" s="81" t="s">
        <v>93</v>
      </c>
      <c r="D12" s="81" t="s">
        <v>93</v>
      </c>
      <c r="E12" s="81" t="s">
        <v>93</v>
      </c>
      <c r="F12" s="82" t="s">
        <v>93</v>
      </c>
      <c r="G12" s="82" t="s">
        <v>93</v>
      </c>
      <c r="H12" s="82" t="s">
        <v>93</v>
      </c>
      <c r="I12" s="83" t="s">
        <v>93</v>
      </c>
      <c r="J12" s="83" t="s">
        <v>93</v>
      </c>
      <c r="K12" s="83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81" t="s">
        <v>93</v>
      </c>
      <c r="D15" s="81" t="s">
        <v>93</v>
      </c>
      <c r="E15" s="81" t="s">
        <v>93</v>
      </c>
      <c r="F15" s="82" t="s">
        <v>93</v>
      </c>
      <c r="G15" s="82" t="s">
        <v>93</v>
      </c>
      <c r="H15" s="82" t="s">
        <v>93</v>
      </c>
      <c r="I15" s="83" t="s">
        <v>93</v>
      </c>
      <c r="J15" s="83" t="s">
        <v>93</v>
      </c>
      <c r="K15" s="83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81" t="s">
        <v>93</v>
      </c>
      <c r="D17" s="81" t="s">
        <v>93</v>
      </c>
      <c r="E17" s="81" t="s">
        <v>93</v>
      </c>
      <c r="F17" s="82" t="s">
        <v>93</v>
      </c>
      <c r="G17" s="82" t="s">
        <v>93</v>
      </c>
      <c r="H17" s="82" t="s">
        <v>93</v>
      </c>
      <c r="I17" s="83" t="s">
        <v>93</v>
      </c>
      <c r="J17" s="83" t="s">
        <v>93</v>
      </c>
      <c r="K17" s="83" t="s">
        <v>93</v>
      </c>
    </row>
    <row r="18" spans="1:11" ht="21.95" customHeight="1">
      <c r="A18" s="101"/>
      <c r="B18" s="12" t="s">
        <v>15</v>
      </c>
      <c r="C18" s="81" t="s">
        <v>93</v>
      </c>
      <c r="D18" s="81" t="s">
        <v>93</v>
      </c>
      <c r="E18" s="81" t="s">
        <v>93</v>
      </c>
      <c r="F18" s="82" t="s">
        <v>93</v>
      </c>
      <c r="G18" s="82" t="s">
        <v>93</v>
      </c>
      <c r="H18" s="82" t="s">
        <v>93</v>
      </c>
      <c r="I18" s="83" t="s">
        <v>93</v>
      </c>
      <c r="J18" s="83" t="s">
        <v>93</v>
      </c>
      <c r="K18" s="83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81" t="s">
        <v>93</v>
      </c>
      <c r="D21" s="81" t="s">
        <v>93</v>
      </c>
      <c r="E21" s="81" t="s">
        <v>93</v>
      </c>
      <c r="F21" s="82" t="s">
        <v>93</v>
      </c>
      <c r="G21" s="82" t="s">
        <v>93</v>
      </c>
      <c r="H21" s="82" t="s">
        <v>93</v>
      </c>
      <c r="I21" s="83" t="s">
        <v>93</v>
      </c>
      <c r="J21" s="83" t="s">
        <v>93</v>
      </c>
      <c r="K21" s="83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f>280+1650</f>
        <v>1930</v>
      </c>
      <c r="D23" s="120"/>
      <c r="E23" s="120"/>
      <c r="F23" s="120">
        <v>1760</v>
      </c>
      <c r="G23" s="120"/>
      <c r="H23" s="120"/>
      <c r="I23" s="120">
        <v>1760</v>
      </c>
      <c r="J23" s="120"/>
      <c r="K23" s="120"/>
    </row>
    <row r="24" spans="1:11" ht="21.95" customHeight="1">
      <c r="A24" s="103"/>
      <c r="B24" s="13" t="s">
        <v>29</v>
      </c>
      <c r="C24" s="120">
        <f>1010+980</f>
        <v>1990</v>
      </c>
      <c r="D24" s="120"/>
      <c r="E24" s="120"/>
      <c r="F24" s="120">
        <v>1820</v>
      </c>
      <c r="G24" s="120"/>
      <c r="H24" s="120"/>
      <c r="I24" s="120">
        <v>1820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278</v>
      </c>
      <c r="D28" s="133"/>
      <c r="E28" s="134"/>
      <c r="F28" s="132" t="s">
        <v>264</v>
      </c>
      <c r="G28" s="133"/>
      <c r="H28" s="134"/>
      <c r="I28" s="132"/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 customHeight="1">
      <c r="A31" s="121" t="s">
        <v>35</v>
      </c>
      <c r="B31" s="122"/>
      <c r="C31" s="123" t="s">
        <v>262</v>
      </c>
      <c r="D31" s="124"/>
      <c r="E31" s="125"/>
      <c r="F31" s="123" t="s">
        <v>265</v>
      </c>
      <c r="G31" s="124"/>
      <c r="H31" s="125"/>
      <c r="I31" s="123" t="s">
        <v>266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7.15</v>
      </c>
      <c r="D56" s="26" t="s">
        <v>44</v>
      </c>
      <c r="E56" s="27">
        <v>74</v>
      </c>
      <c r="F56" s="26" t="s">
        <v>73</v>
      </c>
      <c r="G56" s="27">
        <v>80</v>
      </c>
      <c r="H56" s="26" t="s">
        <v>74</v>
      </c>
      <c r="I56" s="27">
        <v>0.02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2"/>
      <c r="D59" s="32">
        <v>9.2899999999999991</v>
      </c>
      <c r="E59" s="32"/>
      <c r="F59" s="32">
        <v>10.7</v>
      </c>
      <c r="G59" s="32"/>
      <c r="H59" s="33">
        <v>12.3</v>
      </c>
      <c r="I59" s="33"/>
      <c r="J59" s="39">
        <v>11.86</v>
      </c>
      <c r="K59" s="39"/>
      <c r="L59" s="39">
        <v>12.09</v>
      </c>
      <c r="M59" s="39"/>
    </row>
    <row r="60" spans="1:13" ht="18.75">
      <c r="A60" s="31" t="s">
        <v>78</v>
      </c>
      <c r="B60" s="32">
        <v>9.61</v>
      </c>
      <c r="C60" s="32"/>
      <c r="D60" s="32">
        <v>17.47</v>
      </c>
      <c r="E60" s="32"/>
      <c r="F60" s="32"/>
      <c r="G60" s="32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28.7</v>
      </c>
      <c r="C61" s="32"/>
      <c r="D61" s="32"/>
      <c r="E61" s="32"/>
      <c r="F61" s="32">
        <v>13.6</v>
      </c>
      <c r="G61" s="32"/>
      <c r="H61" s="33">
        <v>14.8</v>
      </c>
      <c r="I61" s="33"/>
      <c r="J61" s="39">
        <v>12.56</v>
      </c>
      <c r="K61" s="39"/>
      <c r="L61" s="39">
        <v>18.579999999999998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15.33</v>
      </c>
      <c r="D63" s="33"/>
      <c r="E63" s="33">
        <v>17.11</v>
      </c>
      <c r="F63" s="33"/>
      <c r="G63" s="33">
        <v>16.8</v>
      </c>
      <c r="H63" s="33"/>
      <c r="I63" s="33">
        <v>16.7</v>
      </c>
      <c r="J63" s="39"/>
      <c r="K63" s="39">
        <v>17.649999999999999</v>
      </c>
      <c r="M63" s="39">
        <v>17.36</v>
      </c>
    </row>
    <row r="64" spans="1:13" ht="18.75">
      <c r="A64" s="36" t="s">
        <v>81</v>
      </c>
      <c r="B64" s="33"/>
      <c r="C64" s="33">
        <v>12.4</v>
      </c>
      <c r="D64" s="33"/>
      <c r="E64" s="33"/>
      <c r="F64" s="33"/>
      <c r="G64" s="33"/>
      <c r="H64" s="33"/>
      <c r="I64" s="33">
        <v>59.3</v>
      </c>
      <c r="J64" s="39"/>
      <c r="K64" s="39"/>
      <c r="L64" s="39"/>
      <c r="M64" s="39"/>
    </row>
    <row r="65" spans="1:13" ht="18.75">
      <c r="A65" s="36" t="s">
        <v>82</v>
      </c>
      <c r="B65" s="33"/>
      <c r="C65" s="33"/>
      <c r="D65" s="33"/>
      <c r="E65" s="33">
        <v>32.159999999999997</v>
      </c>
      <c r="F65" s="33"/>
      <c r="G65" s="33">
        <v>32.200000000000003</v>
      </c>
      <c r="H65" s="33"/>
      <c r="I65" s="33">
        <v>33.4</v>
      </c>
      <c r="J65" s="39"/>
      <c r="K65" s="39">
        <v>34.43</v>
      </c>
      <c r="M65" s="39">
        <v>35.01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1.25</v>
      </c>
      <c r="C67" s="33">
        <v>12.5</v>
      </c>
      <c r="D67" s="33">
        <v>1.19</v>
      </c>
      <c r="E67" s="33">
        <v>13.54</v>
      </c>
      <c r="F67" s="33">
        <v>1.5</v>
      </c>
      <c r="G67" s="33">
        <v>13.4</v>
      </c>
      <c r="H67" s="33">
        <v>1.9</v>
      </c>
      <c r="I67" s="33">
        <v>13.9</v>
      </c>
      <c r="J67" s="39">
        <v>1.25</v>
      </c>
      <c r="K67" s="39">
        <v>12.18</v>
      </c>
      <c r="L67" s="39">
        <v>1.79</v>
      </c>
      <c r="M67" s="39">
        <v>12.59</v>
      </c>
    </row>
    <row r="68" spans="1:13" ht="18.75">
      <c r="A68" s="41" t="s">
        <v>84</v>
      </c>
      <c r="B68" s="33">
        <v>1.42</v>
      </c>
      <c r="C68" s="33">
        <v>10.37</v>
      </c>
      <c r="D68" s="33">
        <v>1.36</v>
      </c>
      <c r="E68" s="33">
        <v>10.210000000000001</v>
      </c>
      <c r="F68" s="33">
        <v>0.94</v>
      </c>
      <c r="G68" s="33">
        <v>10.9</v>
      </c>
      <c r="H68" s="33">
        <v>0.83</v>
      </c>
      <c r="I68" s="33">
        <v>10.9</v>
      </c>
      <c r="J68" s="39">
        <v>1.39</v>
      </c>
      <c r="K68" s="39">
        <v>11.28</v>
      </c>
      <c r="L68" s="39">
        <v>1.1100000000000001</v>
      </c>
      <c r="M68" s="39">
        <v>10.97</v>
      </c>
    </row>
    <row r="69" spans="1:13" ht="18.75">
      <c r="A69" s="41" t="s">
        <v>85</v>
      </c>
      <c r="B69" s="33"/>
      <c r="C69" s="33"/>
      <c r="D69" s="33">
        <v>1.22</v>
      </c>
      <c r="E69" s="33">
        <v>11.9</v>
      </c>
      <c r="F69" s="33">
        <v>1</v>
      </c>
      <c r="G69" s="33">
        <v>13.6</v>
      </c>
      <c r="H69" s="33">
        <v>0.97</v>
      </c>
      <c r="I69" s="33">
        <v>11.8</v>
      </c>
      <c r="J69" s="39">
        <v>0.81</v>
      </c>
      <c r="K69" s="39">
        <v>11.34</v>
      </c>
      <c r="L69" s="39">
        <v>0.75</v>
      </c>
      <c r="M69" s="39">
        <v>12</v>
      </c>
    </row>
    <row r="70" spans="1:13" ht="18.75">
      <c r="A70" s="41" t="s">
        <v>86</v>
      </c>
      <c r="B70" s="33"/>
      <c r="C70" s="33"/>
      <c r="D70" s="33"/>
      <c r="E70" s="33"/>
      <c r="F70" s="33"/>
      <c r="G70" s="33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18" workbookViewId="0">
      <selection activeCell="B45" sqref="B45:B4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87</v>
      </c>
      <c r="D2" s="150"/>
      <c r="E2" s="150"/>
      <c r="F2" s="151" t="s">
        <v>88</v>
      </c>
      <c r="G2" s="151"/>
      <c r="H2" s="151"/>
      <c r="I2" s="152" t="s">
        <v>89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1700</v>
      </c>
      <c r="D4" s="142"/>
      <c r="E4" s="142"/>
      <c r="F4" s="142">
        <v>1700</v>
      </c>
      <c r="G4" s="142"/>
      <c r="H4" s="142"/>
      <c r="I4" s="142">
        <v>2180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7300</v>
      </c>
      <c r="D5" s="142"/>
      <c r="E5" s="142"/>
      <c r="F5" s="142">
        <v>9100</v>
      </c>
      <c r="G5" s="142"/>
      <c r="H5" s="142"/>
      <c r="I5" s="142">
        <v>10730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C4-'1日'!I4</f>
        <v>885</v>
      </c>
      <c r="D6" s="158"/>
      <c r="E6" s="158"/>
      <c r="F6" s="159">
        <f>F4-C4</f>
        <v>0</v>
      </c>
      <c r="G6" s="160"/>
      <c r="H6" s="161"/>
      <c r="I6" s="159">
        <f>I4-F4</f>
        <v>480</v>
      </c>
      <c r="J6" s="160"/>
      <c r="K6" s="161"/>
      <c r="L6" s="157">
        <f>C6+F6+I6</f>
        <v>1365</v>
      </c>
      <c r="M6" s="157">
        <f>C7+F7+I7</f>
        <v>5600</v>
      </c>
    </row>
    <row r="7" spans="1:15" ht="21.95" customHeight="1">
      <c r="A7" s="97"/>
      <c r="B7" s="6" t="s">
        <v>8</v>
      </c>
      <c r="C7" s="158">
        <f>C5-'1日'!I5</f>
        <v>2170</v>
      </c>
      <c r="D7" s="158"/>
      <c r="E7" s="158"/>
      <c r="F7" s="159">
        <f>F5-C5</f>
        <v>1800</v>
      </c>
      <c r="G7" s="160"/>
      <c r="H7" s="161"/>
      <c r="I7" s="159">
        <f>I5-F5</f>
        <v>1630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99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1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64" t="s">
        <v>17</v>
      </c>
      <c r="G19" s="165"/>
      <c r="H19" s="166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1870</v>
      </c>
      <c r="D23" s="120"/>
      <c r="E23" s="120"/>
      <c r="F23" s="120">
        <v>1870</v>
      </c>
      <c r="G23" s="120"/>
      <c r="H23" s="120"/>
      <c r="I23" s="120">
        <v>1770</v>
      </c>
      <c r="J23" s="120"/>
      <c r="K23" s="120"/>
    </row>
    <row r="24" spans="1:11" ht="21.95" customHeight="1">
      <c r="A24" s="103"/>
      <c r="B24" s="13" t="s">
        <v>29</v>
      </c>
      <c r="C24" s="120">
        <v>1580</v>
      </c>
      <c r="D24" s="120"/>
      <c r="E24" s="120"/>
      <c r="F24" s="120">
        <v>1580</v>
      </c>
      <c r="G24" s="120"/>
      <c r="H24" s="120"/>
      <c r="I24" s="120">
        <v>1580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50</v>
      </c>
      <c r="D25" s="120"/>
      <c r="E25" s="120"/>
      <c r="F25" s="120">
        <v>50</v>
      </c>
      <c r="G25" s="120"/>
      <c r="H25" s="120"/>
      <c r="I25" s="120">
        <v>50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100</v>
      </c>
      <c r="D28" s="133"/>
      <c r="E28" s="134"/>
      <c r="F28" s="132"/>
      <c r="G28" s="133"/>
      <c r="H28" s="134"/>
      <c r="I28" s="132" t="s">
        <v>101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>
      <c r="A31" s="121" t="s">
        <v>35</v>
      </c>
      <c r="B31" s="122"/>
      <c r="C31" s="123" t="s">
        <v>102</v>
      </c>
      <c r="D31" s="124"/>
      <c r="E31" s="125"/>
      <c r="F31" s="123" t="s">
        <v>98</v>
      </c>
      <c r="G31" s="124"/>
      <c r="H31" s="125"/>
      <c r="I31" s="123" t="s">
        <v>103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82</v>
      </c>
      <c r="F56" s="26" t="s">
        <v>73</v>
      </c>
      <c r="G56" s="27">
        <v>78</v>
      </c>
      <c r="H56" s="26" t="s">
        <v>74</v>
      </c>
      <c r="I56" s="27">
        <v>0.01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12.9</v>
      </c>
      <c r="C59" s="33"/>
      <c r="D59" s="34">
        <v>14.8</v>
      </c>
      <c r="E59" s="33"/>
      <c r="F59" s="33">
        <v>10.8</v>
      </c>
      <c r="G59" s="35"/>
      <c r="H59" s="33">
        <v>15.5</v>
      </c>
      <c r="I59" s="33"/>
      <c r="J59" s="39">
        <v>21.6</v>
      </c>
      <c r="K59" s="39"/>
      <c r="L59" s="39"/>
      <c r="M59" s="39"/>
    </row>
    <row r="60" spans="1:13" ht="18.75">
      <c r="A60" s="31" t="s">
        <v>78</v>
      </c>
      <c r="B60" s="32">
        <v>10.36</v>
      </c>
      <c r="C60" s="33"/>
      <c r="D60" s="34"/>
      <c r="E60" s="33"/>
      <c r="F60" s="33"/>
      <c r="G60" s="35"/>
      <c r="H60" s="33"/>
      <c r="I60" s="33"/>
      <c r="J60" s="39"/>
      <c r="K60" s="39"/>
      <c r="L60" s="39">
        <v>19.399999999999999</v>
      </c>
      <c r="M60" s="39"/>
    </row>
    <row r="61" spans="1:13" ht="18.75">
      <c r="A61" s="31" t="s">
        <v>79</v>
      </c>
      <c r="B61" s="32"/>
      <c r="C61" s="33"/>
      <c r="D61" s="34">
        <v>4.34</v>
      </c>
      <c r="E61" s="33"/>
      <c r="F61" s="33">
        <v>15.5</v>
      </c>
      <c r="G61" s="35"/>
      <c r="H61" s="33">
        <v>17.3</v>
      </c>
      <c r="I61" s="33"/>
      <c r="J61" s="39">
        <v>7.9</v>
      </c>
      <c r="K61" s="39"/>
      <c r="L61" s="39">
        <v>5.0999999999999996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15.9</v>
      </c>
      <c r="D63" s="34"/>
      <c r="E63" s="33">
        <v>16.2</v>
      </c>
      <c r="F63" s="33"/>
      <c r="G63" s="35">
        <v>34.799999999999997</v>
      </c>
      <c r="H63" s="33"/>
      <c r="I63" s="33">
        <v>27.3</v>
      </c>
      <c r="J63" s="39"/>
      <c r="K63" s="39">
        <v>16.2</v>
      </c>
      <c r="M63" s="39">
        <v>17.100000000000001</v>
      </c>
    </row>
    <row r="64" spans="1:13" ht="18.75">
      <c r="A64" s="36" t="s">
        <v>81</v>
      </c>
      <c r="B64" s="33"/>
      <c r="C64" s="33"/>
      <c r="D64" s="34"/>
      <c r="E64" s="33">
        <v>36.700000000000003</v>
      </c>
      <c r="F64" s="33"/>
      <c r="G64" s="37">
        <v>37.1</v>
      </c>
      <c r="H64" s="33"/>
      <c r="I64" s="33">
        <v>34</v>
      </c>
      <c r="J64" s="39"/>
      <c r="K64" s="39">
        <v>38.700000000000003</v>
      </c>
      <c r="L64" s="39"/>
      <c r="M64" s="39">
        <v>39.6</v>
      </c>
    </row>
    <row r="65" spans="1:13" ht="18.75">
      <c r="A65" s="36" t="s">
        <v>82</v>
      </c>
      <c r="B65" s="33"/>
      <c r="C65" s="33">
        <v>20.5</v>
      </c>
      <c r="D65" s="34"/>
      <c r="E65" s="33">
        <v>19.100000000000001</v>
      </c>
      <c r="F65" s="33"/>
      <c r="G65" s="35">
        <v>36.4</v>
      </c>
      <c r="H65" s="33"/>
      <c r="I65" s="33">
        <v>30.6</v>
      </c>
      <c r="J65" s="39"/>
      <c r="K65" s="39">
        <v>82.2</v>
      </c>
      <c r="M65" s="39">
        <v>77.2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1.47</v>
      </c>
      <c r="C67" s="33">
        <v>11.05</v>
      </c>
      <c r="D67" s="34">
        <v>1.83</v>
      </c>
      <c r="E67" s="33">
        <v>10.76</v>
      </c>
      <c r="F67" s="33">
        <v>0.9</v>
      </c>
      <c r="G67" s="35">
        <v>10.7</v>
      </c>
      <c r="H67" s="33">
        <v>1.1000000000000001</v>
      </c>
      <c r="I67" s="33">
        <v>10.3</v>
      </c>
      <c r="J67" s="39">
        <v>1.49</v>
      </c>
      <c r="K67" s="39">
        <v>11.1</v>
      </c>
      <c r="L67" s="39">
        <v>1.26</v>
      </c>
      <c r="M67" s="39">
        <v>10.9</v>
      </c>
    </row>
    <row r="68" spans="1:13" ht="18.75">
      <c r="A68" s="41" t="s">
        <v>84</v>
      </c>
      <c r="B68" s="42">
        <v>0.81</v>
      </c>
      <c r="C68" s="33">
        <v>9.98</v>
      </c>
      <c r="D68" s="34">
        <v>1.1499999999999999</v>
      </c>
      <c r="E68" s="33">
        <v>9.7200000000000006</v>
      </c>
      <c r="F68" s="33">
        <v>1.2</v>
      </c>
      <c r="G68" s="35">
        <v>10.199999999999999</v>
      </c>
      <c r="H68" s="33">
        <v>1.2</v>
      </c>
      <c r="I68" s="33">
        <v>9.6</v>
      </c>
      <c r="J68" s="39">
        <v>1.37</v>
      </c>
      <c r="K68" s="39">
        <v>9.5</v>
      </c>
      <c r="L68" s="39">
        <v>1.1299999999999999</v>
      </c>
      <c r="M68" s="39">
        <v>9.3000000000000007</v>
      </c>
    </row>
    <row r="69" spans="1:13" ht="18.75">
      <c r="A69" s="41" t="s">
        <v>85</v>
      </c>
      <c r="B69" s="42">
        <v>1.63</v>
      </c>
      <c r="C69" s="33">
        <v>12.01</v>
      </c>
      <c r="D69" s="34">
        <v>1.94</v>
      </c>
      <c r="E69" s="33">
        <v>11.93</v>
      </c>
      <c r="F69" s="33">
        <v>1.44</v>
      </c>
      <c r="G69" s="35">
        <v>12.1</v>
      </c>
      <c r="H69" s="33">
        <v>1.6</v>
      </c>
      <c r="I69" s="33">
        <v>10.7</v>
      </c>
      <c r="J69" s="39">
        <v>1.71</v>
      </c>
      <c r="K69" s="39">
        <v>12.1</v>
      </c>
      <c r="L69" s="39">
        <v>1.59</v>
      </c>
      <c r="M69" s="39">
        <v>12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4" sqref="I24:K2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270</v>
      </c>
      <c r="D2" s="150"/>
      <c r="E2" s="150"/>
      <c r="F2" s="151" t="s">
        <v>271</v>
      </c>
      <c r="G2" s="151"/>
      <c r="H2" s="151"/>
      <c r="I2" s="152" t="s">
        <v>273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32380</v>
      </c>
      <c r="D4" s="142"/>
      <c r="E4" s="142"/>
      <c r="F4" s="142">
        <v>33810</v>
      </c>
      <c r="G4" s="142"/>
      <c r="H4" s="142"/>
      <c r="I4" s="142">
        <v>34890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162890</v>
      </c>
      <c r="D5" s="142"/>
      <c r="E5" s="142"/>
      <c r="F5" s="142">
        <v>165450</v>
      </c>
      <c r="G5" s="142"/>
      <c r="H5" s="142"/>
      <c r="I5" s="142">
        <v>167350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C4-'28日'!I4</f>
        <v>540</v>
      </c>
      <c r="D6" s="158"/>
      <c r="E6" s="158"/>
      <c r="F6" s="159">
        <f>F4-C4</f>
        <v>1430</v>
      </c>
      <c r="G6" s="160"/>
      <c r="H6" s="161"/>
      <c r="I6" s="159">
        <f>I4-F4</f>
        <v>1080</v>
      </c>
      <c r="J6" s="160"/>
      <c r="K6" s="161"/>
      <c r="L6" s="157">
        <f>C6+F6+I6</f>
        <v>3050</v>
      </c>
      <c r="M6" s="157">
        <f>C7+F7+I7</f>
        <v>6650</v>
      </c>
    </row>
    <row r="7" spans="1:15" ht="21.95" customHeight="1">
      <c r="A7" s="97"/>
      <c r="B7" s="6" t="s">
        <v>8</v>
      </c>
      <c r="C7" s="158">
        <f>C5-'28日'!I5</f>
        <v>2190</v>
      </c>
      <c r="D7" s="158"/>
      <c r="E7" s="158"/>
      <c r="F7" s="159">
        <f>F5-C5</f>
        <v>2560</v>
      </c>
      <c r="G7" s="160"/>
      <c r="H7" s="161"/>
      <c r="I7" s="159">
        <f>I5-F5</f>
        <v>1900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32</v>
      </c>
      <c r="D9" s="142"/>
      <c r="E9" s="142"/>
      <c r="F9" s="142">
        <v>29</v>
      </c>
      <c r="G9" s="142"/>
      <c r="H9" s="142"/>
      <c r="I9" s="142">
        <v>27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84" t="s">
        <v>93</v>
      </c>
      <c r="D11" s="84" t="s">
        <v>93</v>
      </c>
      <c r="E11" s="84" t="s">
        <v>93</v>
      </c>
      <c r="F11" s="85" t="s">
        <v>93</v>
      </c>
      <c r="G11" s="85" t="s">
        <v>93</v>
      </c>
      <c r="H11" s="85" t="s">
        <v>93</v>
      </c>
      <c r="I11" s="86" t="s">
        <v>93</v>
      </c>
      <c r="J11" s="86" t="s">
        <v>93</v>
      </c>
      <c r="K11" s="86" t="s">
        <v>93</v>
      </c>
    </row>
    <row r="12" spans="1:15" ht="21.95" customHeight="1">
      <c r="A12" s="99"/>
      <c r="B12" s="8" t="s">
        <v>15</v>
      </c>
      <c r="C12" s="84" t="s">
        <v>93</v>
      </c>
      <c r="D12" s="84" t="s">
        <v>93</v>
      </c>
      <c r="E12" s="84" t="s">
        <v>93</v>
      </c>
      <c r="F12" s="85" t="s">
        <v>93</v>
      </c>
      <c r="G12" s="85" t="s">
        <v>93</v>
      </c>
      <c r="H12" s="85" t="s">
        <v>93</v>
      </c>
      <c r="I12" s="86" t="s">
        <v>93</v>
      </c>
      <c r="J12" s="86" t="s">
        <v>93</v>
      </c>
      <c r="K12" s="86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84" t="s">
        <v>93</v>
      </c>
      <c r="D15" s="84" t="s">
        <v>93</v>
      </c>
      <c r="E15" s="84" t="s">
        <v>93</v>
      </c>
      <c r="F15" s="85" t="s">
        <v>93</v>
      </c>
      <c r="G15" s="85" t="s">
        <v>93</v>
      </c>
      <c r="H15" s="85" t="s">
        <v>93</v>
      </c>
      <c r="I15" s="86" t="s">
        <v>93</v>
      </c>
      <c r="J15" s="86" t="s">
        <v>93</v>
      </c>
      <c r="K15" s="86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84" t="s">
        <v>93</v>
      </c>
      <c r="D17" s="84" t="s">
        <v>93</v>
      </c>
      <c r="E17" s="84" t="s">
        <v>93</v>
      </c>
      <c r="F17" s="85" t="s">
        <v>93</v>
      </c>
      <c r="G17" s="85" t="s">
        <v>93</v>
      </c>
      <c r="H17" s="85" t="s">
        <v>93</v>
      </c>
      <c r="I17" s="86" t="s">
        <v>93</v>
      </c>
      <c r="J17" s="86" t="s">
        <v>93</v>
      </c>
      <c r="K17" s="86" t="s">
        <v>93</v>
      </c>
    </row>
    <row r="18" spans="1:11" ht="21.95" customHeight="1">
      <c r="A18" s="101"/>
      <c r="B18" s="12" t="s">
        <v>15</v>
      </c>
      <c r="C18" s="84" t="s">
        <v>93</v>
      </c>
      <c r="D18" s="84" t="s">
        <v>93</v>
      </c>
      <c r="E18" s="84" t="s">
        <v>93</v>
      </c>
      <c r="F18" s="85" t="s">
        <v>93</v>
      </c>
      <c r="G18" s="85" t="s">
        <v>93</v>
      </c>
      <c r="H18" s="85" t="s">
        <v>93</v>
      </c>
      <c r="I18" s="86" t="s">
        <v>93</v>
      </c>
      <c r="J18" s="86" t="s">
        <v>93</v>
      </c>
      <c r="K18" s="86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84" t="s">
        <v>93</v>
      </c>
      <c r="D21" s="84" t="s">
        <v>93</v>
      </c>
      <c r="E21" s="84" t="s">
        <v>93</v>
      </c>
      <c r="F21" s="85" t="s">
        <v>93</v>
      </c>
      <c r="G21" s="85" t="s">
        <v>93</v>
      </c>
      <c r="H21" s="85" t="s">
        <v>93</v>
      </c>
      <c r="I21" s="86" t="s">
        <v>93</v>
      </c>
      <c r="J21" s="86" t="s">
        <v>93</v>
      </c>
      <c r="K21" s="86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1640</v>
      </c>
      <c r="D23" s="120"/>
      <c r="E23" s="120"/>
      <c r="F23" s="120">
        <v>1520</v>
      </c>
      <c r="G23" s="120"/>
      <c r="H23" s="120"/>
      <c r="I23" s="120">
        <v>1390</v>
      </c>
      <c r="J23" s="120"/>
      <c r="K23" s="120"/>
    </row>
    <row r="24" spans="1:11" ht="21.95" customHeight="1">
      <c r="A24" s="103"/>
      <c r="B24" s="13" t="s">
        <v>29</v>
      </c>
      <c r="C24" s="120">
        <v>1820</v>
      </c>
      <c r="D24" s="120"/>
      <c r="E24" s="120"/>
      <c r="F24" s="120">
        <v>1700</v>
      </c>
      <c r="G24" s="120"/>
      <c r="H24" s="120"/>
      <c r="I24" s="120">
        <v>1500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268</v>
      </c>
      <c r="D28" s="133"/>
      <c r="E28" s="134"/>
      <c r="F28" s="132" t="s">
        <v>272</v>
      </c>
      <c r="G28" s="133"/>
      <c r="H28" s="134"/>
      <c r="I28" s="132" t="s">
        <v>275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 customHeight="1">
      <c r="A31" s="121" t="s">
        <v>35</v>
      </c>
      <c r="B31" s="122"/>
      <c r="C31" s="123" t="s">
        <v>269</v>
      </c>
      <c r="D31" s="124"/>
      <c r="E31" s="125"/>
      <c r="F31" s="123" t="s">
        <v>215</v>
      </c>
      <c r="G31" s="124"/>
      <c r="H31" s="125"/>
      <c r="I31" s="123" t="s">
        <v>274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80</v>
      </c>
      <c r="F56" s="26" t="s">
        <v>73</v>
      </c>
      <c r="G56" s="27">
        <v>77</v>
      </c>
      <c r="H56" s="26" t="s">
        <v>74</v>
      </c>
      <c r="I56" s="27">
        <v>0.01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9.3000000000000007</v>
      </c>
      <c r="I59" s="33"/>
      <c r="J59" s="39">
        <v>15.8</v>
      </c>
      <c r="K59" s="39"/>
      <c r="L59" s="39">
        <v>17.8</v>
      </c>
      <c r="M59" s="39"/>
    </row>
    <row r="60" spans="1:13" ht="18.75">
      <c r="A60" s="31" t="s">
        <v>78</v>
      </c>
      <c r="B60" s="32">
        <v>35.9</v>
      </c>
      <c r="C60" s="33"/>
      <c r="D60" s="34">
        <v>10.9</v>
      </c>
      <c r="E60" s="33"/>
      <c r="F60" s="33">
        <v>10.7</v>
      </c>
      <c r="G60" s="35"/>
      <c r="H60" s="33">
        <v>10.9</v>
      </c>
      <c r="I60" s="33"/>
      <c r="J60" s="39">
        <v>39.5</v>
      </c>
      <c r="K60" s="39"/>
      <c r="L60" s="39"/>
      <c r="M60" s="39"/>
    </row>
    <row r="61" spans="1:13" ht="18.75">
      <c r="A61" s="31" t="s">
        <v>79</v>
      </c>
      <c r="B61" s="32">
        <v>15.1</v>
      </c>
      <c r="C61" s="33"/>
      <c r="D61" s="34">
        <v>13.3</v>
      </c>
      <c r="E61" s="33"/>
      <c r="F61" s="33">
        <v>14.2</v>
      </c>
      <c r="G61" s="35"/>
      <c r="H61" s="33"/>
      <c r="I61" s="33"/>
      <c r="J61" s="39"/>
      <c r="K61" s="39"/>
      <c r="L61" s="39">
        <v>18.5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17.3</v>
      </c>
      <c r="D63" s="34"/>
      <c r="E63" s="33">
        <v>17.600000000000001</v>
      </c>
      <c r="F63" s="33"/>
      <c r="G63" s="35"/>
      <c r="H63" s="33"/>
      <c r="I63" s="33"/>
      <c r="J63" s="39"/>
      <c r="K63" s="39"/>
      <c r="M63" s="39">
        <v>26.6</v>
      </c>
    </row>
    <row r="64" spans="1:13" ht="18.75">
      <c r="A64" s="36" t="s">
        <v>81</v>
      </c>
      <c r="B64" s="33"/>
      <c r="C64" s="33"/>
      <c r="D64" s="34"/>
      <c r="E64" s="33">
        <v>19.3</v>
      </c>
      <c r="F64" s="33"/>
      <c r="G64" s="37">
        <v>24.8</v>
      </c>
      <c r="H64" s="33"/>
      <c r="I64" s="33">
        <v>26.04</v>
      </c>
      <c r="J64" s="39"/>
      <c r="K64" s="39">
        <v>24.6</v>
      </c>
      <c r="L64" s="39"/>
      <c r="M64" s="39">
        <v>24.3</v>
      </c>
    </row>
    <row r="65" spans="1:13" ht="18.75">
      <c r="A65" s="36" t="s">
        <v>82</v>
      </c>
      <c r="B65" s="33"/>
      <c r="C65" s="33">
        <v>35.799999999999997</v>
      </c>
      <c r="D65" s="34"/>
      <c r="E65" s="33">
        <v>36.4</v>
      </c>
      <c r="F65" s="33"/>
      <c r="G65" s="35">
        <v>36.700000000000003</v>
      </c>
      <c r="H65" s="33"/>
      <c r="I65" s="33">
        <v>36.700000000000003</v>
      </c>
      <c r="J65" s="39"/>
      <c r="K65" s="39">
        <v>35.299999999999997</v>
      </c>
      <c r="M65" s="39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1.86</v>
      </c>
      <c r="C67" s="33">
        <v>13.1</v>
      </c>
      <c r="D67" s="34">
        <v>1.57</v>
      </c>
      <c r="E67" s="33">
        <v>12.1</v>
      </c>
      <c r="F67" s="33">
        <v>1.3</v>
      </c>
      <c r="G67" s="35">
        <v>13.7</v>
      </c>
      <c r="H67" s="33">
        <v>1.2</v>
      </c>
      <c r="I67" s="33">
        <v>13.8</v>
      </c>
      <c r="J67" s="39">
        <v>1.36</v>
      </c>
      <c r="K67" s="39">
        <v>12.59</v>
      </c>
      <c r="L67" s="39">
        <v>1.61</v>
      </c>
      <c r="M67" s="39">
        <v>16.78</v>
      </c>
    </row>
    <row r="68" spans="1:13" ht="18.75">
      <c r="A68" s="41" t="s">
        <v>84</v>
      </c>
      <c r="B68" s="42">
        <v>1.53</v>
      </c>
      <c r="C68" s="33">
        <v>10.7</v>
      </c>
      <c r="D68" s="34">
        <v>1.29</v>
      </c>
      <c r="E68" s="33">
        <v>10.6</v>
      </c>
      <c r="F68" s="33">
        <v>0.91</v>
      </c>
      <c r="G68" s="35">
        <v>10.3</v>
      </c>
      <c r="H68" s="33">
        <v>1</v>
      </c>
      <c r="I68" s="33">
        <v>10.5</v>
      </c>
      <c r="J68" s="39">
        <v>1.1299999999999999</v>
      </c>
      <c r="K68" s="39">
        <v>10.59</v>
      </c>
      <c r="L68" s="39">
        <v>1.01</v>
      </c>
      <c r="M68" s="39">
        <v>10.73</v>
      </c>
    </row>
    <row r="69" spans="1:13" ht="18.75">
      <c r="A69" s="41" t="s">
        <v>85</v>
      </c>
      <c r="B69" s="42">
        <v>1.71</v>
      </c>
      <c r="C69" s="33">
        <v>11.6</v>
      </c>
      <c r="D69" s="34">
        <v>1.34</v>
      </c>
      <c r="E69" s="33">
        <v>11.7</v>
      </c>
      <c r="F69" s="33">
        <v>0.88</v>
      </c>
      <c r="G69" s="35">
        <v>11.4</v>
      </c>
      <c r="H69" s="33">
        <v>0.94</v>
      </c>
      <c r="I69" s="33">
        <v>11.5</v>
      </c>
      <c r="J69" s="39">
        <v>1.47</v>
      </c>
      <c r="K69" s="39">
        <v>11.4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3" sqref="I23:K2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277</v>
      </c>
      <c r="D2" s="150"/>
      <c r="E2" s="150"/>
      <c r="F2" s="151" t="s">
        <v>280</v>
      </c>
      <c r="G2" s="151"/>
      <c r="H2" s="151"/>
      <c r="I2" s="152" t="s">
        <v>282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35400</v>
      </c>
      <c r="D4" s="142"/>
      <c r="E4" s="142"/>
      <c r="F4" s="142">
        <v>36580</v>
      </c>
      <c r="G4" s="142"/>
      <c r="H4" s="142"/>
      <c r="I4" s="142">
        <v>36770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169470</v>
      </c>
      <c r="D5" s="142"/>
      <c r="E5" s="142"/>
      <c r="F5" s="142">
        <v>171750</v>
      </c>
      <c r="G5" s="142"/>
      <c r="H5" s="142"/>
      <c r="I5" s="142">
        <v>173520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C4-'29日'!I4</f>
        <v>510</v>
      </c>
      <c r="D6" s="158"/>
      <c r="E6" s="158"/>
      <c r="F6" s="159">
        <f>F4-C4</f>
        <v>1180</v>
      </c>
      <c r="G6" s="160"/>
      <c r="H6" s="161"/>
      <c r="I6" s="159">
        <f>I4-F4</f>
        <v>190</v>
      </c>
      <c r="J6" s="160"/>
      <c r="K6" s="161"/>
      <c r="L6" s="157">
        <f>C6+F6+I6</f>
        <v>1880</v>
      </c>
      <c r="M6" s="157">
        <f>C7+F7+I7</f>
        <v>6170</v>
      </c>
    </row>
    <row r="7" spans="1:15" ht="21.95" customHeight="1">
      <c r="A7" s="97"/>
      <c r="B7" s="6" t="s">
        <v>8</v>
      </c>
      <c r="C7" s="158">
        <f>C5-'29日'!I5</f>
        <v>2120</v>
      </c>
      <c r="D7" s="158"/>
      <c r="E7" s="158"/>
      <c r="F7" s="159">
        <f>F5-C5</f>
        <v>2280</v>
      </c>
      <c r="G7" s="160"/>
      <c r="H7" s="161"/>
      <c r="I7" s="159">
        <f>I5-F5</f>
        <v>1770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32</v>
      </c>
      <c r="D9" s="142"/>
      <c r="E9" s="142"/>
      <c r="F9" s="142">
        <v>32</v>
      </c>
      <c r="G9" s="142"/>
      <c r="H9" s="142"/>
      <c r="I9" s="142">
        <v>24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87" t="s">
        <v>93</v>
      </c>
      <c r="D11" s="87" t="s">
        <v>93</v>
      </c>
      <c r="E11" s="87" t="s">
        <v>93</v>
      </c>
      <c r="F11" s="88" t="s">
        <v>93</v>
      </c>
      <c r="G11" s="88" t="s">
        <v>93</v>
      </c>
      <c r="H11" s="88" t="s">
        <v>93</v>
      </c>
      <c r="I11" s="89" t="s">
        <v>93</v>
      </c>
      <c r="J11" s="89" t="s">
        <v>93</v>
      </c>
      <c r="K11" s="89" t="s">
        <v>93</v>
      </c>
    </row>
    <row r="12" spans="1:15" ht="21.95" customHeight="1">
      <c r="A12" s="99"/>
      <c r="B12" s="8" t="s">
        <v>15</v>
      </c>
      <c r="C12" s="87" t="s">
        <v>93</v>
      </c>
      <c r="D12" s="87" t="s">
        <v>93</v>
      </c>
      <c r="E12" s="87" t="s">
        <v>93</v>
      </c>
      <c r="F12" s="88" t="s">
        <v>93</v>
      </c>
      <c r="G12" s="88" t="s">
        <v>93</v>
      </c>
      <c r="H12" s="88" t="s">
        <v>93</v>
      </c>
      <c r="I12" s="89" t="s">
        <v>93</v>
      </c>
      <c r="J12" s="89" t="s">
        <v>93</v>
      </c>
      <c r="K12" s="89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87" t="s">
        <v>93</v>
      </c>
      <c r="D15" s="87" t="s">
        <v>93</v>
      </c>
      <c r="E15" s="87" t="s">
        <v>93</v>
      </c>
      <c r="F15" s="88" t="s">
        <v>93</v>
      </c>
      <c r="G15" s="88" t="s">
        <v>93</v>
      </c>
      <c r="H15" s="88" t="s">
        <v>93</v>
      </c>
      <c r="I15" s="89" t="s">
        <v>93</v>
      </c>
      <c r="J15" s="89" t="s">
        <v>93</v>
      </c>
      <c r="K15" s="89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87" t="s">
        <v>93</v>
      </c>
      <c r="D17" s="87" t="s">
        <v>93</v>
      </c>
      <c r="E17" s="87" t="s">
        <v>93</v>
      </c>
      <c r="F17" s="88" t="s">
        <v>93</v>
      </c>
      <c r="G17" s="88" t="s">
        <v>93</v>
      </c>
      <c r="H17" s="88" t="s">
        <v>93</v>
      </c>
      <c r="I17" s="89" t="s">
        <v>93</v>
      </c>
      <c r="J17" s="89" t="s">
        <v>93</v>
      </c>
      <c r="K17" s="89" t="s">
        <v>93</v>
      </c>
    </row>
    <row r="18" spans="1:11" ht="21.95" customHeight="1">
      <c r="A18" s="101"/>
      <c r="B18" s="12" t="s">
        <v>15</v>
      </c>
      <c r="C18" s="87" t="s">
        <v>93</v>
      </c>
      <c r="D18" s="87" t="s">
        <v>93</v>
      </c>
      <c r="E18" s="87" t="s">
        <v>93</v>
      </c>
      <c r="F18" s="88" t="s">
        <v>93</v>
      </c>
      <c r="G18" s="88" t="s">
        <v>93</v>
      </c>
      <c r="H18" s="88" t="s">
        <v>93</v>
      </c>
      <c r="I18" s="89" t="s">
        <v>93</v>
      </c>
      <c r="J18" s="89" t="s">
        <v>93</v>
      </c>
      <c r="K18" s="89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87" t="s">
        <v>93</v>
      </c>
      <c r="D21" s="87" t="s">
        <v>93</v>
      </c>
      <c r="E21" s="87" t="s">
        <v>93</v>
      </c>
      <c r="F21" s="88" t="s">
        <v>93</v>
      </c>
      <c r="G21" s="88" t="s">
        <v>93</v>
      </c>
      <c r="H21" s="88" t="s">
        <v>93</v>
      </c>
      <c r="I21" s="89" t="s">
        <v>93</v>
      </c>
      <c r="J21" s="89" t="s">
        <v>93</v>
      </c>
      <c r="K21" s="89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1290</v>
      </c>
      <c r="D23" s="120"/>
      <c r="E23" s="120"/>
      <c r="F23" s="120">
        <v>2100</v>
      </c>
      <c r="G23" s="120"/>
      <c r="H23" s="120"/>
      <c r="I23" s="120">
        <v>1750</v>
      </c>
      <c r="J23" s="120"/>
      <c r="K23" s="120"/>
    </row>
    <row r="24" spans="1:11" ht="21.95" customHeight="1">
      <c r="A24" s="103"/>
      <c r="B24" s="13" t="s">
        <v>29</v>
      </c>
      <c r="C24" s="120">
        <v>1500</v>
      </c>
      <c r="D24" s="120"/>
      <c r="E24" s="120"/>
      <c r="F24" s="120">
        <f>660+640</f>
        <v>1300</v>
      </c>
      <c r="G24" s="120"/>
      <c r="H24" s="120"/>
      <c r="I24" s="120">
        <f>660+640</f>
        <v>1300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279</v>
      </c>
      <c r="D28" s="133"/>
      <c r="E28" s="134"/>
      <c r="F28" s="132" t="s">
        <v>284</v>
      </c>
      <c r="G28" s="133"/>
      <c r="H28" s="134"/>
      <c r="I28" s="132" t="s">
        <v>285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 customHeight="1">
      <c r="A31" s="121" t="s">
        <v>35</v>
      </c>
      <c r="B31" s="122"/>
      <c r="C31" s="123" t="s">
        <v>276</v>
      </c>
      <c r="D31" s="124"/>
      <c r="E31" s="125"/>
      <c r="F31" s="123" t="s">
        <v>281</v>
      </c>
      <c r="G31" s="124"/>
      <c r="H31" s="125"/>
      <c r="I31" s="123" t="s">
        <v>283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81</v>
      </c>
      <c r="F56" s="26" t="s">
        <v>73</v>
      </c>
      <c r="G56" s="27">
        <v>78</v>
      </c>
      <c r="H56" s="26" t="s">
        <v>74</v>
      </c>
      <c r="I56" s="27">
        <v>0.02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20.3</v>
      </c>
      <c r="C59" s="33"/>
      <c r="D59" s="34">
        <v>56.5</v>
      </c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17.07</v>
      </c>
      <c r="G60" s="35"/>
      <c r="H60" s="33">
        <v>14.2</v>
      </c>
      <c r="I60" s="33"/>
      <c r="J60" s="39">
        <v>13.4</v>
      </c>
      <c r="K60" s="39"/>
      <c r="L60" s="39">
        <v>13.66</v>
      </c>
      <c r="M60" s="39"/>
    </row>
    <row r="61" spans="1:13" ht="18.75">
      <c r="A61" s="31" t="s">
        <v>79</v>
      </c>
      <c r="B61" s="32">
        <v>17.100000000000001</v>
      </c>
      <c r="C61" s="33"/>
      <c r="D61" s="34">
        <v>16.7</v>
      </c>
      <c r="E61" s="33"/>
      <c r="F61" s="33">
        <v>21.5</v>
      </c>
      <c r="G61" s="35"/>
      <c r="H61" s="33">
        <v>16.5</v>
      </c>
      <c r="I61" s="33"/>
      <c r="J61" s="39">
        <v>17.2</v>
      </c>
      <c r="K61" s="39"/>
      <c r="L61" s="39">
        <v>24.02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22.8</v>
      </c>
      <c r="D63" s="34"/>
      <c r="E63" s="33">
        <v>20.8</v>
      </c>
      <c r="F63" s="33"/>
      <c r="G63" s="35"/>
      <c r="H63" s="33"/>
      <c r="I63" s="33">
        <v>20.9</v>
      </c>
      <c r="J63" s="39"/>
      <c r="K63" s="39">
        <v>20.8</v>
      </c>
      <c r="M63" s="39">
        <v>22.28</v>
      </c>
    </row>
    <row r="64" spans="1:13" ht="18.75">
      <c r="A64" s="36" t="s">
        <v>81</v>
      </c>
      <c r="B64" s="33"/>
      <c r="C64" s="33">
        <v>24.8</v>
      </c>
      <c r="D64" s="34"/>
      <c r="E64" s="33">
        <v>27.6</v>
      </c>
      <c r="F64" s="33"/>
      <c r="G64" s="37">
        <v>21.5</v>
      </c>
      <c r="H64" s="33"/>
      <c r="I64" s="33">
        <v>20.7</v>
      </c>
      <c r="J64" s="39"/>
      <c r="K64" s="39">
        <v>21.9</v>
      </c>
      <c r="L64" s="39"/>
      <c r="M64" s="39">
        <v>23</v>
      </c>
    </row>
    <row r="65" spans="1:13" ht="18.75">
      <c r="A65" s="36" t="s">
        <v>82</v>
      </c>
      <c r="B65" s="33"/>
      <c r="C65" s="33">
        <v>56.1</v>
      </c>
      <c r="D65" s="34"/>
      <c r="E65" s="33">
        <v>53.8</v>
      </c>
      <c r="F65" s="33"/>
      <c r="G65" s="35">
        <v>23.1</v>
      </c>
      <c r="H65" s="33"/>
      <c r="I65" s="33"/>
      <c r="J65" s="39"/>
      <c r="K65" s="39">
        <v>31.5</v>
      </c>
      <c r="M65" s="39">
        <v>31.8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1.43</v>
      </c>
      <c r="C67" s="33">
        <v>14.7</v>
      </c>
      <c r="D67" s="34">
        <v>1.28</v>
      </c>
      <c r="E67" s="33">
        <v>13.3</v>
      </c>
      <c r="F67" s="33">
        <v>1.5</v>
      </c>
      <c r="G67" s="35">
        <v>16.2</v>
      </c>
      <c r="H67" s="33">
        <v>2.1</v>
      </c>
      <c r="I67" s="33">
        <v>16.5</v>
      </c>
      <c r="J67" s="39">
        <v>1.34</v>
      </c>
      <c r="K67" s="39">
        <v>16.2</v>
      </c>
      <c r="L67" s="39">
        <v>1.61</v>
      </c>
      <c r="M67" s="39">
        <v>10.38</v>
      </c>
    </row>
    <row r="68" spans="1:13" ht="18.75">
      <c r="A68" s="41" t="s">
        <v>84</v>
      </c>
      <c r="B68" s="42">
        <v>1.17</v>
      </c>
      <c r="C68" s="33">
        <v>10.5</v>
      </c>
      <c r="D68" s="34">
        <v>1.05</v>
      </c>
      <c r="E68" s="33">
        <v>11</v>
      </c>
      <c r="F68" s="33">
        <v>0.99</v>
      </c>
      <c r="G68" s="35">
        <v>10.7</v>
      </c>
      <c r="H68" s="33">
        <v>1.04</v>
      </c>
      <c r="I68" s="33">
        <v>10.4</v>
      </c>
      <c r="J68" s="39">
        <v>0.87</v>
      </c>
      <c r="K68" s="39">
        <v>10.9</v>
      </c>
      <c r="L68" s="39">
        <v>1.29</v>
      </c>
      <c r="M68" s="39">
        <v>10.91</v>
      </c>
    </row>
    <row r="69" spans="1:13" ht="18.75">
      <c r="A69" s="41" t="s">
        <v>85</v>
      </c>
      <c r="B69" s="42">
        <v>1.52</v>
      </c>
      <c r="C69" s="33">
        <v>11.7</v>
      </c>
      <c r="D69" s="34">
        <v>1.37</v>
      </c>
      <c r="E69" s="33">
        <v>11.2</v>
      </c>
      <c r="F69" s="33">
        <v>1.05</v>
      </c>
      <c r="G69" s="35">
        <v>11.4</v>
      </c>
      <c r="H69" s="33"/>
      <c r="I69" s="33"/>
      <c r="J69" s="39">
        <v>1.05</v>
      </c>
      <c r="K69" s="39">
        <v>11.28</v>
      </c>
      <c r="L69" s="39">
        <v>1.59</v>
      </c>
      <c r="M69" s="39">
        <v>11.57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M12" sqref="M1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</v>
      </c>
      <c r="D2" s="150"/>
      <c r="E2" s="150"/>
      <c r="F2" s="151" t="s">
        <v>2</v>
      </c>
      <c r="G2" s="151"/>
      <c r="H2" s="151"/>
      <c r="I2" s="152" t="s">
        <v>3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/>
      <c r="D4" s="142"/>
      <c r="E4" s="142"/>
      <c r="F4" s="142"/>
      <c r="G4" s="142"/>
      <c r="H4" s="142"/>
      <c r="I4" s="142"/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/>
      <c r="D5" s="142"/>
      <c r="E5" s="142"/>
      <c r="F5" s="142"/>
      <c r="G5" s="142"/>
      <c r="H5" s="142"/>
      <c r="I5" s="142"/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C4-'30日'!I4</f>
        <v>-36770</v>
      </c>
      <c r="D6" s="158"/>
      <c r="E6" s="158"/>
      <c r="F6" s="159">
        <f>F4-C4</f>
        <v>0</v>
      </c>
      <c r="G6" s="160"/>
      <c r="H6" s="161"/>
      <c r="I6" s="159">
        <f>I4-F4</f>
        <v>0</v>
      </c>
      <c r="J6" s="160"/>
      <c r="K6" s="161"/>
      <c r="L6" s="157">
        <f>C6+F6+I6</f>
        <v>-36770</v>
      </c>
      <c r="M6" s="157">
        <f>C7+F7+I7</f>
        <v>-173520</v>
      </c>
    </row>
    <row r="7" spans="1:15" ht="21.95" customHeight="1">
      <c r="A7" s="97"/>
      <c r="B7" s="6" t="s">
        <v>8</v>
      </c>
      <c r="C7" s="158">
        <f>C5-'30日'!I5</f>
        <v>-173520</v>
      </c>
      <c r="D7" s="158"/>
      <c r="E7" s="158"/>
      <c r="F7" s="159">
        <f>F5-C5</f>
        <v>0</v>
      </c>
      <c r="G7" s="160"/>
      <c r="H7" s="161"/>
      <c r="I7" s="159">
        <f>I5-F5</f>
        <v>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/>
      <c r="D8" s="142"/>
      <c r="E8" s="142"/>
      <c r="F8" s="142"/>
      <c r="G8" s="142"/>
      <c r="H8" s="142"/>
      <c r="I8" s="142"/>
      <c r="J8" s="142"/>
      <c r="K8" s="142"/>
    </row>
    <row r="9" spans="1:15" ht="21.95" customHeight="1">
      <c r="A9" s="98" t="s">
        <v>10</v>
      </c>
      <c r="B9" s="7" t="s">
        <v>11</v>
      </c>
      <c r="C9" s="142"/>
      <c r="D9" s="142"/>
      <c r="E9" s="142"/>
      <c r="F9" s="142"/>
      <c r="G9" s="142"/>
      <c r="H9" s="142"/>
      <c r="I9" s="142"/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/>
      <c r="D10" s="142"/>
      <c r="E10" s="142"/>
      <c r="F10" s="142"/>
      <c r="G10" s="142"/>
      <c r="H10" s="142"/>
      <c r="I10" s="142"/>
      <c r="J10" s="142"/>
      <c r="K10" s="142"/>
    </row>
    <row r="11" spans="1:15" ht="21.95" customHeight="1">
      <c r="A11" s="99" t="s">
        <v>13</v>
      </c>
      <c r="B11" s="8" t="s">
        <v>14</v>
      </c>
      <c r="C11" s="90"/>
      <c r="D11" s="90"/>
      <c r="E11" s="90"/>
      <c r="F11" s="9"/>
      <c r="G11" s="9"/>
      <c r="H11" s="9"/>
      <c r="I11" s="9"/>
      <c r="J11" s="9"/>
      <c r="K11" s="9"/>
    </row>
    <row r="12" spans="1:15" ht="21.95" customHeight="1">
      <c r="A12" s="99"/>
      <c r="B12" s="8" t="s">
        <v>15</v>
      </c>
      <c r="C12" s="90"/>
      <c r="D12" s="90"/>
      <c r="E12" s="90"/>
      <c r="F12" s="9"/>
      <c r="G12" s="9"/>
      <c r="H12" s="9"/>
      <c r="I12" s="9"/>
      <c r="J12" s="9"/>
      <c r="K12" s="9"/>
    </row>
    <row r="13" spans="1:15" ht="21.95" customHeight="1">
      <c r="A13" s="99"/>
      <c r="B13" s="106" t="s">
        <v>16</v>
      </c>
      <c r="C13" s="164" t="s">
        <v>17</v>
      </c>
      <c r="D13" s="165"/>
      <c r="E13" s="166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64" t="s">
        <v>17</v>
      </c>
      <c r="D14" s="165"/>
      <c r="E14" s="166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90"/>
      <c r="D15" s="90"/>
      <c r="E15" s="90"/>
      <c r="F15" s="9"/>
      <c r="G15" s="9"/>
      <c r="H15" s="9"/>
      <c r="I15" s="9"/>
      <c r="J15" s="9"/>
      <c r="K15" s="9"/>
    </row>
    <row r="16" spans="1:15" ht="21.95" customHeight="1">
      <c r="A16" s="100"/>
      <c r="B16" s="11" t="s">
        <v>20</v>
      </c>
      <c r="C16" s="167" t="s">
        <v>21</v>
      </c>
      <c r="D16" s="168"/>
      <c r="E16" s="169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90"/>
      <c r="D17" s="90"/>
      <c r="E17" s="90"/>
      <c r="F17" s="9"/>
      <c r="G17" s="9"/>
      <c r="H17" s="9"/>
      <c r="I17" s="9"/>
      <c r="J17" s="9"/>
      <c r="K17" s="9"/>
    </row>
    <row r="18" spans="1:11" ht="21.95" customHeight="1">
      <c r="A18" s="101"/>
      <c r="B18" s="12" t="s">
        <v>15</v>
      </c>
      <c r="C18" s="90"/>
      <c r="D18" s="90"/>
      <c r="E18" s="90"/>
      <c r="F18" s="9"/>
      <c r="G18" s="9"/>
      <c r="H18" s="9"/>
      <c r="I18" s="9"/>
      <c r="J18" s="9"/>
      <c r="K18" s="9"/>
    </row>
    <row r="19" spans="1:11" ht="21.95" customHeight="1">
      <c r="A19" s="101"/>
      <c r="B19" s="107" t="s">
        <v>16</v>
      </c>
      <c r="C19" s="164" t="s">
        <v>17</v>
      </c>
      <c r="D19" s="165"/>
      <c r="E19" s="166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64" t="s">
        <v>17</v>
      </c>
      <c r="D20" s="165"/>
      <c r="E20" s="166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90"/>
      <c r="D21" s="90"/>
      <c r="E21" s="90"/>
      <c r="F21" s="9"/>
      <c r="G21" s="9"/>
      <c r="H21" s="9"/>
      <c r="I21" s="9"/>
      <c r="J21" s="9"/>
      <c r="K21" s="9"/>
    </row>
    <row r="22" spans="1:11" ht="21.95" customHeight="1">
      <c r="A22" s="102"/>
      <c r="B22" s="11" t="s">
        <v>25</v>
      </c>
      <c r="C22" s="167" t="s">
        <v>26</v>
      </c>
      <c r="D22" s="168"/>
      <c r="E22" s="169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64"/>
      <c r="D23" s="165"/>
      <c r="E23" s="166"/>
      <c r="F23" s="120"/>
      <c r="G23" s="120"/>
      <c r="H23" s="120"/>
      <c r="I23" s="120"/>
      <c r="J23" s="120"/>
      <c r="K23" s="120"/>
    </row>
    <row r="24" spans="1:11" ht="21.95" customHeight="1">
      <c r="A24" s="103"/>
      <c r="B24" s="13" t="s">
        <v>29</v>
      </c>
      <c r="C24" s="164"/>
      <c r="D24" s="165"/>
      <c r="E24" s="166"/>
      <c r="F24" s="120"/>
      <c r="G24" s="120"/>
      <c r="H24" s="120"/>
      <c r="I24" s="120"/>
      <c r="J24" s="120"/>
      <c r="K24" s="120"/>
    </row>
    <row r="25" spans="1:11" ht="21.95" customHeight="1">
      <c r="A25" s="100" t="s">
        <v>30</v>
      </c>
      <c r="B25" s="10" t="s">
        <v>31</v>
      </c>
      <c r="C25" s="164"/>
      <c r="D25" s="165"/>
      <c r="E25" s="166"/>
      <c r="F25" s="120"/>
      <c r="G25" s="120"/>
      <c r="H25" s="120"/>
      <c r="I25" s="120"/>
      <c r="J25" s="120"/>
      <c r="K25" s="120"/>
    </row>
    <row r="26" spans="1:11" ht="21.95" customHeight="1">
      <c r="A26" s="100"/>
      <c r="B26" s="10" t="s">
        <v>32</v>
      </c>
      <c r="C26" s="164"/>
      <c r="D26" s="165"/>
      <c r="E26" s="166"/>
      <c r="F26" s="120"/>
      <c r="G26" s="120"/>
      <c r="H26" s="120"/>
      <c r="I26" s="120"/>
      <c r="J26" s="120"/>
      <c r="K26" s="120"/>
    </row>
    <row r="27" spans="1:11" ht="21.95" customHeight="1">
      <c r="A27" s="100"/>
      <c r="B27" s="10" t="s">
        <v>33</v>
      </c>
      <c r="C27" s="164"/>
      <c r="D27" s="165"/>
      <c r="E27" s="166"/>
      <c r="F27" s="120"/>
      <c r="G27" s="120"/>
      <c r="H27" s="120"/>
      <c r="I27" s="120"/>
      <c r="J27" s="120"/>
      <c r="K27" s="120"/>
    </row>
    <row r="28" spans="1:11" ht="76.5" customHeight="1">
      <c r="A28" s="126" t="s">
        <v>34</v>
      </c>
      <c r="B28" s="127"/>
      <c r="C28" s="132"/>
      <c r="D28" s="133"/>
      <c r="E28" s="134"/>
      <c r="F28" s="132"/>
      <c r="G28" s="133"/>
      <c r="H28" s="134"/>
      <c r="I28" s="132"/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 ht="20.25" customHeight="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 customHeight="1">
      <c r="A31" s="121" t="s">
        <v>35</v>
      </c>
      <c r="B31" s="122"/>
      <c r="C31" s="123" t="s">
        <v>36</v>
      </c>
      <c r="D31" s="124"/>
      <c r="E31" s="125"/>
      <c r="F31" s="123" t="s">
        <v>36</v>
      </c>
      <c r="G31" s="124"/>
      <c r="H31" s="125"/>
      <c r="I31" s="123" t="s">
        <v>36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/>
      <c r="C67" s="33"/>
      <c r="D67" s="34"/>
      <c r="E67" s="33"/>
      <c r="F67" s="33"/>
      <c r="G67" s="35"/>
      <c r="H67" s="33"/>
      <c r="I67" s="33"/>
      <c r="J67" s="39"/>
      <c r="K67" s="39"/>
      <c r="L67" s="39"/>
      <c r="M67" s="39"/>
    </row>
    <row r="68" spans="1:13" ht="18.75">
      <c r="A68" s="41" t="s">
        <v>84</v>
      </c>
      <c r="B68" s="42"/>
      <c r="C68" s="33"/>
      <c r="D68" s="34"/>
      <c r="E68" s="33"/>
      <c r="F68" s="33"/>
      <c r="G68" s="35"/>
      <c r="H68" s="33"/>
      <c r="I68" s="33"/>
      <c r="J68" s="39"/>
      <c r="K68" s="39"/>
      <c r="L68" s="39"/>
      <c r="M68" s="39"/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104</v>
      </c>
      <c r="D2" s="150"/>
      <c r="E2" s="150"/>
      <c r="F2" s="151" t="s">
        <v>105</v>
      </c>
      <c r="G2" s="151"/>
      <c r="H2" s="151"/>
      <c r="I2" s="152" t="s">
        <v>106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2183</v>
      </c>
      <c r="D4" s="142"/>
      <c r="E4" s="142"/>
      <c r="F4" s="142">
        <v>2183</v>
      </c>
      <c r="G4" s="142"/>
      <c r="H4" s="142"/>
      <c r="I4" s="142">
        <v>2183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12450</v>
      </c>
      <c r="D5" s="142"/>
      <c r="E5" s="142"/>
      <c r="F5" s="142">
        <v>14150</v>
      </c>
      <c r="G5" s="142"/>
      <c r="H5" s="142"/>
      <c r="I5" s="142">
        <v>15630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C4-'2日'!I4</f>
        <v>3</v>
      </c>
      <c r="D6" s="158"/>
      <c r="E6" s="158"/>
      <c r="F6" s="159">
        <f>F4-C4</f>
        <v>0</v>
      </c>
      <c r="G6" s="160"/>
      <c r="H6" s="161"/>
      <c r="I6" s="159">
        <f>I4-F4</f>
        <v>0</v>
      </c>
      <c r="J6" s="160"/>
      <c r="K6" s="161"/>
      <c r="L6" s="157">
        <f>C6+F6+I6</f>
        <v>3</v>
      </c>
      <c r="M6" s="157">
        <f>C7+F7+I7</f>
        <v>4900</v>
      </c>
    </row>
    <row r="7" spans="1:15" ht="21.95" customHeight="1">
      <c r="A7" s="97"/>
      <c r="B7" s="6" t="s">
        <v>8</v>
      </c>
      <c r="C7" s="158">
        <f>C5-'2日'!I5</f>
        <v>1720</v>
      </c>
      <c r="D7" s="158"/>
      <c r="E7" s="158"/>
      <c r="F7" s="159">
        <f>F5-C5</f>
        <v>1700</v>
      </c>
      <c r="G7" s="160"/>
      <c r="H7" s="161"/>
      <c r="I7" s="159">
        <f>I5-F5</f>
        <v>1480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99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1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1770</v>
      </c>
      <c r="D23" s="120"/>
      <c r="E23" s="120"/>
      <c r="F23" s="120">
        <v>1770</v>
      </c>
      <c r="G23" s="120"/>
      <c r="H23" s="120"/>
      <c r="I23" s="120">
        <v>1550</v>
      </c>
      <c r="J23" s="120"/>
      <c r="K23" s="120"/>
    </row>
    <row r="24" spans="1:11" ht="21.95" customHeight="1">
      <c r="A24" s="103"/>
      <c r="B24" s="13" t="s">
        <v>29</v>
      </c>
      <c r="C24" s="120">
        <v>1580</v>
      </c>
      <c r="D24" s="120"/>
      <c r="E24" s="120"/>
      <c r="F24" s="120">
        <v>3500</v>
      </c>
      <c r="G24" s="120"/>
      <c r="H24" s="120"/>
      <c r="I24" s="120">
        <v>3200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50</v>
      </c>
      <c r="D25" s="120"/>
      <c r="E25" s="120"/>
      <c r="F25" s="120">
        <v>50</v>
      </c>
      <c r="G25" s="120"/>
      <c r="H25" s="120"/>
      <c r="I25" s="120">
        <v>50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/>
      <c r="D28" s="133"/>
      <c r="E28" s="134"/>
      <c r="F28" s="132"/>
      <c r="G28" s="133"/>
      <c r="H28" s="134"/>
      <c r="I28" s="132" t="s">
        <v>107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>
      <c r="A31" s="121" t="s">
        <v>35</v>
      </c>
      <c r="B31" s="122"/>
      <c r="C31" s="123" t="s">
        <v>108</v>
      </c>
      <c r="D31" s="124"/>
      <c r="E31" s="125"/>
      <c r="F31" s="123" t="s">
        <v>109</v>
      </c>
      <c r="G31" s="124"/>
      <c r="H31" s="125"/>
      <c r="I31" s="123" t="s">
        <v>110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7.81</v>
      </c>
      <c r="D56" s="26" t="s">
        <v>44</v>
      </c>
      <c r="E56" s="27">
        <v>70</v>
      </c>
      <c r="F56" s="26" t="s">
        <v>73</v>
      </c>
      <c r="G56" s="27">
        <v>75</v>
      </c>
      <c r="H56" s="26" t="s">
        <v>74</v>
      </c>
      <c r="I56" s="27">
        <v>0.01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>
        <v>20.78</v>
      </c>
      <c r="M59" s="39"/>
    </row>
    <row r="60" spans="1:13" ht="18.75">
      <c r="A60" s="31" t="s">
        <v>78</v>
      </c>
      <c r="B60" s="32">
        <v>11.86</v>
      </c>
      <c r="C60" s="33"/>
      <c r="D60" s="34">
        <v>12.4</v>
      </c>
      <c r="E60" s="33"/>
      <c r="F60" s="33">
        <v>11.86</v>
      </c>
      <c r="G60" s="35"/>
      <c r="H60" s="33">
        <v>12</v>
      </c>
      <c r="I60" s="33"/>
      <c r="J60" s="39">
        <v>46.53</v>
      </c>
      <c r="K60" s="39"/>
      <c r="L60" s="39"/>
      <c r="M60" s="39"/>
    </row>
    <row r="61" spans="1:13" ht="18.75">
      <c r="A61" s="31" t="s">
        <v>79</v>
      </c>
      <c r="B61" s="32">
        <v>8.74</v>
      </c>
      <c r="C61" s="33"/>
      <c r="D61" s="34">
        <v>7.63</v>
      </c>
      <c r="E61" s="33"/>
      <c r="F61" s="33">
        <v>7.06</v>
      </c>
      <c r="G61" s="35"/>
      <c r="H61" s="33">
        <v>5.5</v>
      </c>
      <c r="I61" s="33"/>
      <c r="J61" s="39">
        <v>5</v>
      </c>
      <c r="K61" s="39"/>
      <c r="L61" s="39">
        <v>6.2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16.489999999999998</v>
      </c>
      <c r="D63" s="34"/>
      <c r="E63" s="33">
        <v>12.3</v>
      </c>
      <c r="F63" s="33"/>
      <c r="G63" s="35">
        <v>17.07</v>
      </c>
      <c r="H63" s="33"/>
      <c r="I63" s="33">
        <v>16.489999999999998</v>
      </c>
      <c r="J63" s="39"/>
      <c r="K63" s="39"/>
      <c r="M63" s="39">
        <v>76.400000000000006</v>
      </c>
    </row>
    <row r="64" spans="1:13" ht="18.75">
      <c r="A64" s="36" t="s">
        <v>81</v>
      </c>
      <c r="B64" s="33"/>
      <c r="C64" s="33">
        <v>41.09</v>
      </c>
      <c r="D64" s="34"/>
      <c r="E64" s="33">
        <v>40.200000000000003</v>
      </c>
      <c r="F64" s="33"/>
      <c r="G64" s="35">
        <v>41.09</v>
      </c>
      <c r="H64" s="33"/>
      <c r="I64" s="33">
        <v>40.799999999999997</v>
      </c>
      <c r="J64" s="39"/>
      <c r="K64" s="39">
        <v>34.700000000000003</v>
      </c>
      <c r="L64" s="39"/>
      <c r="M64" s="39">
        <v>80.599999999999994</v>
      </c>
    </row>
    <row r="65" spans="1:13" ht="18.75">
      <c r="A65" s="36" t="s">
        <v>82</v>
      </c>
      <c r="B65" s="33"/>
      <c r="C65" s="33">
        <v>90.86</v>
      </c>
      <c r="D65" s="34"/>
      <c r="E65" s="33">
        <v>89.1</v>
      </c>
      <c r="F65" s="33"/>
      <c r="G65" s="35">
        <v>85.07</v>
      </c>
      <c r="H65" s="33"/>
      <c r="I65" s="33">
        <v>81.599999999999994</v>
      </c>
      <c r="J65" s="39"/>
      <c r="K65" s="39">
        <v>70.8</v>
      </c>
      <c r="M65" s="39"/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1.4</v>
      </c>
      <c r="C67" s="33">
        <v>11.14</v>
      </c>
      <c r="D67" s="34">
        <v>1.77</v>
      </c>
      <c r="E67" s="33">
        <v>11.05</v>
      </c>
      <c r="F67" s="33">
        <v>1.59</v>
      </c>
      <c r="G67" s="35">
        <v>11.1</v>
      </c>
      <c r="H67" s="33">
        <v>1.36</v>
      </c>
      <c r="I67" s="33">
        <v>11.17</v>
      </c>
      <c r="J67" s="39">
        <v>1.25</v>
      </c>
      <c r="K67" s="39">
        <v>10.7</v>
      </c>
      <c r="L67" s="39">
        <v>1.57</v>
      </c>
      <c r="M67" s="39">
        <v>10.4</v>
      </c>
    </row>
    <row r="68" spans="1:13" ht="18.75">
      <c r="A68" s="41" t="s">
        <v>84</v>
      </c>
      <c r="B68" s="42">
        <v>2.2999999999999998</v>
      </c>
      <c r="C68" s="33">
        <v>9.5500000000000007</v>
      </c>
      <c r="D68" s="34">
        <v>2.04</v>
      </c>
      <c r="E68" s="33">
        <v>9.69</v>
      </c>
      <c r="F68" s="33">
        <v>1.85</v>
      </c>
      <c r="G68" s="35">
        <v>10.16</v>
      </c>
      <c r="H68" s="33">
        <v>1.47</v>
      </c>
      <c r="I68" s="33">
        <v>9.69</v>
      </c>
      <c r="J68" s="39">
        <v>1.36</v>
      </c>
      <c r="K68" s="39">
        <v>9.5</v>
      </c>
      <c r="L68" s="39">
        <v>1.05</v>
      </c>
      <c r="M68" s="39">
        <v>9.8000000000000007</v>
      </c>
    </row>
    <row r="69" spans="1:13" ht="18.75">
      <c r="A69" s="41" t="s">
        <v>85</v>
      </c>
      <c r="B69" s="42">
        <v>1.69</v>
      </c>
      <c r="C69" s="33">
        <v>12.01</v>
      </c>
      <c r="D69" s="34">
        <v>1.83</v>
      </c>
      <c r="E69" s="33">
        <v>12</v>
      </c>
      <c r="F69" s="33">
        <v>1.46</v>
      </c>
      <c r="G69" s="35">
        <v>12.14</v>
      </c>
      <c r="H69" s="33">
        <v>2.0099999999999998</v>
      </c>
      <c r="I69" s="33">
        <v>12.05</v>
      </c>
      <c r="J69" s="39">
        <v>1.84</v>
      </c>
      <c r="K69" s="39">
        <v>12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104</v>
      </c>
      <c r="D2" s="150"/>
      <c r="E2" s="150"/>
      <c r="F2" s="151" t="s">
        <v>105</v>
      </c>
      <c r="G2" s="151"/>
      <c r="H2" s="151"/>
      <c r="I2" s="152" t="s">
        <v>106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2556</v>
      </c>
      <c r="D4" s="142"/>
      <c r="E4" s="142"/>
      <c r="F4" s="142">
        <v>3130</v>
      </c>
      <c r="G4" s="142"/>
      <c r="H4" s="142"/>
      <c r="I4" s="142">
        <v>3130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17500</v>
      </c>
      <c r="D5" s="142"/>
      <c r="E5" s="142"/>
      <c r="F5" s="142">
        <v>19050</v>
      </c>
      <c r="G5" s="142"/>
      <c r="H5" s="142"/>
      <c r="I5" s="142">
        <v>20750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C4-'3日'!I4</f>
        <v>373</v>
      </c>
      <c r="D6" s="158"/>
      <c r="E6" s="158"/>
      <c r="F6" s="159">
        <f>F4-C4</f>
        <v>574</v>
      </c>
      <c r="G6" s="160"/>
      <c r="H6" s="161"/>
      <c r="I6" s="159">
        <f>I4-F4</f>
        <v>0</v>
      </c>
      <c r="J6" s="160"/>
      <c r="K6" s="161"/>
      <c r="L6" s="157">
        <f>C6+F6+I6</f>
        <v>947</v>
      </c>
      <c r="M6" s="157">
        <f>C7+F7+I7</f>
        <v>5120</v>
      </c>
    </row>
    <row r="7" spans="1:15" ht="21.95" customHeight="1">
      <c r="A7" s="97"/>
      <c r="B7" s="6" t="s">
        <v>8</v>
      </c>
      <c r="C7" s="158">
        <f>C5-'3日'!I5</f>
        <v>1870</v>
      </c>
      <c r="D7" s="158"/>
      <c r="E7" s="158"/>
      <c r="F7" s="159">
        <f>F5-C5</f>
        <v>1550</v>
      </c>
      <c r="G7" s="160"/>
      <c r="H7" s="161"/>
      <c r="I7" s="159">
        <f>I5-F5</f>
        <v>1700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99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1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1400</v>
      </c>
      <c r="D23" s="120"/>
      <c r="E23" s="120"/>
      <c r="F23" s="120">
        <v>1280</v>
      </c>
      <c r="G23" s="120"/>
      <c r="H23" s="120"/>
      <c r="I23" s="120">
        <v>1280</v>
      </c>
      <c r="J23" s="120"/>
      <c r="K23" s="120"/>
    </row>
    <row r="24" spans="1:11" ht="21.95" customHeight="1">
      <c r="A24" s="103"/>
      <c r="B24" s="13" t="s">
        <v>29</v>
      </c>
      <c r="C24" s="120">
        <v>3090</v>
      </c>
      <c r="D24" s="120"/>
      <c r="E24" s="120"/>
      <c r="F24" s="120">
        <v>3090</v>
      </c>
      <c r="G24" s="120"/>
      <c r="H24" s="120"/>
      <c r="I24" s="120">
        <v>3090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50</v>
      </c>
      <c r="D25" s="120"/>
      <c r="E25" s="120"/>
      <c r="F25" s="120">
        <v>50</v>
      </c>
      <c r="G25" s="120"/>
      <c r="H25" s="120"/>
      <c r="I25" s="120">
        <v>50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111</v>
      </c>
      <c r="D28" s="133"/>
      <c r="E28" s="134"/>
      <c r="F28" s="132" t="s">
        <v>112</v>
      </c>
      <c r="G28" s="133"/>
      <c r="H28" s="134"/>
      <c r="I28" s="132"/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>
      <c r="A31" s="121" t="s">
        <v>35</v>
      </c>
      <c r="B31" s="122"/>
      <c r="C31" s="123" t="s">
        <v>113</v>
      </c>
      <c r="D31" s="124"/>
      <c r="E31" s="125"/>
      <c r="F31" s="123" t="s">
        <v>102</v>
      </c>
      <c r="G31" s="124"/>
      <c r="H31" s="125"/>
      <c r="I31" s="123" t="s">
        <v>110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8</v>
      </c>
      <c r="D56" s="26" t="s">
        <v>44</v>
      </c>
      <c r="E56" s="27">
        <v>78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21.18</v>
      </c>
      <c r="C59" s="32"/>
      <c r="D59" s="32">
        <v>21.76</v>
      </c>
      <c r="E59" s="32"/>
      <c r="F59" s="32">
        <v>21.47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2"/>
      <c r="D60" s="32">
        <v>10.36</v>
      </c>
      <c r="E60" s="32"/>
      <c r="F60" s="32">
        <v>8.68</v>
      </c>
      <c r="G60" s="35"/>
      <c r="H60" s="33">
        <v>8.6199999999999992</v>
      </c>
      <c r="I60" s="33"/>
      <c r="J60" s="39">
        <v>9.66</v>
      </c>
      <c r="K60" s="39"/>
      <c r="L60" s="39">
        <v>9.26</v>
      </c>
      <c r="M60" s="39"/>
    </row>
    <row r="61" spans="1:13" ht="18.75">
      <c r="A61" s="31" t="s">
        <v>79</v>
      </c>
      <c r="B61" s="32">
        <v>16.149999999999999</v>
      </c>
      <c r="C61" s="32"/>
      <c r="D61" s="32"/>
      <c r="E61" s="32"/>
      <c r="F61" s="32"/>
      <c r="G61" s="35"/>
      <c r="H61" s="33">
        <v>11.86</v>
      </c>
      <c r="I61" s="33"/>
      <c r="J61" s="39">
        <v>18.170000000000002</v>
      </c>
      <c r="K61" s="39"/>
      <c r="L61" s="39">
        <v>15.57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74.94</v>
      </c>
      <c r="D63" s="34"/>
      <c r="E63" s="33">
        <v>75.81</v>
      </c>
      <c r="F63" s="33"/>
      <c r="G63" s="35">
        <v>75.2</v>
      </c>
      <c r="H63" s="33"/>
      <c r="I63" s="33">
        <v>87.4</v>
      </c>
      <c r="J63" s="39"/>
      <c r="K63" s="39">
        <v>85.6</v>
      </c>
      <c r="M63" s="39">
        <v>84.2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21.99</v>
      </c>
      <c r="D65" s="34"/>
      <c r="E65" s="33">
        <v>21.41</v>
      </c>
      <c r="F65" s="33"/>
      <c r="G65" s="35">
        <v>21.7</v>
      </c>
      <c r="H65" s="33"/>
      <c r="I65" s="33">
        <v>21.4</v>
      </c>
      <c r="J65" s="39"/>
      <c r="K65" s="39">
        <v>22.3</v>
      </c>
      <c r="M65" s="39">
        <v>20.8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1.64</v>
      </c>
      <c r="C67" s="33">
        <v>11.17</v>
      </c>
      <c r="D67" s="33">
        <v>1.77</v>
      </c>
      <c r="E67" s="33">
        <v>11.28</v>
      </c>
      <c r="F67" s="33">
        <v>1.94</v>
      </c>
      <c r="G67" s="33">
        <v>11.02</v>
      </c>
      <c r="H67" s="33">
        <v>1.68</v>
      </c>
      <c r="I67" s="33">
        <v>11.02</v>
      </c>
      <c r="J67" s="39">
        <v>1.56</v>
      </c>
      <c r="K67" s="39">
        <v>11</v>
      </c>
      <c r="L67" s="39">
        <v>1.72</v>
      </c>
      <c r="M67" s="39">
        <v>11.3</v>
      </c>
    </row>
    <row r="68" spans="1:13" ht="18.75">
      <c r="A68" s="41" t="s">
        <v>84</v>
      </c>
      <c r="B68" s="33">
        <v>1.04</v>
      </c>
      <c r="C68" s="33">
        <v>9.7200000000000006</v>
      </c>
      <c r="D68" s="33">
        <v>1.0900000000000001</v>
      </c>
      <c r="E68" s="33">
        <v>9.81</v>
      </c>
      <c r="F68" s="33">
        <v>1.36</v>
      </c>
      <c r="G68" s="33">
        <v>10.33</v>
      </c>
      <c r="H68" s="33">
        <v>0.91</v>
      </c>
      <c r="I68" s="33">
        <v>9.6</v>
      </c>
      <c r="J68" s="39">
        <v>0.84</v>
      </c>
      <c r="K68" s="39">
        <v>9.4</v>
      </c>
      <c r="L68" s="39">
        <v>1.05</v>
      </c>
      <c r="M68" s="39">
        <v>9.8000000000000007</v>
      </c>
    </row>
    <row r="69" spans="1:13" ht="18.75">
      <c r="A69" s="41" t="s">
        <v>85</v>
      </c>
      <c r="B69" s="33">
        <v>1.83</v>
      </c>
      <c r="C69" s="33">
        <v>12.01</v>
      </c>
      <c r="D69" s="33">
        <v>1.69</v>
      </c>
      <c r="E69" s="33">
        <v>12.04</v>
      </c>
      <c r="F69" s="33">
        <v>2.33</v>
      </c>
      <c r="G69" s="33">
        <v>11.9</v>
      </c>
      <c r="H69" s="33">
        <v>1.78</v>
      </c>
      <c r="I69" s="33">
        <v>12.01</v>
      </c>
      <c r="J69" s="39">
        <v>2.38</v>
      </c>
      <c r="K69" s="39">
        <v>11.7</v>
      </c>
      <c r="L69" s="39">
        <v>2.14</v>
      </c>
      <c r="M69" s="39">
        <v>12.2</v>
      </c>
    </row>
    <row r="70" spans="1:13" ht="18.75">
      <c r="A70" s="41" t="s">
        <v>86</v>
      </c>
      <c r="B70" s="33"/>
      <c r="C70" s="33"/>
      <c r="D70" s="33"/>
      <c r="E70" s="33"/>
      <c r="F70" s="33"/>
      <c r="G70" s="33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M63" sqref="M63:M6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114</v>
      </c>
      <c r="D2" s="150"/>
      <c r="E2" s="150"/>
      <c r="F2" s="151" t="s">
        <v>115</v>
      </c>
      <c r="G2" s="151"/>
      <c r="H2" s="151"/>
      <c r="I2" s="152" t="s">
        <v>116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3130</v>
      </c>
      <c r="D4" s="142"/>
      <c r="E4" s="142"/>
      <c r="F4" s="142">
        <v>3131</v>
      </c>
      <c r="G4" s="142"/>
      <c r="H4" s="142"/>
      <c r="I4" s="142">
        <v>3230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22530</v>
      </c>
      <c r="D5" s="142"/>
      <c r="E5" s="142"/>
      <c r="F5" s="142">
        <v>24310</v>
      </c>
      <c r="G5" s="142"/>
      <c r="H5" s="142"/>
      <c r="I5" s="142">
        <v>26000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C4-'4日'!I4</f>
        <v>0</v>
      </c>
      <c r="D6" s="158"/>
      <c r="E6" s="158"/>
      <c r="F6" s="159">
        <f>F4-C4</f>
        <v>1</v>
      </c>
      <c r="G6" s="160"/>
      <c r="H6" s="161"/>
      <c r="I6" s="159">
        <f>I4-F4</f>
        <v>99</v>
      </c>
      <c r="J6" s="160"/>
      <c r="K6" s="161"/>
      <c r="L6" s="157">
        <f>C6+F6+I6</f>
        <v>100</v>
      </c>
      <c r="M6" s="157">
        <f>C7+F7+I7</f>
        <v>5250</v>
      </c>
    </row>
    <row r="7" spans="1:15" ht="21.95" customHeight="1">
      <c r="A7" s="97"/>
      <c r="B7" s="6" t="s">
        <v>8</v>
      </c>
      <c r="C7" s="158">
        <f>C5-'4日'!I5</f>
        <v>1780</v>
      </c>
      <c r="D7" s="158"/>
      <c r="E7" s="158"/>
      <c r="F7" s="159">
        <f>F5-C5</f>
        <v>1780</v>
      </c>
      <c r="G7" s="160"/>
      <c r="H7" s="161"/>
      <c r="I7" s="159">
        <f>I5-F5</f>
        <v>1690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99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1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1280</v>
      </c>
      <c r="D23" s="120"/>
      <c r="E23" s="120"/>
      <c r="F23" s="120">
        <v>1280</v>
      </c>
      <c r="G23" s="120"/>
      <c r="H23" s="120"/>
      <c r="I23" s="120">
        <v>1090</v>
      </c>
      <c r="J23" s="120"/>
      <c r="K23" s="120"/>
    </row>
    <row r="24" spans="1:11" ht="21.95" customHeight="1">
      <c r="A24" s="103"/>
      <c r="B24" s="13" t="s">
        <v>29</v>
      </c>
      <c r="C24" s="120">
        <v>3090</v>
      </c>
      <c r="D24" s="120"/>
      <c r="E24" s="120"/>
      <c r="F24" s="120">
        <v>3090</v>
      </c>
      <c r="G24" s="120"/>
      <c r="H24" s="120"/>
      <c r="I24" s="120">
        <v>2980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50</v>
      </c>
      <c r="D25" s="120"/>
      <c r="E25" s="120"/>
      <c r="F25" s="120">
        <v>50</v>
      </c>
      <c r="G25" s="120"/>
      <c r="H25" s="120"/>
      <c r="I25" s="120">
        <v>50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/>
      <c r="D28" s="133"/>
      <c r="E28" s="134"/>
      <c r="F28" s="132"/>
      <c r="G28" s="133"/>
      <c r="H28" s="134"/>
      <c r="I28" s="132" t="s">
        <v>117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>
      <c r="A31" s="121" t="s">
        <v>35</v>
      </c>
      <c r="B31" s="122"/>
      <c r="C31" s="123" t="s">
        <v>118</v>
      </c>
      <c r="D31" s="124"/>
      <c r="E31" s="125"/>
      <c r="F31" s="123" t="s">
        <v>113</v>
      </c>
      <c r="G31" s="124"/>
      <c r="H31" s="125"/>
      <c r="I31" s="123" t="s">
        <v>97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78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2"/>
      <c r="D59" s="32"/>
      <c r="E59" s="32"/>
      <c r="F59" s="32"/>
      <c r="G59" s="32"/>
      <c r="H59" s="32"/>
      <c r="I59" s="32"/>
      <c r="J59" s="39"/>
      <c r="K59" s="39"/>
      <c r="L59" s="39">
        <v>6.77</v>
      </c>
      <c r="M59" s="39"/>
    </row>
    <row r="60" spans="1:13" ht="18.75">
      <c r="A60" s="31" t="s">
        <v>78</v>
      </c>
      <c r="B60" s="32">
        <v>9.4</v>
      </c>
      <c r="C60" s="32"/>
      <c r="D60" s="32">
        <v>10.3</v>
      </c>
      <c r="E60" s="32"/>
      <c r="F60" s="32">
        <v>10.36</v>
      </c>
      <c r="G60" s="32"/>
      <c r="H60" s="32">
        <v>9.7799999999999994</v>
      </c>
      <c r="I60" s="32"/>
      <c r="J60" s="39">
        <v>42.8</v>
      </c>
      <c r="K60" s="39"/>
      <c r="L60" s="39">
        <v>17.7</v>
      </c>
      <c r="M60" s="39"/>
    </row>
    <row r="61" spans="1:13" ht="18.75">
      <c r="A61" s="31" t="s">
        <v>79</v>
      </c>
      <c r="B61" s="32">
        <v>16.3</v>
      </c>
      <c r="C61" s="32"/>
      <c r="D61" s="32">
        <v>20.3</v>
      </c>
      <c r="E61" s="32"/>
      <c r="F61" s="32">
        <v>21.82</v>
      </c>
      <c r="G61" s="32"/>
      <c r="H61" s="32">
        <v>17.36</v>
      </c>
      <c r="I61" s="32"/>
      <c r="J61" s="39">
        <v>16.72</v>
      </c>
      <c r="K61" s="39"/>
      <c r="L61" s="39"/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86.5</v>
      </c>
      <c r="D63" s="33"/>
      <c r="E63" s="33">
        <v>85.3</v>
      </c>
      <c r="F63" s="33"/>
      <c r="G63" s="33">
        <v>84.49</v>
      </c>
      <c r="H63" s="33"/>
      <c r="I63" s="33">
        <v>83.62</v>
      </c>
      <c r="J63" s="39"/>
      <c r="K63" s="39">
        <v>86.8</v>
      </c>
      <c r="M63" s="39">
        <v>37.700000000000003</v>
      </c>
    </row>
    <row r="64" spans="1:13" ht="18.75">
      <c r="A64" s="36" t="s">
        <v>81</v>
      </c>
      <c r="B64" s="33"/>
      <c r="C64" s="33"/>
      <c r="D64" s="33"/>
      <c r="E64" s="33"/>
      <c r="F64" s="33"/>
      <c r="G64" s="33"/>
      <c r="H64" s="33"/>
      <c r="I64" s="33"/>
      <c r="J64" s="39"/>
      <c r="K64" s="39"/>
      <c r="L64" s="39"/>
      <c r="M64" s="39">
        <v>26.3</v>
      </c>
    </row>
    <row r="65" spans="1:13" ht="18.75">
      <c r="A65" s="36" t="s">
        <v>82</v>
      </c>
      <c r="B65" s="33"/>
      <c r="C65" s="33">
        <v>21.7</v>
      </c>
      <c r="D65" s="33"/>
      <c r="E65" s="33">
        <v>21.8</v>
      </c>
      <c r="F65" s="33"/>
      <c r="G65" s="33">
        <v>21.99</v>
      </c>
      <c r="H65" s="33"/>
      <c r="I65" s="33">
        <v>21.3</v>
      </c>
      <c r="J65" s="39"/>
      <c r="K65" s="39">
        <v>23.2</v>
      </c>
      <c r="M65" s="39">
        <v>23.7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1.67</v>
      </c>
      <c r="C67" s="33">
        <v>11.3</v>
      </c>
      <c r="D67" s="33">
        <v>1.48</v>
      </c>
      <c r="E67" s="33">
        <v>11.2</v>
      </c>
      <c r="F67" s="33">
        <v>1.35</v>
      </c>
      <c r="G67" s="33">
        <v>11.4</v>
      </c>
      <c r="H67" s="33">
        <v>1.46</v>
      </c>
      <c r="I67" s="33">
        <v>11.43</v>
      </c>
      <c r="J67" s="39">
        <v>1.59</v>
      </c>
      <c r="K67" s="39">
        <v>11.31</v>
      </c>
      <c r="L67" s="39">
        <v>2.12</v>
      </c>
      <c r="M67" s="39">
        <v>11.2</v>
      </c>
    </row>
    <row r="68" spans="1:13" ht="18.75">
      <c r="A68" s="41" t="s">
        <v>84</v>
      </c>
      <c r="B68" s="33">
        <v>1.34</v>
      </c>
      <c r="C68" s="33">
        <v>9.9</v>
      </c>
      <c r="D68" s="33">
        <v>1.1299999999999999</v>
      </c>
      <c r="E68" s="33">
        <v>9.8000000000000007</v>
      </c>
      <c r="F68" s="33">
        <v>1.0900000000000001</v>
      </c>
      <c r="G68" s="33">
        <v>9.9499999999999993</v>
      </c>
      <c r="H68" s="33">
        <v>1.1399999999999999</v>
      </c>
      <c r="I68" s="33">
        <v>9.94</v>
      </c>
      <c r="J68" s="39">
        <v>1.27</v>
      </c>
      <c r="K68" s="39">
        <v>9.84</v>
      </c>
      <c r="L68" s="39">
        <v>1.41</v>
      </c>
      <c r="M68" s="39">
        <v>10.24</v>
      </c>
    </row>
    <row r="69" spans="1:13" ht="18.75">
      <c r="A69" s="41" t="s">
        <v>85</v>
      </c>
      <c r="B69" s="33">
        <v>2.39</v>
      </c>
      <c r="C69" s="33">
        <v>12</v>
      </c>
      <c r="D69" s="33">
        <v>1.96</v>
      </c>
      <c r="E69" s="33">
        <v>12.1</v>
      </c>
      <c r="F69" s="33">
        <v>1.74</v>
      </c>
      <c r="G69" s="33">
        <v>12.1</v>
      </c>
      <c r="H69" s="33">
        <v>1.65</v>
      </c>
      <c r="I69" s="33">
        <v>12.01</v>
      </c>
      <c r="J69" s="39">
        <v>1.39</v>
      </c>
      <c r="K69" s="39">
        <v>11.79</v>
      </c>
      <c r="L69" s="39">
        <v>1.97</v>
      </c>
      <c r="M69" s="39">
        <v>11.92</v>
      </c>
    </row>
    <row r="70" spans="1:13" ht="18.75">
      <c r="A70" s="41" t="s">
        <v>86</v>
      </c>
      <c r="B70" s="33"/>
      <c r="C70" s="33"/>
      <c r="D70" s="33"/>
      <c r="E70" s="33"/>
      <c r="F70" s="33"/>
      <c r="G70" s="33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A1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114</v>
      </c>
      <c r="D2" s="150"/>
      <c r="E2" s="150"/>
      <c r="F2" s="151" t="s">
        <v>115</v>
      </c>
      <c r="G2" s="151"/>
      <c r="H2" s="151"/>
      <c r="I2" s="152" t="s">
        <v>116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3230</v>
      </c>
      <c r="D4" s="142"/>
      <c r="E4" s="142"/>
      <c r="F4" s="142">
        <v>3232</v>
      </c>
      <c r="G4" s="142"/>
      <c r="H4" s="142"/>
      <c r="I4" s="142">
        <v>3232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27770</v>
      </c>
      <c r="D5" s="142"/>
      <c r="E5" s="142"/>
      <c r="F5" s="142">
        <v>29750</v>
      </c>
      <c r="G5" s="142"/>
      <c r="H5" s="142"/>
      <c r="I5" s="142">
        <v>31450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C4-'5日'!I4</f>
        <v>0</v>
      </c>
      <c r="D6" s="158"/>
      <c r="E6" s="158"/>
      <c r="F6" s="159">
        <f>F4-C4</f>
        <v>2</v>
      </c>
      <c r="G6" s="160"/>
      <c r="H6" s="161"/>
      <c r="I6" s="159">
        <f>I4-F4</f>
        <v>0</v>
      </c>
      <c r="J6" s="160"/>
      <c r="K6" s="161"/>
      <c r="L6" s="157">
        <f>C6+F6+I6</f>
        <v>2</v>
      </c>
      <c r="M6" s="157">
        <f>C7+F7+I7</f>
        <v>5450</v>
      </c>
    </row>
    <row r="7" spans="1:15" ht="21.95" customHeight="1">
      <c r="A7" s="97"/>
      <c r="B7" s="6" t="s">
        <v>8</v>
      </c>
      <c r="C7" s="158">
        <f>C5-'5日'!I5</f>
        <v>1770</v>
      </c>
      <c r="D7" s="158"/>
      <c r="E7" s="158"/>
      <c r="F7" s="159">
        <f>F5-C5</f>
        <v>1980</v>
      </c>
      <c r="G7" s="160"/>
      <c r="H7" s="161"/>
      <c r="I7" s="159">
        <f>I5-F5</f>
        <v>1700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99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9.2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1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31.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1090</v>
      </c>
      <c r="D23" s="120"/>
      <c r="E23" s="120"/>
      <c r="F23" s="120">
        <v>1060</v>
      </c>
      <c r="G23" s="120"/>
      <c r="H23" s="120"/>
      <c r="I23" s="120">
        <v>980</v>
      </c>
      <c r="J23" s="120"/>
      <c r="K23" s="120"/>
    </row>
    <row r="24" spans="1:11" ht="21.95" customHeight="1">
      <c r="A24" s="103"/>
      <c r="B24" s="13" t="s">
        <v>29</v>
      </c>
      <c r="C24" s="120">
        <v>2980</v>
      </c>
      <c r="D24" s="120"/>
      <c r="E24" s="120"/>
      <c r="F24" s="120">
        <v>2740</v>
      </c>
      <c r="G24" s="120"/>
      <c r="H24" s="120"/>
      <c r="I24" s="120">
        <v>2740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50</v>
      </c>
      <c r="D25" s="120"/>
      <c r="E25" s="120"/>
      <c r="F25" s="120">
        <v>50</v>
      </c>
      <c r="G25" s="120"/>
      <c r="H25" s="120"/>
      <c r="I25" s="120">
        <v>50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/>
      <c r="D28" s="133"/>
      <c r="E28" s="134"/>
      <c r="F28" s="132" t="s">
        <v>286</v>
      </c>
      <c r="G28" s="133"/>
      <c r="H28" s="134"/>
      <c r="I28" s="132" t="s">
        <v>119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>
      <c r="A31" s="121" t="s">
        <v>35</v>
      </c>
      <c r="B31" s="122"/>
      <c r="C31" s="123" t="s">
        <v>118</v>
      </c>
      <c r="D31" s="124"/>
      <c r="E31" s="125"/>
      <c r="F31" s="123" t="s">
        <v>120</v>
      </c>
      <c r="G31" s="124"/>
      <c r="H31" s="125"/>
      <c r="I31" s="123" t="s">
        <v>97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80</v>
      </c>
      <c r="F56" s="26" t="s">
        <v>73</v>
      </c>
      <c r="G56" s="27">
        <v>78</v>
      </c>
      <c r="H56" s="26" t="s">
        <v>74</v>
      </c>
      <c r="I56" s="27">
        <v>0.01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7.6</v>
      </c>
      <c r="C59" s="33"/>
      <c r="D59" s="34">
        <v>8.1</v>
      </c>
      <c r="E59" s="33"/>
      <c r="F59" s="33">
        <v>7.2</v>
      </c>
      <c r="G59" s="35"/>
      <c r="H59" s="33">
        <v>8.16</v>
      </c>
      <c r="I59" s="33"/>
      <c r="J59" s="39">
        <v>8.16</v>
      </c>
      <c r="K59" s="39"/>
      <c r="L59" s="39">
        <v>9.9499999999999993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18</v>
      </c>
      <c r="C61" s="33"/>
      <c r="D61" s="34">
        <v>21.4</v>
      </c>
      <c r="E61" s="33"/>
      <c r="F61" s="33">
        <v>10.199999999999999</v>
      </c>
      <c r="G61" s="35"/>
      <c r="H61" s="33">
        <v>17.399999999999999</v>
      </c>
      <c r="I61" s="33"/>
      <c r="J61" s="39">
        <v>17.8</v>
      </c>
      <c r="K61" s="39"/>
      <c r="L61" s="39">
        <v>21.06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37.299999999999997</v>
      </c>
      <c r="D63" s="34"/>
      <c r="E63" s="33">
        <v>39.1</v>
      </c>
      <c r="F63" s="33"/>
      <c r="G63" s="35">
        <v>36</v>
      </c>
      <c r="H63" s="33"/>
      <c r="I63" s="33">
        <v>39.6</v>
      </c>
      <c r="J63" s="39"/>
      <c r="K63" s="39">
        <v>40.799999999999997</v>
      </c>
      <c r="M63" s="39">
        <v>41.2</v>
      </c>
    </row>
    <row r="64" spans="1:13" ht="18.75">
      <c r="A64" s="36" t="s">
        <v>81</v>
      </c>
      <c r="B64" s="33"/>
      <c r="C64" s="33">
        <v>26.3</v>
      </c>
      <c r="D64" s="34"/>
      <c r="E64" s="33">
        <v>25.5</v>
      </c>
      <c r="F64" s="33"/>
      <c r="G64" s="37">
        <v>25.4</v>
      </c>
      <c r="H64" s="33"/>
      <c r="I64" s="33">
        <v>26.6</v>
      </c>
      <c r="J64" s="39"/>
      <c r="K64" s="39">
        <v>26.6</v>
      </c>
      <c r="L64" s="39"/>
      <c r="M64" s="39">
        <v>25.7</v>
      </c>
    </row>
    <row r="65" spans="1:13" ht="18.75">
      <c r="A65" s="36" t="s">
        <v>82</v>
      </c>
      <c r="B65" s="33"/>
      <c r="C65" s="33">
        <v>22.2</v>
      </c>
      <c r="D65" s="34"/>
      <c r="E65" s="33">
        <v>23.2</v>
      </c>
      <c r="F65" s="33"/>
      <c r="G65" s="35"/>
      <c r="H65" s="33"/>
      <c r="I65" s="33"/>
      <c r="J65" s="39"/>
      <c r="K65" s="39">
        <v>30.7</v>
      </c>
      <c r="M65" s="39">
        <v>31.9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1.81</v>
      </c>
      <c r="C67" s="33">
        <v>11.4</v>
      </c>
      <c r="D67" s="34">
        <v>1.68</v>
      </c>
      <c r="E67" s="33">
        <v>11.3</v>
      </c>
      <c r="F67" s="33">
        <v>1.1000000000000001</v>
      </c>
      <c r="G67" s="35">
        <v>10.6</v>
      </c>
      <c r="H67" s="33">
        <v>0.84</v>
      </c>
      <c r="I67" s="33">
        <v>11.1</v>
      </c>
      <c r="J67" s="39">
        <v>1.47</v>
      </c>
      <c r="K67" s="39">
        <v>10.88</v>
      </c>
      <c r="L67" s="39">
        <v>2.21</v>
      </c>
      <c r="M67" s="39">
        <v>11.14</v>
      </c>
    </row>
    <row r="68" spans="1:13" ht="18.75">
      <c r="A68" s="41" t="s">
        <v>84</v>
      </c>
      <c r="B68" s="42">
        <v>1.44</v>
      </c>
      <c r="C68" s="33">
        <v>10.199999999999999</v>
      </c>
      <c r="D68" s="34">
        <v>1.25</v>
      </c>
      <c r="E68" s="33">
        <v>9.9</v>
      </c>
      <c r="F68" s="33">
        <v>0.97</v>
      </c>
      <c r="G68" s="35">
        <v>9.5</v>
      </c>
      <c r="H68" s="33">
        <v>0.99</v>
      </c>
      <c r="I68" s="33">
        <v>9.9</v>
      </c>
      <c r="J68" s="39">
        <v>0.87</v>
      </c>
      <c r="K68" s="39">
        <v>10.130000000000001</v>
      </c>
      <c r="L68" s="39">
        <v>1.59</v>
      </c>
      <c r="M68" s="39">
        <v>9.84</v>
      </c>
    </row>
    <row r="69" spans="1:13" ht="18.75">
      <c r="A69" s="41" t="s">
        <v>85</v>
      </c>
      <c r="B69" s="42">
        <v>2.0699999999999998</v>
      </c>
      <c r="C69" s="33">
        <v>12</v>
      </c>
      <c r="D69" s="34">
        <v>1.91</v>
      </c>
      <c r="E69" s="33">
        <v>12.2</v>
      </c>
      <c r="F69" s="33"/>
      <c r="G69" s="35"/>
      <c r="H69" s="33"/>
      <c r="I69" s="33"/>
      <c r="J69" s="39"/>
      <c r="K69" s="39"/>
      <c r="L69" s="39">
        <v>2.57</v>
      </c>
      <c r="M69" s="39">
        <v>11.19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121</v>
      </c>
      <c r="D2" s="150"/>
      <c r="E2" s="150"/>
      <c r="F2" s="151" t="s">
        <v>122</v>
      </c>
      <c r="G2" s="151"/>
      <c r="H2" s="151"/>
      <c r="I2" s="152" t="s">
        <v>123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3232</v>
      </c>
      <c r="D4" s="142"/>
      <c r="E4" s="142"/>
      <c r="F4" s="142">
        <v>3232</v>
      </c>
      <c r="G4" s="142"/>
      <c r="H4" s="142"/>
      <c r="I4" s="142">
        <v>3544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33300</v>
      </c>
      <c r="D5" s="142"/>
      <c r="E5" s="142"/>
      <c r="F5" s="142">
        <v>35120</v>
      </c>
      <c r="G5" s="142"/>
      <c r="H5" s="142"/>
      <c r="I5" s="142">
        <v>37200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C4-'6日'!I4</f>
        <v>0</v>
      </c>
      <c r="D6" s="158"/>
      <c r="E6" s="158"/>
      <c r="F6" s="159">
        <f>F4-C4</f>
        <v>0</v>
      </c>
      <c r="G6" s="160"/>
      <c r="H6" s="161"/>
      <c r="I6" s="159">
        <f>I4-F4</f>
        <v>312</v>
      </c>
      <c r="J6" s="160"/>
      <c r="K6" s="161"/>
      <c r="L6" s="157">
        <f>C6+F6+I6</f>
        <v>312</v>
      </c>
      <c r="M6" s="157">
        <f>C7+F7+I7</f>
        <v>5750</v>
      </c>
      <c r="N6" s="2">
        <f>SUM(L6:M6)</f>
        <v>6062</v>
      </c>
    </row>
    <row r="7" spans="1:15" ht="21.95" customHeight="1">
      <c r="A7" s="97"/>
      <c r="B7" s="6" t="s">
        <v>8</v>
      </c>
      <c r="C7" s="158">
        <f>C5-'6日'!I5</f>
        <v>1850</v>
      </c>
      <c r="D7" s="158"/>
      <c r="E7" s="158"/>
      <c r="F7" s="159">
        <f>F5-C5</f>
        <v>1820</v>
      </c>
      <c r="G7" s="160"/>
      <c r="H7" s="161"/>
      <c r="I7" s="159">
        <f>I5-F5</f>
        <v>2080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99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1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860</v>
      </c>
      <c r="D23" s="120"/>
      <c r="E23" s="120"/>
      <c r="F23" s="120">
        <v>730</v>
      </c>
      <c r="G23" s="120"/>
      <c r="H23" s="120"/>
      <c r="I23" s="120">
        <v>730</v>
      </c>
      <c r="J23" s="120"/>
      <c r="K23" s="120"/>
    </row>
    <row r="24" spans="1:11" ht="21.95" customHeight="1">
      <c r="A24" s="103"/>
      <c r="B24" s="13" t="s">
        <v>29</v>
      </c>
      <c r="C24" s="120">
        <v>2740</v>
      </c>
      <c r="D24" s="120"/>
      <c r="E24" s="120"/>
      <c r="F24" s="120">
        <v>2600</v>
      </c>
      <c r="G24" s="120"/>
      <c r="H24" s="120"/>
      <c r="I24" s="120">
        <v>2600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50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124</v>
      </c>
      <c r="D28" s="133"/>
      <c r="E28" s="134"/>
      <c r="F28" s="132" t="s">
        <v>125</v>
      </c>
      <c r="G28" s="133"/>
      <c r="H28" s="134"/>
      <c r="I28" s="132"/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>
      <c r="A31" s="121" t="s">
        <v>35</v>
      </c>
      <c r="B31" s="122"/>
      <c r="C31" s="123" t="s">
        <v>126</v>
      </c>
      <c r="D31" s="124"/>
      <c r="E31" s="125"/>
      <c r="F31" s="123" t="s">
        <v>127</v>
      </c>
      <c r="G31" s="124"/>
      <c r="H31" s="125"/>
      <c r="I31" s="123" t="s">
        <v>108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7.6</v>
      </c>
      <c r="D56" s="26" t="s">
        <v>44</v>
      </c>
      <c r="E56" s="27">
        <v>80</v>
      </c>
      <c r="F56" s="26" t="s">
        <v>73</v>
      </c>
      <c r="G56" s="27">
        <v>74</v>
      </c>
      <c r="H56" s="26" t="s">
        <v>74</v>
      </c>
      <c r="I56" s="27">
        <v>0.01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11.52</v>
      </c>
      <c r="C59" s="33"/>
      <c r="D59" s="34"/>
      <c r="E59" s="33"/>
      <c r="F59" s="33">
        <v>10.7</v>
      </c>
      <c r="G59" s="35"/>
      <c r="H59" s="33">
        <v>11.9</v>
      </c>
      <c r="I59" s="33"/>
      <c r="J59" s="39">
        <v>16.72</v>
      </c>
      <c r="K59" s="39"/>
      <c r="L59" s="39">
        <v>14.69</v>
      </c>
      <c r="M59" s="39"/>
    </row>
    <row r="60" spans="1:13" ht="18.75">
      <c r="A60" s="31" t="s">
        <v>78</v>
      </c>
      <c r="B60" s="32"/>
      <c r="C60" s="33"/>
      <c r="D60" s="34">
        <v>50.29</v>
      </c>
      <c r="E60" s="33"/>
      <c r="F60" s="33"/>
      <c r="G60" s="35"/>
      <c r="H60" s="33"/>
      <c r="I60" s="33"/>
      <c r="J60" s="39">
        <v>25.12</v>
      </c>
      <c r="K60" s="39"/>
      <c r="L60" s="39">
        <v>22.39</v>
      </c>
      <c r="M60" s="39"/>
    </row>
    <row r="61" spans="1:13" ht="18.75">
      <c r="A61" s="31" t="s">
        <v>79</v>
      </c>
      <c r="B61" s="32">
        <v>19.73</v>
      </c>
      <c r="C61" s="33"/>
      <c r="D61" s="34">
        <v>29.75</v>
      </c>
      <c r="E61" s="33"/>
      <c r="F61" s="33">
        <v>19.2</v>
      </c>
      <c r="G61" s="35"/>
      <c r="H61" s="33">
        <v>18</v>
      </c>
      <c r="I61" s="33"/>
      <c r="J61" s="39"/>
      <c r="K61" s="39"/>
      <c r="L61" s="39"/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41.6</v>
      </c>
      <c r="D63" s="34"/>
      <c r="E63" s="33">
        <v>46.8</v>
      </c>
      <c r="F63" s="33"/>
      <c r="G63" s="35">
        <v>44.5</v>
      </c>
      <c r="H63" s="33"/>
      <c r="I63" s="33">
        <v>43.6</v>
      </c>
      <c r="J63" s="39"/>
      <c r="K63" s="39">
        <v>44.56</v>
      </c>
      <c r="M63" s="39">
        <v>43.11</v>
      </c>
    </row>
    <row r="64" spans="1:13" ht="18.75">
      <c r="A64" s="36" t="s">
        <v>81</v>
      </c>
      <c r="B64" s="33"/>
      <c r="C64" s="33">
        <v>26.3</v>
      </c>
      <c r="D64" s="34"/>
      <c r="E64" s="33">
        <v>28</v>
      </c>
      <c r="F64" s="33"/>
      <c r="G64" s="37"/>
      <c r="H64" s="33"/>
      <c r="I64" s="33">
        <v>17.899999999999999</v>
      </c>
      <c r="J64" s="39"/>
      <c r="K64" s="39">
        <v>17.649999999999999</v>
      </c>
      <c r="L64" s="39"/>
      <c r="M64" s="39">
        <v>17.07</v>
      </c>
    </row>
    <row r="65" spans="1:13" ht="18.75">
      <c r="A65" s="36" t="s">
        <v>82</v>
      </c>
      <c r="B65" s="33"/>
      <c r="C65" s="33">
        <v>28.6</v>
      </c>
      <c r="D65" s="34"/>
      <c r="E65" s="33">
        <v>30</v>
      </c>
      <c r="F65" s="33"/>
      <c r="G65" s="35">
        <v>32.1</v>
      </c>
      <c r="H65" s="33"/>
      <c r="I65" s="33">
        <v>30.8</v>
      </c>
      <c r="J65" s="39"/>
      <c r="K65" s="39">
        <v>30.38</v>
      </c>
      <c r="M65" s="39">
        <v>30.1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2.14</v>
      </c>
      <c r="C67" s="33">
        <v>11.6</v>
      </c>
      <c r="D67" s="34">
        <v>1.76</v>
      </c>
      <c r="E67" s="33">
        <v>11.1</v>
      </c>
      <c r="F67" s="33">
        <v>1.02</v>
      </c>
      <c r="G67" s="35">
        <v>12.07</v>
      </c>
      <c r="H67" s="33">
        <v>1.04</v>
      </c>
      <c r="I67" s="33">
        <v>11.2</v>
      </c>
      <c r="J67" s="39">
        <v>2.17</v>
      </c>
      <c r="K67" s="39">
        <v>11.02</v>
      </c>
      <c r="L67" s="39">
        <v>1.92</v>
      </c>
      <c r="M67" s="39">
        <v>10.85</v>
      </c>
    </row>
    <row r="68" spans="1:13" ht="18.75">
      <c r="A68" s="41" t="s">
        <v>84</v>
      </c>
      <c r="B68" s="42">
        <v>1.82</v>
      </c>
      <c r="C68" s="33">
        <v>9.8000000000000007</v>
      </c>
      <c r="D68" s="34">
        <v>1.65</v>
      </c>
      <c r="E68" s="33">
        <v>9.5</v>
      </c>
      <c r="F68" s="33">
        <v>1.1000000000000001</v>
      </c>
      <c r="G68" s="35">
        <v>9.9499999999999993</v>
      </c>
      <c r="H68" s="33">
        <v>1.5</v>
      </c>
      <c r="I68" s="33">
        <v>9.8000000000000007</v>
      </c>
      <c r="J68" s="39">
        <v>1.36</v>
      </c>
      <c r="K68" s="39">
        <v>9.8000000000000007</v>
      </c>
      <c r="L68" s="39">
        <v>1.64</v>
      </c>
      <c r="M68" s="39">
        <v>10.01</v>
      </c>
    </row>
    <row r="69" spans="1:13" ht="18.75">
      <c r="A69" s="41" t="s">
        <v>85</v>
      </c>
      <c r="B69" s="42">
        <v>1.35</v>
      </c>
      <c r="C69" s="33">
        <v>11.8</v>
      </c>
      <c r="D69" s="34">
        <v>1.48</v>
      </c>
      <c r="E69" s="33">
        <v>12</v>
      </c>
      <c r="F69" s="33">
        <v>1.8</v>
      </c>
      <c r="G69" s="35">
        <v>12.01</v>
      </c>
      <c r="H69" s="33">
        <v>1.7</v>
      </c>
      <c r="I69" s="33">
        <v>12.07</v>
      </c>
      <c r="J69" s="39">
        <v>0.8</v>
      </c>
      <c r="K69" s="39">
        <v>12.01</v>
      </c>
      <c r="L69" s="39">
        <v>0.93</v>
      </c>
      <c r="M69" s="39">
        <v>12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B67" sqref="B67:B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5" ht="17.25" customHeight="1">
      <c r="A2" s="153" t="s">
        <v>0</v>
      </c>
      <c r="B2" s="153"/>
      <c r="C2" s="150" t="s">
        <v>121</v>
      </c>
      <c r="D2" s="150"/>
      <c r="E2" s="150"/>
      <c r="F2" s="151" t="s">
        <v>122</v>
      </c>
      <c r="G2" s="151"/>
      <c r="H2" s="151"/>
      <c r="I2" s="152" t="s">
        <v>123</v>
      </c>
      <c r="J2" s="152"/>
      <c r="K2" s="152"/>
    </row>
    <row r="3" spans="1:15" ht="20.25">
      <c r="A3" s="154"/>
      <c r="B3" s="1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7" t="s">
        <v>4</v>
      </c>
      <c r="B4" s="5" t="s">
        <v>5</v>
      </c>
      <c r="C4" s="142">
        <v>3750</v>
      </c>
      <c r="D4" s="142"/>
      <c r="E4" s="142"/>
      <c r="F4" s="142">
        <v>3870</v>
      </c>
      <c r="G4" s="142"/>
      <c r="H4" s="142"/>
      <c r="I4" s="142">
        <v>4572</v>
      </c>
      <c r="J4" s="142"/>
      <c r="K4" s="142"/>
      <c r="L4" s="155" t="s">
        <v>90</v>
      </c>
      <c r="M4" s="155" t="s">
        <v>91</v>
      </c>
    </row>
    <row r="5" spans="1:15" ht="21.95" customHeight="1">
      <c r="A5" s="97"/>
      <c r="B5" s="6" t="s">
        <v>6</v>
      </c>
      <c r="C5" s="142">
        <v>39100</v>
      </c>
      <c r="D5" s="142"/>
      <c r="E5" s="142"/>
      <c r="F5" s="142">
        <v>40870</v>
      </c>
      <c r="G5" s="142"/>
      <c r="H5" s="142"/>
      <c r="I5" s="142">
        <v>42950</v>
      </c>
      <c r="J5" s="142"/>
      <c r="K5" s="142"/>
      <c r="L5" s="156"/>
      <c r="M5" s="156"/>
    </row>
    <row r="6" spans="1:15" ht="21.95" customHeight="1">
      <c r="A6" s="97"/>
      <c r="B6" s="6" t="s">
        <v>7</v>
      </c>
      <c r="C6" s="158">
        <f>C4-'7日'!I4</f>
        <v>206</v>
      </c>
      <c r="D6" s="158"/>
      <c r="E6" s="158"/>
      <c r="F6" s="159">
        <f>F4-C4</f>
        <v>120</v>
      </c>
      <c r="G6" s="160"/>
      <c r="H6" s="161"/>
      <c r="I6" s="159">
        <f>I4-F4</f>
        <v>702</v>
      </c>
      <c r="J6" s="160"/>
      <c r="K6" s="161"/>
      <c r="L6" s="157">
        <f>C6+F6+I6</f>
        <v>1028</v>
      </c>
      <c r="M6" s="157">
        <f>C7+F7+I7</f>
        <v>5750</v>
      </c>
    </row>
    <row r="7" spans="1:15" ht="21.95" customHeight="1">
      <c r="A7" s="97"/>
      <c r="B7" s="6" t="s">
        <v>8</v>
      </c>
      <c r="C7" s="158">
        <f>C5-'7日'!I5</f>
        <v>1900</v>
      </c>
      <c r="D7" s="158"/>
      <c r="E7" s="158"/>
      <c r="F7" s="159">
        <f>F5-C5</f>
        <v>1770</v>
      </c>
      <c r="G7" s="160"/>
      <c r="H7" s="161"/>
      <c r="I7" s="159">
        <f>I5-F5</f>
        <v>2080</v>
      </c>
      <c r="J7" s="160"/>
      <c r="K7" s="161"/>
      <c r="L7" s="157"/>
      <c r="M7" s="157"/>
    </row>
    <row r="8" spans="1:15" ht="21.95" customHeight="1">
      <c r="A8" s="97"/>
      <c r="B8" s="6" t="s">
        <v>9</v>
      </c>
      <c r="C8" s="142">
        <v>0</v>
      </c>
      <c r="D8" s="142"/>
      <c r="E8" s="142"/>
      <c r="F8" s="142">
        <v>0</v>
      </c>
      <c r="G8" s="142"/>
      <c r="H8" s="142"/>
      <c r="I8" s="142">
        <v>0</v>
      </c>
      <c r="J8" s="142"/>
      <c r="K8" s="142"/>
    </row>
    <row r="9" spans="1:15" ht="21.95" customHeight="1">
      <c r="A9" s="98" t="s">
        <v>10</v>
      </c>
      <c r="B9" s="7" t="s">
        <v>11</v>
      </c>
      <c r="C9" s="142">
        <v>38</v>
      </c>
      <c r="D9" s="142"/>
      <c r="E9" s="142"/>
      <c r="F9" s="142">
        <v>34</v>
      </c>
      <c r="G9" s="142"/>
      <c r="H9" s="142"/>
      <c r="I9" s="142">
        <v>38</v>
      </c>
      <c r="J9" s="142"/>
      <c r="K9" s="142"/>
      <c r="L9" s="162" t="s">
        <v>92</v>
      </c>
      <c r="M9" s="163"/>
      <c r="N9" s="163"/>
      <c r="O9" s="163"/>
    </row>
    <row r="10" spans="1:15" ht="21.95" customHeight="1">
      <c r="A10" s="98"/>
      <c r="B10" s="7" t="s">
        <v>12</v>
      </c>
      <c r="C10" s="142">
        <v>0</v>
      </c>
      <c r="D10" s="142"/>
      <c r="E10" s="142"/>
      <c r="F10" s="142">
        <v>0</v>
      </c>
      <c r="G10" s="142"/>
      <c r="H10" s="142"/>
      <c r="I10" s="142">
        <v>0</v>
      </c>
      <c r="J10" s="142"/>
      <c r="K10" s="142"/>
    </row>
    <row r="11" spans="1:15" ht="21.95" customHeight="1">
      <c r="A11" s="9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99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99"/>
      <c r="B13" s="106" t="s">
        <v>16</v>
      </c>
      <c r="C13" s="120" t="s">
        <v>17</v>
      </c>
      <c r="D13" s="120"/>
      <c r="E13" s="120"/>
      <c r="F13" s="120" t="s">
        <v>17</v>
      </c>
      <c r="G13" s="120"/>
      <c r="H13" s="120"/>
      <c r="I13" s="120" t="s">
        <v>17</v>
      </c>
      <c r="J13" s="120"/>
      <c r="K13" s="120"/>
    </row>
    <row r="14" spans="1:15" ht="28.5" customHeight="1">
      <c r="A14" s="99"/>
      <c r="B14" s="106"/>
      <c r="C14" s="120" t="s">
        <v>17</v>
      </c>
      <c r="D14" s="120"/>
      <c r="E14" s="120"/>
      <c r="F14" s="120" t="s">
        <v>17</v>
      </c>
      <c r="G14" s="120"/>
      <c r="H14" s="120"/>
      <c r="I14" s="120" t="s">
        <v>17</v>
      </c>
      <c r="J14" s="120"/>
      <c r="K14" s="120"/>
    </row>
    <row r="15" spans="1:15" ht="21.95" customHeight="1">
      <c r="A15" s="100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0"/>
      <c r="B16" s="11" t="s">
        <v>20</v>
      </c>
      <c r="C16" s="141" t="s">
        <v>21</v>
      </c>
      <c r="D16" s="141"/>
      <c r="E16" s="141"/>
      <c r="F16" s="141" t="s">
        <v>21</v>
      </c>
      <c r="G16" s="141"/>
      <c r="H16" s="141"/>
      <c r="I16" s="141" t="s">
        <v>21</v>
      </c>
      <c r="J16" s="141"/>
      <c r="K16" s="141"/>
    </row>
    <row r="17" spans="1:11" ht="21.95" customHeight="1">
      <c r="A17" s="10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1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1"/>
      <c r="B19" s="107" t="s">
        <v>16</v>
      </c>
      <c r="C19" s="120" t="s">
        <v>17</v>
      </c>
      <c r="D19" s="120"/>
      <c r="E19" s="120"/>
      <c r="F19" s="120" t="s">
        <v>17</v>
      </c>
      <c r="G19" s="120"/>
      <c r="H19" s="120"/>
      <c r="I19" s="120" t="s">
        <v>17</v>
      </c>
      <c r="J19" s="120"/>
      <c r="K19" s="120"/>
    </row>
    <row r="20" spans="1:11" ht="28.5" customHeight="1">
      <c r="A20" s="101"/>
      <c r="B20" s="107"/>
      <c r="C20" s="120" t="s">
        <v>17</v>
      </c>
      <c r="D20" s="120"/>
      <c r="E20" s="120"/>
      <c r="F20" s="120" t="s">
        <v>17</v>
      </c>
      <c r="G20" s="120"/>
      <c r="H20" s="120"/>
      <c r="I20" s="120" t="s">
        <v>17</v>
      </c>
      <c r="J20" s="120"/>
      <c r="K20" s="120"/>
    </row>
    <row r="21" spans="1:11" ht="21.95" customHeight="1">
      <c r="A21" s="102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32.25" customHeight="1">
      <c r="A22" s="102"/>
      <c r="B22" s="11" t="s">
        <v>25</v>
      </c>
      <c r="C22" s="141" t="s">
        <v>26</v>
      </c>
      <c r="D22" s="141"/>
      <c r="E22" s="141"/>
      <c r="F22" s="141" t="s">
        <v>26</v>
      </c>
      <c r="G22" s="141"/>
      <c r="H22" s="141"/>
      <c r="I22" s="141" t="s">
        <v>26</v>
      </c>
      <c r="J22" s="141"/>
      <c r="K22" s="141"/>
    </row>
    <row r="23" spans="1:11" ht="21.95" customHeight="1">
      <c r="A23" s="103" t="s">
        <v>27</v>
      </c>
      <c r="B23" s="13" t="s">
        <v>28</v>
      </c>
      <c r="C23" s="120">
        <v>730</v>
      </c>
      <c r="D23" s="120"/>
      <c r="E23" s="120"/>
      <c r="F23" s="120">
        <v>1330</v>
      </c>
      <c r="G23" s="120"/>
      <c r="H23" s="120"/>
      <c r="I23" s="120">
        <v>1200</v>
      </c>
      <c r="J23" s="120"/>
      <c r="K23" s="120"/>
    </row>
    <row r="24" spans="1:11" ht="21.95" customHeight="1">
      <c r="A24" s="103"/>
      <c r="B24" s="13" t="s">
        <v>29</v>
      </c>
      <c r="C24" s="120">
        <v>2600</v>
      </c>
      <c r="D24" s="120"/>
      <c r="E24" s="120"/>
      <c r="F24" s="120">
        <v>2470</v>
      </c>
      <c r="G24" s="120"/>
      <c r="H24" s="120"/>
      <c r="I24" s="120">
        <f>1180+1160</f>
        <v>2340</v>
      </c>
      <c r="J24" s="120"/>
      <c r="K24" s="120"/>
    </row>
    <row r="25" spans="1:11" ht="21.95" customHeight="1">
      <c r="A25" s="100" t="s">
        <v>30</v>
      </c>
      <c r="B25" s="10" t="s">
        <v>31</v>
      </c>
      <c r="C25" s="120">
        <v>48</v>
      </c>
      <c r="D25" s="120"/>
      <c r="E25" s="120"/>
      <c r="F25" s="120">
        <v>48</v>
      </c>
      <c r="G25" s="120"/>
      <c r="H25" s="120"/>
      <c r="I25" s="120">
        <v>48</v>
      </c>
      <c r="J25" s="120"/>
      <c r="K25" s="120"/>
    </row>
    <row r="26" spans="1:11" ht="21.95" customHeight="1">
      <c r="A26" s="100"/>
      <c r="B26" s="10" t="s">
        <v>32</v>
      </c>
      <c r="C26" s="120">
        <v>708</v>
      </c>
      <c r="D26" s="120"/>
      <c r="E26" s="120"/>
      <c r="F26" s="120">
        <v>708</v>
      </c>
      <c r="G26" s="120"/>
      <c r="H26" s="120"/>
      <c r="I26" s="120">
        <v>708</v>
      </c>
      <c r="J26" s="120"/>
      <c r="K26" s="120"/>
    </row>
    <row r="27" spans="1:11" ht="21.95" customHeight="1">
      <c r="A27" s="100"/>
      <c r="B27" s="10" t="s">
        <v>33</v>
      </c>
      <c r="C27" s="120">
        <v>22</v>
      </c>
      <c r="D27" s="120"/>
      <c r="E27" s="120"/>
      <c r="F27" s="120">
        <v>22</v>
      </c>
      <c r="G27" s="120"/>
      <c r="H27" s="120"/>
      <c r="I27" s="120">
        <v>22</v>
      </c>
      <c r="J27" s="120"/>
      <c r="K27" s="120"/>
    </row>
    <row r="28" spans="1:11" ht="76.5" customHeight="1">
      <c r="A28" s="126" t="s">
        <v>34</v>
      </c>
      <c r="B28" s="127"/>
      <c r="C28" s="132" t="s">
        <v>128</v>
      </c>
      <c r="D28" s="133"/>
      <c r="E28" s="134"/>
      <c r="F28" s="132" t="s">
        <v>129</v>
      </c>
      <c r="G28" s="133"/>
      <c r="H28" s="134"/>
      <c r="I28" s="132" t="s">
        <v>130</v>
      </c>
      <c r="J28" s="133"/>
      <c r="K28" s="134"/>
    </row>
    <row r="29" spans="1:11" ht="24" customHeight="1">
      <c r="A29" s="128"/>
      <c r="B29" s="129"/>
      <c r="C29" s="135"/>
      <c r="D29" s="136"/>
      <c r="E29" s="137"/>
      <c r="F29" s="135"/>
      <c r="G29" s="136"/>
      <c r="H29" s="137"/>
      <c r="I29" s="135"/>
      <c r="J29" s="136"/>
      <c r="K29" s="137"/>
    </row>
    <row r="30" spans="1:11">
      <c r="A30" s="130"/>
      <c r="B30" s="131"/>
      <c r="C30" s="138"/>
      <c r="D30" s="139"/>
      <c r="E30" s="140"/>
      <c r="F30" s="138"/>
      <c r="G30" s="139"/>
      <c r="H30" s="140"/>
      <c r="I30" s="138"/>
      <c r="J30" s="139"/>
      <c r="K30" s="140"/>
    </row>
    <row r="31" spans="1:11" ht="14.25">
      <c r="A31" s="121" t="s">
        <v>35</v>
      </c>
      <c r="B31" s="122"/>
      <c r="C31" s="123" t="s">
        <v>110</v>
      </c>
      <c r="D31" s="124"/>
      <c r="E31" s="125"/>
      <c r="F31" s="123" t="s">
        <v>127</v>
      </c>
      <c r="G31" s="124"/>
      <c r="H31" s="125"/>
      <c r="I31" s="123" t="s">
        <v>131</v>
      </c>
      <c r="J31" s="124"/>
      <c r="K31" s="125"/>
    </row>
    <row r="32" spans="1:11" ht="18.75">
      <c r="B32" s="109" t="s">
        <v>37</v>
      </c>
      <c r="C32" s="109"/>
      <c r="D32" s="109"/>
      <c r="E32" s="109"/>
      <c r="F32" s="109"/>
      <c r="G32" s="109"/>
      <c r="H32" s="109"/>
      <c r="I32" s="109"/>
    </row>
    <row r="33" spans="1:10" ht="14.25">
      <c r="A33" s="104"/>
      <c r="B33" s="14" t="s">
        <v>0</v>
      </c>
      <c r="C33" s="15" t="s">
        <v>38</v>
      </c>
      <c r="D33" s="15" t="s">
        <v>39</v>
      </c>
      <c r="E33" s="110" t="s">
        <v>40</v>
      </c>
      <c r="F33" s="111"/>
      <c r="G33" s="112" t="s">
        <v>41</v>
      </c>
      <c r="H33" s="113"/>
      <c r="I33" s="114" t="s">
        <v>42</v>
      </c>
      <c r="J33" s="115"/>
    </row>
    <row r="34" spans="1:10" ht="15.75">
      <c r="A34" s="105"/>
      <c r="B34" s="10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5"/>
      <c r="B35" s="10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5"/>
      <c r="B36" s="10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5"/>
      <c r="B37" s="10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5"/>
      <c r="B38" s="10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5"/>
      <c r="B39" s="10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5"/>
      <c r="B40" s="10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5"/>
      <c r="B41" s="10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5"/>
      <c r="B42" s="10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5"/>
      <c r="B43" s="10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5"/>
      <c r="B44" s="10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5"/>
      <c r="B45" s="10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5"/>
      <c r="B46" s="10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5"/>
      <c r="B47" s="10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5"/>
      <c r="B48" s="10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5"/>
      <c r="B49" s="10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5"/>
      <c r="B50" s="10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5"/>
      <c r="B51" s="10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5"/>
      <c r="B52" s="10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5"/>
      <c r="B53" s="10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5"/>
      <c r="B54" s="10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5"/>
      <c r="B55" s="11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7.21</v>
      </c>
      <c r="D56" s="26" t="s">
        <v>44</v>
      </c>
      <c r="E56" s="27">
        <v>80</v>
      </c>
      <c r="F56" s="26" t="s">
        <v>73</v>
      </c>
      <c r="G56" s="27">
        <v>78</v>
      </c>
      <c r="H56" s="26" t="s">
        <v>74</v>
      </c>
      <c r="I56" s="27">
        <v>0.01</v>
      </c>
      <c r="J56" s="39"/>
    </row>
    <row r="57" spans="1:13" ht="14.25">
      <c r="A57" s="16"/>
      <c r="B57" s="116" t="s">
        <v>40</v>
      </c>
      <c r="C57" s="116"/>
      <c r="D57" s="116"/>
      <c r="E57" s="116"/>
      <c r="F57" s="117" t="s">
        <v>41</v>
      </c>
      <c r="G57" s="117"/>
      <c r="H57" s="117"/>
      <c r="I57" s="117"/>
      <c r="J57" s="118" t="s">
        <v>42</v>
      </c>
      <c r="K57" s="118"/>
      <c r="L57" s="118"/>
      <c r="M57" s="11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17.59</v>
      </c>
      <c r="C59" s="33"/>
      <c r="D59" s="34">
        <v>16.55</v>
      </c>
      <c r="E59" s="33"/>
      <c r="F59" s="33">
        <v>10.1</v>
      </c>
      <c r="G59" s="35"/>
      <c r="H59" s="33">
        <v>16.600000000000001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24.94</v>
      </c>
      <c r="C60" s="33"/>
      <c r="D60" s="34">
        <v>23.67</v>
      </c>
      <c r="E60" s="33"/>
      <c r="F60" s="33">
        <v>61</v>
      </c>
      <c r="G60" s="35"/>
      <c r="H60" s="33"/>
      <c r="I60" s="33"/>
      <c r="J60" s="39">
        <v>14.43</v>
      </c>
      <c r="K60" s="39"/>
      <c r="L60" s="39">
        <v>15.16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>
        <v>20.399999999999999</v>
      </c>
      <c r="I61" s="33"/>
      <c r="J61" s="39">
        <v>26.25</v>
      </c>
      <c r="K61" s="39"/>
      <c r="L61" s="39">
        <v>31.89</v>
      </c>
      <c r="M61" s="39"/>
    </row>
    <row r="62" spans="1:13" ht="18.75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</row>
    <row r="63" spans="1:13" ht="18.75">
      <c r="A63" s="36" t="s">
        <v>80</v>
      </c>
      <c r="B63" s="33"/>
      <c r="C63" s="33">
        <v>46.3</v>
      </c>
      <c r="D63" s="34"/>
      <c r="E63" s="33">
        <v>48.5</v>
      </c>
      <c r="F63" s="33"/>
      <c r="G63" s="35">
        <v>18</v>
      </c>
      <c r="H63" s="33"/>
      <c r="I63" s="33">
        <v>17.07</v>
      </c>
      <c r="J63" s="39"/>
      <c r="K63" s="39">
        <v>17.2</v>
      </c>
      <c r="M63" s="39">
        <v>17.36</v>
      </c>
    </row>
    <row r="64" spans="1:13" ht="18.75">
      <c r="A64" s="36" t="s">
        <v>81</v>
      </c>
      <c r="B64" s="33"/>
      <c r="C64" s="33">
        <v>17</v>
      </c>
      <c r="D64" s="34"/>
      <c r="E64" s="33">
        <v>18</v>
      </c>
      <c r="F64" s="33"/>
      <c r="G64" s="37"/>
      <c r="H64" s="33"/>
      <c r="I64" s="33">
        <v>26.8</v>
      </c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32.9</v>
      </c>
      <c r="D65" s="34"/>
      <c r="E65" s="33">
        <v>33.6</v>
      </c>
      <c r="F65" s="33"/>
      <c r="G65" s="35">
        <v>47.1</v>
      </c>
      <c r="H65" s="33"/>
      <c r="I65" s="33"/>
      <c r="J65" s="39"/>
      <c r="K65" s="39">
        <v>25.6</v>
      </c>
      <c r="M65" s="39">
        <v>24.59</v>
      </c>
    </row>
    <row r="66" spans="1:13" ht="18.75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8.75">
      <c r="A67" s="41" t="s">
        <v>83</v>
      </c>
      <c r="B67" s="33">
        <v>1.54</v>
      </c>
      <c r="C67" s="33">
        <v>11</v>
      </c>
      <c r="D67" s="34">
        <v>2.08</v>
      </c>
      <c r="E67" s="33">
        <v>10.9</v>
      </c>
      <c r="F67" s="33">
        <v>1.1000000000000001</v>
      </c>
      <c r="G67" s="35">
        <v>12.2</v>
      </c>
      <c r="H67" s="33">
        <v>0.88</v>
      </c>
      <c r="I67" s="33">
        <v>12.01</v>
      </c>
      <c r="J67" s="39">
        <v>1.76</v>
      </c>
      <c r="K67" s="39">
        <v>10.73</v>
      </c>
      <c r="L67" s="39">
        <v>1.68</v>
      </c>
      <c r="M67" s="39">
        <v>10.85</v>
      </c>
    </row>
    <row r="68" spans="1:13" ht="18.75">
      <c r="A68" s="41" t="s">
        <v>84</v>
      </c>
      <c r="B68" s="42">
        <v>1.17</v>
      </c>
      <c r="C68" s="33">
        <v>9.9</v>
      </c>
      <c r="D68" s="34">
        <v>1.69</v>
      </c>
      <c r="E68" s="33">
        <v>9.6999999999999993</v>
      </c>
      <c r="F68" s="33">
        <v>1.5</v>
      </c>
      <c r="G68" s="35">
        <v>9.4</v>
      </c>
      <c r="H68" s="33">
        <v>1.3</v>
      </c>
      <c r="I68" s="33">
        <v>10.1</v>
      </c>
      <c r="J68" s="39">
        <v>1.53</v>
      </c>
      <c r="K68" s="39">
        <v>9.32</v>
      </c>
      <c r="L68" s="39">
        <v>1.22</v>
      </c>
      <c r="M68" s="39">
        <v>9.2100000000000009</v>
      </c>
    </row>
    <row r="69" spans="1:13" ht="18.75">
      <c r="A69" s="41" t="s">
        <v>85</v>
      </c>
      <c r="B69" s="42">
        <v>1.26</v>
      </c>
      <c r="C69" s="33">
        <v>11.5</v>
      </c>
      <c r="D69" s="34">
        <v>1.47</v>
      </c>
      <c r="E69" s="33">
        <v>11.8</v>
      </c>
      <c r="F69" s="33">
        <v>1.52</v>
      </c>
      <c r="G69" s="35">
        <v>11.3</v>
      </c>
      <c r="H69" s="33"/>
      <c r="I69" s="33"/>
      <c r="J69" s="39">
        <v>1.1399999999999999</v>
      </c>
      <c r="K69" s="39">
        <v>11.43</v>
      </c>
      <c r="L69" s="39">
        <v>1.06</v>
      </c>
      <c r="M69" s="39">
        <v>11.41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2022-07-07T13:18:13Z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487B29337DAF42ED9C87949D4234940A</vt:lpwstr>
  </property>
  <property fmtid="{D5CDD505-2E9C-101B-9397-08002B2CF9AE}" pid="3" name="KSOProductBuildVer">
    <vt:lpwstr>2052-11.1.0.10463</vt:lpwstr>
  </property>
</Properties>
</file>