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firstSheet="8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7" i="35"/>
  <c r="F7"/>
  <c r="C7"/>
  <c r="I6"/>
  <c r="F6"/>
  <c r="C6"/>
  <c r="C24" i="34"/>
  <c r="I7"/>
  <c r="F7"/>
  <c r="C7"/>
  <c r="N6"/>
  <c r="M6"/>
  <c r="L6"/>
  <c r="I6"/>
  <c r="F6"/>
  <c r="C6"/>
  <c r="I7" i="33"/>
  <c r="F7"/>
  <c r="C7"/>
  <c r="M6"/>
  <c r="L6"/>
  <c r="I6"/>
  <c r="F6"/>
  <c r="C6"/>
  <c r="I7" i="32"/>
  <c r="F7"/>
  <c r="C7"/>
  <c r="M6"/>
  <c r="L6"/>
  <c r="I6"/>
  <c r="F6"/>
  <c r="C6"/>
  <c r="I7" i="31"/>
  <c r="F7"/>
  <c r="C7"/>
  <c r="M6"/>
  <c r="L6"/>
  <c r="I6"/>
  <c r="F6"/>
  <c r="C6"/>
  <c r="I10" i="30"/>
  <c r="I7"/>
  <c r="F7"/>
  <c r="C7"/>
  <c r="M6"/>
  <c r="L6"/>
  <c r="I6"/>
  <c r="F6"/>
  <c r="C6"/>
  <c r="I7" i="29"/>
  <c r="F7"/>
  <c r="C7"/>
  <c r="M6"/>
  <c r="L6"/>
  <c r="I6"/>
  <c r="F6"/>
  <c r="C6"/>
  <c r="F24" i="28"/>
  <c r="I7"/>
  <c r="F7"/>
  <c r="C7"/>
  <c r="M6"/>
  <c r="L6"/>
  <c r="I6"/>
  <c r="F6"/>
  <c r="C6"/>
  <c r="I7" i="27"/>
  <c r="F7"/>
  <c r="C7"/>
  <c r="M6"/>
  <c r="L6"/>
  <c r="I6"/>
  <c r="F6"/>
  <c r="C6"/>
  <c r="I7" i="26"/>
  <c r="F7"/>
  <c r="C7"/>
  <c r="M6"/>
  <c r="L6"/>
  <c r="I6"/>
  <c r="F6"/>
  <c r="C6"/>
  <c r="I7" i="25"/>
  <c r="F7"/>
  <c r="C7"/>
  <c r="M6"/>
  <c r="L6"/>
  <c r="I6"/>
  <c r="F6"/>
  <c r="C6"/>
  <c r="I7" i="24"/>
  <c r="F7"/>
  <c r="C7"/>
  <c r="M6"/>
  <c r="L6"/>
  <c r="I6"/>
  <c r="F6"/>
  <c r="C6"/>
  <c r="I7" i="23"/>
  <c r="F7"/>
  <c r="C7"/>
  <c r="M6"/>
  <c r="L6"/>
  <c r="I6"/>
  <c r="F6"/>
  <c r="C6"/>
  <c r="I7" i="22"/>
  <c r="F7"/>
  <c r="C7"/>
  <c r="M6"/>
  <c r="L6"/>
  <c r="I6"/>
  <c r="F6"/>
  <c r="C6"/>
  <c r="F24" i="21"/>
  <c r="C24"/>
  <c r="I7"/>
  <c r="F7"/>
  <c r="C7"/>
  <c r="M6"/>
  <c r="L6"/>
  <c r="I6"/>
  <c r="F6"/>
  <c r="C6"/>
  <c r="I24" i="20"/>
  <c r="F24"/>
  <c r="I7"/>
  <c r="F7"/>
  <c r="C7"/>
  <c r="M6"/>
  <c r="L6"/>
  <c r="I6"/>
  <c r="F6"/>
  <c r="C6"/>
  <c r="I7" i="19"/>
  <c r="F7"/>
  <c r="C7"/>
  <c r="M6"/>
  <c r="L6"/>
  <c r="I6"/>
  <c r="F6"/>
  <c r="C6"/>
  <c r="C24" i="18"/>
  <c r="I7"/>
  <c r="F7"/>
  <c r="C7"/>
  <c r="M6"/>
  <c r="L6"/>
  <c r="I6"/>
  <c r="F6"/>
  <c r="C6"/>
  <c r="I7" i="17"/>
  <c r="F7"/>
  <c r="C7"/>
  <c r="M6"/>
  <c r="L6"/>
  <c r="I6"/>
  <c r="F6"/>
  <c r="C6"/>
  <c r="I7" i="16"/>
  <c r="F7"/>
  <c r="C7"/>
  <c r="M6"/>
  <c r="L6"/>
  <c r="I6"/>
  <c r="F6"/>
  <c r="C6"/>
  <c r="I7" i="15"/>
  <c r="F7"/>
  <c r="C7"/>
  <c r="M6"/>
  <c r="L6"/>
  <c r="I6"/>
  <c r="F6"/>
  <c r="C6"/>
  <c r="I7" i="14"/>
  <c r="F7"/>
  <c r="C7"/>
  <c r="M6"/>
  <c r="L6"/>
  <c r="I6"/>
  <c r="F6"/>
  <c r="C6"/>
  <c r="I7" i="13"/>
  <c r="F7"/>
  <c r="C7"/>
  <c r="M6"/>
  <c r="L6"/>
  <c r="I6"/>
  <c r="F6"/>
  <c r="C6"/>
  <c r="I7" i="12"/>
  <c r="F7"/>
  <c r="C7"/>
  <c r="M6"/>
  <c r="L6"/>
  <c r="I6"/>
  <c r="F6"/>
  <c r="C6"/>
  <c r="I7" i="11"/>
  <c r="F7"/>
  <c r="C7"/>
  <c r="M6"/>
  <c r="L6"/>
  <c r="I6"/>
  <c r="F6"/>
  <c r="C6"/>
  <c r="C23" i="10"/>
  <c r="I7"/>
  <c r="F7"/>
  <c r="C7"/>
  <c r="M6"/>
  <c r="L6"/>
  <c r="I6"/>
  <c r="F6"/>
  <c r="C6"/>
  <c r="I7" i="9"/>
  <c r="F7"/>
  <c r="C7"/>
  <c r="M6"/>
  <c r="L6"/>
  <c r="I6"/>
  <c r="F6"/>
  <c r="C6"/>
  <c r="I7" i="8"/>
  <c r="F7"/>
  <c r="C7"/>
  <c r="M6"/>
  <c r="L6"/>
  <c r="I6"/>
  <c r="F6"/>
  <c r="C6"/>
  <c r="I7" i="7"/>
  <c r="F7"/>
  <c r="C7"/>
  <c r="M6"/>
  <c r="L6"/>
  <c r="I6"/>
  <c r="F6"/>
  <c r="C6"/>
  <c r="I7" i="6"/>
  <c r="F7"/>
  <c r="C7"/>
  <c r="M6"/>
  <c r="L6"/>
  <c r="I6"/>
  <c r="F6"/>
  <c r="C6"/>
  <c r="C24" i="5"/>
  <c r="I7"/>
  <c r="F7"/>
  <c r="C7"/>
  <c r="M6"/>
  <c r="L6"/>
  <c r="I6"/>
  <c r="F6"/>
  <c r="C6"/>
  <c r="I7" i="4"/>
  <c r="F7"/>
  <c r="C7"/>
  <c r="I6"/>
  <c r="F6"/>
  <c r="C6"/>
  <c r="M6" i="35" l="1"/>
  <c r="L6"/>
</calcChain>
</file>

<file path=xl/sharedStrings.xml><?xml version="1.0" encoding="utf-8"?>
<sst xmlns="http://schemas.openxmlformats.org/spreadsheetml/2006/main" count="5833" uniqueCount="263">
  <si>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</si>
  <si>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</si>
  <si>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</si>
  <si>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</si>
  <si>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</si>
  <si>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</si>
  <si>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</si>
  <si>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</si>
  <si>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</si>
  <si>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</si>
  <si>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</si>
  <si>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</si>
  <si>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</si>
  <si>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</si>
  <si>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</si>
  <si>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</si>
  <si>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</si>
  <si>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</si>
  <si>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</si>
  <si>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</si>
  <si>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</si>
  <si>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</si>
  <si>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</si>
  <si>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</si>
  <si>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</si>
  <si>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</si>
  <si>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</si>
  <si>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</si>
  <si>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</si>
  <si>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</si>
  <si>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</si>
  <si>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</si>
  <si>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</si>
  <si>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</si>
  <si>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</si>
  <si>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</si>
  <si>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</si>
  <si>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</si>
  <si>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</si>
  <si>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</si>
  <si>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</si>
  <si>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</si>
  <si>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</si>
  <si>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</si>
  <si>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</si>
  <si>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</si>
  <si>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</si>
  <si>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</si>
  <si>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</si>
  <si>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</si>
  <si>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</si>
  <si>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</si>
  <si>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</si>
  <si>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</si>
  <si>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</si>
  <si>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</si>
  <si>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</si>
  <si>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</si>
  <si>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</si>
  <si>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</si>
  <si>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</si>
  <si>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</si>
  <si>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</si>
  <si>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</si>
  <si>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</si>
  <si>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</si>
  <si>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</si>
  <si>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</si>
  <si>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</si>
  <si>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</si>
  <si>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</si>
  <si>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</si>
  <si>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</si>
  <si>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</si>
  <si>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</si>
  <si>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</si>
  <si>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</si>
  <si>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</si>
  <si>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</si>
  <si>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</si>
  <si>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</si>
  <si>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</si>
  <si>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</si>
  <si>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</si>
  <si>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</si>
  <si>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</si>
  <si>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</si>
  <si>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丙 )夜</t>
  </si>
  <si>
    <t>( 丁 )白</t>
  </si>
  <si>
    <t>( 甲 )中</t>
  </si>
  <si>
    <t>除盐水当日自用累计</t>
  </si>
  <si>
    <t>除盐水当日外送累计</t>
  </si>
  <si>
    <t>注：红色字体有公式，不要修改删除！</t>
  </si>
  <si>
    <t>/</t>
  </si>
  <si>
    <t>8:00分再生3#阴床，进碱浓度；3.0%，3.0%
10:30分中和排水（PH 1#8.2 2#7.88).               11:40分再生1#混床，进碱浓度；3.2%，3.2% ，进酸浓度；2.9%，3.0%                                         14:50分再生1#阳床，进酸浓度；2.9%，3.0%</t>
  </si>
  <si>
    <t>17:00分中和排水（PH 1#6.9 2#7.44).         18：17分再生2#阴床，进碱浓度；3.0%，3.0%
20:05分中和排水（PH 1#7.1 2#8.04).                                        21:52分再生3#阴床，进碱浓度；3.0%，3.0%</t>
  </si>
  <si>
    <t>中控：梁霞           化验：蔡永鹏</t>
  </si>
  <si>
    <t>中控：蔡彬彬           化验：梁锦凤</t>
  </si>
  <si>
    <t>中控：曾俊文           化验：韩丽娜</t>
  </si>
  <si>
    <t>(  丙)夜</t>
  </si>
  <si>
    <t>1:13分再生3#阳床，进酸浓度；2.9%，2.9%              3:30分中和排水（PH 1#6.8 2#7.4)              7:26分再生2#阳床，进酸浓度：3.0%</t>
  </si>
  <si>
    <t xml:space="preserve">14:00分再生1#阴床，进碱浓度；3.0%，3.0%                   15:30分中和排水（PH 1#6.8 2#7.4) </t>
  </si>
  <si>
    <t xml:space="preserve">16:10分再生3#阴床，进碱浓度；3.0%，3.0%                              18:50分再生1#阳床，进酸浓度；2.9%，2.9%                                21:20分中和排水（PH 1#6.8 2#7.4) </t>
  </si>
  <si>
    <t>中控：蔡永鹏           化验：梁霞</t>
  </si>
  <si>
    <t>中控： 蔡彬彬          化验：冯柳琴</t>
  </si>
  <si>
    <t>中控：韩丽娜           化验：曾俊文</t>
  </si>
  <si>
    <t>( 乙 )夜</t>
  </si>
  <si>
    <t>( 丙 )白</t>
  </si>
  <si>
    <t>( 丁 )中</t>
  </si>
  <si>
    <t>10:10分再生2#阴床，进碱浓度；3.0%，3.0%                              10:10分再生2#阳床，进酸浓度；3.0%，3.1%              12:20分中和排水（PH 1#6.8 2#7.4)                  13:56分再生3#阳床，进酸浓度：3.0%，3.0%。</t>
  </si>
  <si>
    <t>16:00分再生3#阴床，进碱浓度；3.0%，3.0%                                                              18:20分中和排水（PH 1#6.8 2#7.4)</t>
  </si>
  <si>
    <t>中控：   苏晓虹        化验：左邓欢</t>
  </si>
  <si>
    <t xml:space="preserve">1:28分再生1#阳床，进酸浓度；3.0%，3.0%                      6:58分再生1#阴床，进碱浓度；3.0%，3.0%      </t>
  </si>
  <si>
    <t xml:space="preserve">10:00分中和排水（PH 1#7.1 2#6.8)                  10:30分再生2#阳床进酸浓度；3.1%，3.0%   </t>
  </si>
  <si>
    <t>20:45分再生2#阴床，进碱浓度；3.0%，3.0%                   23:10分中和排水（PH 1#7.1 2#8.04)</t>
  </si>
  <si>
    <t>中控：   蔡彬彬        化验：冯柳琴</t>
  </si>
  <si>
    <t>( 甲 )夜</t>
  </si>
  <si>
    <t>( 乙 )白</t>
  </si>
  <si>
    <t>( 丙 )中</t>
  </si>
  <si>
    <t>00:18分再生3#阳床，进酸浓度；3.0%，3.0%                      04:12分再生3#阴床，进碱浓度；3.0%，3.0%      07:00分中和排水（PH 1#6.97 2#6.82)</t>
  </si>
  <si>
    <t xml:space="preserve">10:17分再生1#阳床，进酸浓度；3.0%，3.0%  </t>
  </si>
  <si>
    <t>17:55分再生2#阳床，进酸浓度；3.0%，3.0%  。  20:10分中和排水（PH 1#6.7 2#6.8)</t>
  </si>
  <si>
    <t>中控：  苏晓虹         化验：左邓欢</t>
  </si>
  <si>
    <t>3:23分再生3#阳床，进酸浓度；3.0%，3.0%</t>
  </si>
  <si>
    <t>8:52分再生3#阴床，进碱浓度；3.0%，3.0%      12:15分中和排水（PH 1#7.5 2#7.2)</t>
  </si>
  <si>
    <t xml:space="preserve">3:23分再生3#阳床，进酸浓度；3.0%，3.0%           22:30分再生1#阴床，进碱浓度；3.1%，3.2% </t>
  </si>
  <si>
    <t>中控： 苏晓虹          化验：梁锦凤</t>
  </si>
  <si>
    <t>( 丁 )夜</t>
  </si>
  <si>
    <t>( 甲 )白</t>
  </si>
  <si>
    <t>( 乙 )中</t>
  </si>
  <si>
    <t xml:space="preserve">0:45分中和排水（PH 1#7.5 2#7.2)                                                                                                                                                                                                        3:30分再生2#阳床，进酸浓度；3.0%，3.0%                                                                                                                                                                                                            6:05分再生2#阴床，进碱浓度；3.1%，3.2% </t>
  </si>
  <si>
    <t>8:25分中和排水（PH 1#7.8 2#7.4)
9.38分再生3#阴床，进碱浓度；3.1%，3.2%         
12:00分再生1#阳床，进酸浓度；3.0%，3.0%</t>
  </si>
  <si>
    <t>16:27分中和排水（PH 1#7.53 2# 7.12）                      20:08分再生3#混床，进碱浓度：3.0%，3.0%，进酸浓度：3.1%，3.0%。                                        22:10分中和排水（PH 1#7.7   2# 7.4）                     23:20分再生3#阳床，进酸浓度；3.0%，3.0%</t>
  </si>
  <si>
    <t>中控： 冯柳琴          化验：蔡彬彬</t>
  </si>
  <si>
    <t>中控：  韩丽娜         化验：梁锦凤</t>
  </si>
  <si>
    <t>中控：苏晓虹           化验：左邓欢</t>
  </si>
  <si>
    <t>(  甲)白</t>
  </si>
  <si>
    <t xml:space="preserve">5:24分再生2#阴床，进碱浓度；3.1%，3.2% </t>
  </si>
  <si>
    <t xml:space="preserve">10:00分中和排水（PH 1#7.55 2#7.84)
11:00分再生2#阳床，进酸浓度；3.0%，3.0%                14:20分再生3#阴床，进碱浓度；3.1%，3.2% </t>
  </si>
  <si>
    <t xml:space="preserve">17:00分中和排水（PH 1#7.43 2#6.95)
19:20分再生1#阳床，进酸浓度；3.0%，3.0% </t>
  </si>
  <si>
    <t>中控：冯柳琴          化验：蔡彬彬</t>
  </si>
  <si>
    <t>中控：韩丽娜           化验：梁锦凤</t>
  </si>
  <si>
    <t>中控： 苏晓虹          化验：左邓欢</t>
  </si>
  <si>
    <t>4:00分再生2#阴床，进碱浓度；3.1%，3.0%</t>
  </si>
  <si>
    <t xml:space="preserve">10:00分中和排水（PH 1#7.65 2#7.88)                                                                                                                                                                                                                                              12:26分再生3#阴床，进碱浓度；3.1%，3.2%   14:11分再生2#阳床，进酸浓度；3.0%，3.0%                                                                                                                                                                                                                           </t>
  </si>
  <si>
    <t xml:space="preserve">16:30分中和排水（PH 1#8.47 2#5.69)                                                                                                                                                                                                                                                22:24分再生3#阳床，进酸浓度；3.0%，3.0%                                                                                                                                                                                                                           </t>
  </si>
  <si>
    <t>中控：  冯柳琴         化验：蔡彬彬</t>
  </si>
  <si>
    <t>17:20分再生2#阴床，进碱浓度；3.1%，3.0%               21:00分中和排水（PH 1#7.65 2#7.88)                   22:30分再生1#阳床，进酸浓度；3.0%，3.0%</t>
  </si>
  <si>
    <t xml:space="preserve">6:09分再生1#阴床，进碱浓度；3.1%，3.2% </t>
  </si>
  <si>
    <t>9:45分中和排水（PH 1#7.8 2#7.2)                   11.02分再生2#阳床，进酸浓度；3.0%，3.0%</t>
  </si>
  <si>
    <t xml:space="preserve">16:06分再生3#阴床，进碱浓度；3.1%，3.2%                                                                                                                                                                                                                      18:35分中和排水（PH 1#7.8 2#7.2) </t>
  </si>
  <si>
    <t>中控：梁霞           化验：梁锦凤</t>
  </si>
  <si>
    <t>中控：冯柳琴           化验：蔡彬彬</t>
  </si>
  <si>
    <t>1:40分再生2#阳床，进酸浓度；3.0%，3.0%</t>
  </si>
  <si>
    <t>22:58分再生3#阴床，进碱浓度；3.1%，3.2%</t>
  </si>
  <si>
    <t>中控： 蔡永鹏          化验：梁锦凤</t>
  </si>
  <si>
    <t>中控：冯柳琴            化验：蔡彬彬</t>
  </si>
  <si>
    <t>01:15分中和排水（PH 1#7.2 2#7.6)                   03:40分再生2#阳床，进酸浓度；3.0%，3.0%      06:04分再生2#阴床，进碱浓度；3.0%，3.0%</t>
  </si>
  <si>
    <t xml:space="preserve">10:00分中和排水（PH 1#8.2 2#6.88)                   11:20分再生3#阳床，进酸浓度；3.0%，3.0%   </t>
  </si>
  <si>
    <t>中控：苏晓虹           化验：梁锦凤</t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</si>
  <si>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</t>
    </r>
  </si>
  <si>
    <t xml:space="preserve"> 17 点 30 分2#泵行程由0 %变为 60 %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</si>
  <si>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>分</t>
    </r>
    <r>
      <rPr>
        <sz val="12"/>
        <color theme="1"/>
        <rFont val="宋体"/>
        <charset val="134"/>
        <scheme val="minor"/>
      </rPr>
      <t>2#泵</t>
    </r>
    <r>
      <rPr>
        <sz val="12"/>
        <color theme="1"/>
        <rFont val="宋体"/>
        <charset val="134"/>
        <scheme val="minor"/>
      </rPr>
      <t>行程由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%变为</t>
    </r>
    <r>
      <rPr>
        <sz val="12"/>
        <color theme="1"/>
        <rFont val="宋体"/>
        <charset val="134"/>
        <scheme val="minor"/>
      </rPr>
      <t>60</t>
    </r>
    <r>
      <rPr>
        <sz val="12"/>
        <color theme="1"/>
        <rFont val="宋体"/>
        <charset val="134"/>
        <scheme val="minor"/>
      </rPr>
      <t>%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</si>
  <si>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18</t>
    </r>
    <r>
      <rPr>
        <sz val="12"/>
        <color theme="1"/>
        <rFont val="宋体"/>
        <charset val="134"/>
        <scheme val="minor"/>
      </rPr>
      <t xml:space="preserve">点 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>分，向槽加磷酸盐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kg，氢氧化钠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 kg，补入除盐水至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</si>
  <si>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>4:06分再生3#阴床，进碱浓度；3.1%，3.2%</t>
  </si>
  <si>
    <t>8:00分中和排水（PH 1#7.5 2#7.1)    
9:40分再生1#阳床，进酸浓度；3.0%，3.0%  
11:20分再生1#阴床，进碱浓度；3.1%，3.2%
12:05分中和排水（PH 1#7.8 2#7.2)</t>
  </si>
  <si>
    <t xml:space="preserve">16:00分再生2#阳床，进酸浓度；3.0%，3.0% 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</si>
  <si>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</t>
    </r>
    <r>
      <rPr>
        <sz val="12"/>
        <color theme="1"/>
        <rFont val="宋体"/>
        <charset val="134"/>
        <scheme val="minor"/>
      </rPr>
      <t>540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</si>
  <si>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7  点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580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</si>
  <si>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4</t>
    </r>
    <r>
      <rPr>
        <sz val="12"/>
        <color theme="1"/>
        <rFont val="宋体"/>
        <charset val="134"/>
        <scheme val="minor"/>
      </rPr>
      <t>:21</t>
    </r>
    <r>
      <rPr>
        <sz val="12"/>
        <color theme="1"/>
        <rFont val="宋体"/>
        <charset val="134"/>
        <scheme val="minor"/>
      </rPr>
      <t>分再生2#阴床，进碱浓度；3.0%，3.0%</t>
    </r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</si>
  <si>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7.7</t>
    </r>
    <r>
      <rPr>
        <sz val="12"/>
        <color theme="1"/>
        <rFont val="宋体"/>
        <charset val="134"/>
        <scheme val="minor"/>
      </rPr>
      <t xml:space="preserve"> 2#</t>
    </r>
    <r>
      <rPr>
        <sz val="12"/>
        <color theme="1"/>
        <rFont val="宋体"/>
        <charset val="134"/>
        <scheme val="minor"/>
      </rPr>
      <t>8.02</t>
    </r>
    <r>
      <rPr>
        <sz val="12"/>
        <color theme="1"/>
        <rFont val="宋体"/>
        <charset val="134"/>
        <scheme val="minor"/>
      </rPr>
      <t xml:space="preserve">)    
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 xml:space="preserve">分再生1#阳床，进酸浓度；3.0%，3.0%  
</t>
    </r>
  </si>
  <si>
    <t xml:space="preserve">18:26分再生3#阴床，进碱浓度；3.0%，3.0%                20:20分中和排水（PH 1#7.7   #8.2)                        21:42分再生3#阳床，进酸浓度；3.0%，3.0%  </t>
  </si>
  <si>
    <t>中控：    蔡彬彬       化验：冯柳琴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</si>
  <si>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</si>
  <si>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</si>
  <si>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 kg，氢氧化钠  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</si>
  <si>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0:04分再生1#阴床，进碱浓度；3.1%，3.2%
2:17分中和排水（PH 1#7.8 2#7.2)                            3:26分再生2#阳床，进酸浓度；3.0%，3.0%                               7:00分再生3#阴床，进碱浓度；3.0%，3.0%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</si>
  <si>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:1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分中和排水（PH 1#7.8 2#7.2)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</si>
  <si>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7:55</t>
    </r>
    <r>
      <rPr>
        <sz val="12"/>
        <color theme="1"/>
        <rFont val="宋体"/>
        <charset val="134"/>
        <scheme val="minor"/>
      </rPr>
      <t>分再生2#阳床，进酸浓度；3.0%，3.0%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</si>
  <si>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</si>
  <si>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:20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#阴床，进碱浓度；3.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%，3.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%</t>
    </r>
  </si>
  <si>
    <t>10:17分中和排水（PH 1#8.2 2#6.88)                   11:50分再生3#阳床，进酸浓度；3.0%，3.0%                     15:16 分再生1#阴床，进碱浓度；3.1%，3.2%</t>
  </si>
  <si>
    <t xml:space="preserve">19:08分中和排水（PH 1#5.6 2#6.7)                   21:03分再生2#阳床，进酸浓度；3.0%，3.0%                     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</si>
  <si>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</si>
  <si>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t xml:space="preserve">  6点 23 分，向槽加磷酸盐1  kg，氢氧化钠 0.5 kg，补入除盐水至  500 mm液位</t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</si>
  <si>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点 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分，向槽加磷酸盐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540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</si>
  <si>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
9:10 分再生3#阴床，进碱浓度；3.1%，3.2%
12:30分中和排水（PH 1#7.7 2#8.2）                   13:50分再生1#阳床，进酸浓度；3.0%，3.0% </t>
  </si>
  <si>
    <t>中控：冯柳琴           化验：梁锦凤</t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</si>
  <si>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</si>
  <si>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6:04分再生2#阴床，进碱浓度；3.1%，3.2%</t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</si>
  <si>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1#7.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 xml:space="preserve"> 2#8.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）                   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#阳床，进酸浓度；3.0%，3.0% 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</si>
  <si>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6:03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#阴床，进碱浓度；3.0%，3.0%                </t>
    </r>
    <r>
      <rPr>
        <sz val="12"/>
        <color theme="1"/>
        <rFont val="宋体"/>
        <charset val="134"/>
        <scheme val="minor"/>
      </rPr>
      <t>18:40</t>
    </r>
    <r>
      <rPr>
        <sz val="12"/>
        <color theme="1"/>
        <rFont val="宋体"/>
        <charset val="134"/>
        <scheme val="minor"/>
      </rPr>
      <t xml:space="preserve">分中和排水（PH 1#7.7   #8.2)                        </t>
    </r>
    <r>
      <rPr>
        <sz val="12"/>
        <color theme="1"/>
        <rFont val="宋体"/>
        <charset val="134"/>
        <scheme val="minor"/>
      </rPr>
      <t>19:51</t>
    </r>
    <r>
      <rPr>
        <sz val="12"/>
        <color theme="1"/>
        <rFont val="宋体"/>
        <charset val="134"/>
        <scheme val="minor"/>
      </rPr>
      <t xml:space="preserve">分再生3#阳床，进酸浓度；3.0%，3.0%  </t>
    </r>
  </si>
  <si>
    <t>中控： 梁霞          化验：梁锦凤</t>
  </si>
  <si>
    <t>中控：    蔡彬彬      化验：冯柳琴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</si>
  <si>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 mm液位</t>
    </r>
  </si>
  <si>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>:11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#阴床，进碱浓度；3.0%，3.0%</t>
    </r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</si>
  <si>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1#7.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#</t>
    </r>
    <r>
      <rPr>
        <sz val="12"/>
        <color theme="1"/>
        <rFont val="宋体"/>
        <charset val="134"/>
        <scheme val="minor"/>
      </rPr>
      <t>7.9</t>
    </r>
    <r>
      <rPr>
        <sz val="12"/>
        <color theme="1"/>
        <rFont val="宋体"/>
        <charset val="134"/>
        <scheme val="minor"/>
      </rPr>
      <t xml:space="preserve">)                        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#阳床，进酸浓度；3.0%，3.0% </t>
    </r>
  </si>
  <si>
    <t xml:space="preserve">19:58分再生2#阴床，进碱浓度；3.0%，3.0%    22:20分中和排水（PH 1#8.3   2#7.1)             </t>
  </si>
  <si>
    <t>中控：    梁霞       化验：梁锦凤</t>
  </si>
  <si>
    <t>中控： 蔡彬彬          化验：韦国宏</t>
  </si>
  <si>
    <r>
      <rPr>
        <sz val="12"/>
        <color theme="1"/>
        <rFont val="宋体"/>
        <charset val="134"/>
        <scheme val="minor"/>
      </rPr>
      <t>2#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</si>
  <si>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 点 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</si>
  <si>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04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2.5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</si>
  <si>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 23点 30 分，向槽加磷酸盐 2 kg，氢氧化钠  0.5kg，补入除盐水至500 mm液位</t>
  </si>
  <si>
    <t xml:space="preserve">23:50分再生2#阳床，进酸浓度；3.0%，3.0%        </t>
  </si>
  <si>
    <t xml:space="preserve">15:17分再生3#阴床，进碱浓度；3.0%，3.0%     </t>
  </si>
  <si>
    <t xml:space="preserve">17:50分中和排水（PH 1#8.0   2#7.5)                20:10分再生1#阳床，进酸浓度：3.0%，3.0%。    20:10分再生1#阴床，进碱浓度：2.9%，3.0%。                22:20分中和排水（PH 1#7.8  2#7.4)  </t>
  </si>
  <si>
    <t>中控：曾俊文          化验：韩丽娜</t>
  </si>
  <si>
    <t>中控：苏晓虹         化验：梁锦凤</t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</si>
  <si>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>mm液位</t>
    </r>
  </si>
  <si>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</si>
  <si>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>4:20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#阳床，进酸浓度；3.0%，3.0%  </t>
    </r>
    <r>
      <rPr>
        <sz val="12"/>
        <color theme="1"/>
        <rFont val="宋体"/>
        <charset val="134"/>
        <scheme val="minor"/>
      </rPr>
      <t xml:space="preserve">                 6:42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3#</t>
    </r>
    <r>
      <rPr>
        <sz val="12"/>
        <color theme="1"/>
        <rFont val="宋体"/>
        <charset val="134"/>
        <scheme val="minor"/>
      </rPr>
      <t>阴床，进碱浓度；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3.0% </t>
    </r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</si>
  <si>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7.8</t>
    </r>
    <r>
      <rPr>
        <sz val="12"/>
        <color theme="1"/>
        <rFont val="宋体"/>
        <charset val="134"/>
        <scheme val="minor"/>
      </rPr>
      <t xml:space="preserve">   2#7.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 xml:space="preserve">)                </t>
    </r>
    <r>
      <rPr>
        <sz val="12"/>
        <color theme="1"/>
        <rFont val="宋体"/>
        <charset val="134"/>
        <scheme val="minor"/>
      </rPr>
      <t>11:45</t>
    </r>
    <r>
      <rPr>
        <sz val="12"/>
        <color theme="1"/>
        <rFont val="宋体"/>
        <charset val="134"/>
        <scheme val="minor"/>
      </rPr>
      <t xml:space="preserve">分再生1#阳床，进酸浓度：3.0%，3.0%。    </t>
    </r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</si>
  <si>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2:00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#阴床，进碱浓度；</t>
    </r>
    <r>
      <rPr>
        <sz val="12"/>
        <color theme="1"/>
        <rFont val="宋体"/>
        <charset val="134"/>
        <scheme val="minor"/>
      </rPr>
      <t>2.9</t>
    </r>
    <r>
      <rPr>
        <sz val="12"/>
        <color theme="1"/>
        <rFont val="宋体"/>
        <charset val="134"/>
        <scheme val="minor"/>
      </rPr>
      <t xml:space="preserve">%，3.0% </t>
    </r>
  </si>
  <si>
    <t>中控:韩丽娜         化验：曾俊文</t>
  </si>
  <si>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 xml:space="preserve">分，向槽加磷酸盐 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</si>
  <si>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2:42分再生1#阳床，进酸浓度；3.0%，3.1%    </t>
  </si>
  <si>
    <t xml:space="preserve">19:47分再生1#阴床，进碱浓度：2.9%，3.0%。       22:34分中和排水（PH 1#7.2   2#7.5)  </t>
  </si>
  <si>
    <t>10  点 20 分，向槽加磷酸盐 2   kg，氢氧化钠  1kg，补入除盐水至  550 mm液位</t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</si>
  <si>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#阳床，进酸浓度；</t>
    </r>
    <r>
      <rPr>
        <sz val="12"/>
        <color theme="1"/>
        <rFont val="宋体"/>
        <charset val="134"/>
        <scheme val="minor"/>
      </rPr>
      <t>2.7</t>
    </r>
    <r>
      <rPr>
        <sz val="12"/>
        <color theme="1"/>
        <rFont val="宋体"/>
        <charset val="134"/>
        <scheme val="minor"/>
      </rPr>
      <t>%，</t>
    </r>
    <r>
      <rPr>
        <sz val="12"/>
        <color theme="1"/>
        <rFont val="宋体"/>
        <charset val="134"/>
        <scheme val="minor"/>
      </rPr>
      <t>2.8</t>
    </r>
    <r>
      <rPr>
        <sz val="12"/>
        <color theme="1"/>
        <rFont val="宋体"/>
        <charset val="134"/>
        <scheme val="minor"/>
      </rPr>
      <t xml:space="preserve">%                   6:42分再生3#阴床，进碱浓度；3.0%，3.0% </t>
    </r>
  </si>
  <si>
    <t>10:20分中和排水（PH 1#7.2   2#7.5)                      12:30分再生3#阳床，进酸浓度；2.7%，2.8%                   6:42分再生3#阴床，进碱浓度；3.0%，3.0%</t>
  </si>
  <si>
    <t xml:space="preserve">19:41分中和排水（PH 1#7.05   2#7.5)                   12:30分再生1#阳床，进酸浓度；2.7%，2.8% </t>
  </si>
  <si>
    <t>中控：   冯柳琴        化验：蔡彬彬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</si>
  <si>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9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530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</si>
  <si>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12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</si>
  <si>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2:30分再生2#阴床，进碱浓度；2.9%，3.0%          4:16分中和排水（PH 1#6.85   2#7.0)         5:40分再生2#阳床，进酸浓度；2.7%，2.9% </t>
  </si>
  <si>
    <r>
      <rPr>
        <sz val="12"/>
        <color theme="1"/>
        <rFont val="宋体"/>
        <charset val="134"/>
        <scheme val="minor"/>
      </rPr>
      <t>11:10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#阴床，进碱浓度；2.9%，3.0%          </t>
    </r>
    <r>
      <rPr>
        <sz val="12"/>
        <color theme="1"/>
        <rFont val="宋体"/>
        <charset val="134"/>
        <scheme val="minor"/>
      </rPr>
      <t>12:30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7.5</t>
    </r>
    <r>
      <rPr>
        <sz val="12"/>
        <color theme="1"/>
        <rFont val="宋体"/>
        <charset val="134"/>
        <scheme val="minor"/>
      </rPr>
      <t xml:space="preserve">   2#7.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) 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</si>
  <si>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 点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>mm液位</t>
    </r>
  </si>
  <si>
    <t>7点10分，向槽加磷酸盐  2  kg，氢氧化钠  1kg，补入除盐水至  550 mm液位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</si>
  <si>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点  分，向槽加磷酸盐    kg，氢氧化钠  kg，补入除盐水至   mm液位</t>
    </r>
  </si>
  <si>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:00分再生1#阳床，进酸浓度：3.2%，3.0%。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</si>
  <si>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0:00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7.4</t>
    </r>
    <r>
      <rPr>
        <sz val="12"/>
        <color theme="1"/>
        <rFont val="宋体"/>
        <charset val="134"/>
        <scheme val="minor"/>
      </rPr>
      <t xml:space="preserve">   2#7.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)  
</t>
    </r>
    <r>
      <rPr>
        <sz val="12"/>
        <color theme="1"/>
        <rFont val="宋体"/>
        <charset val="134"/>
        <scheme val="minor"/>
      </rPr>
      <t>11:00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#阴床，进碱浓度；2.9%，3.0%             </t>
    </r>
    <r>
      <rPr>
        <sz val="12"/>
        <color theme="1"/>
        <rFont val="宋体"/>
        <charset val="134"/>
        <scheme val="minor"/>
      </rPr>
      <t>13:40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#阳床，进酸浓度；2.7%，2.9% </t>
    </r>
  </si>
  <si>
    <r>
      <rPr>
        <sz val="12"/>
        <color theme="1"/>
        <rFont val="宋体"/>
        <charset val="134"/>
        <scheme val="minor"/>
      </rPr>
      <t>16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0分中和排水（PH 1#7.4   2#7.6)</t>
    </r>
    <r>
      <rPr>
        <sz val="12"/>
        <color theme="1"/>
        <rFont val="宋体"/>
        <charset val="134"/>
        <scheme val="minor"/>
      </rPr>
      <t xml:space="preserve">                    19:00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2#</t>
    </r>
    <r>
      <rPr>
        <sz val="12"/>
        <color theme="1"/>
        <rFont val="宋体"/>
        <charset val="134"/>
        <scheme val="minor"/>
      </rPr>
      <t>阴床，进碱浓度；</t>
    </r>
    <r>
      <rPr>
        <sz val="12"/>
        <color theme="1"/>
        <rFont val="宋体"/>
        <charset val="134"/>
        <scheme val="minor"/>
      </rPr>
      <t>2.9%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3.0% 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</si>
  <si>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   点 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</si>
  <si>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4点 00 分，向槽加磷酸盐 2   kg，氢氧化钠  1kg，补入除盐水至 560 mm液位</t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</si>
  <si>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</si>
  <si>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2:42分再生2#阳床，进酸浓度；2.7%，2.9%                        4:50分中和排水（PH 1#8.4   2#8.6)</t>
  </si>
  <si>
    <t xml:space="preserve">13：30分再生3#阳床，进酸浓度；2.7%，2.9%                        </t>
  </si>
  <si>
    <t xml:space="preserve">17:10分再生3#阴床，进碱浓度；2.9%，3.0%                                                                                                                                                                                                         19:30分中和排水（PH 1#8.4   2#8.6)                                                                                                                                                                                                                          22:27分再生3#阳床，进酸浓度；2.7%，2.9%   </t>
  </si>
  <si>
    <t xml:space="preserve">  18点 50 分，向槽加磷酸盐  2  kg，氢氧化钠  1kg，补入除盐水至  500 mm液位</t>
  </si>
  <si>
    <t xml:space="preserve">12:30分再生1#阴床，进碱浓度；2.9%，3.0%                                                                                                                                                                                                         14:50分中和排水（PH 1#8.4   2#8.6)   </t>
  </si>
  <si>
    <t xml:space="preserve">17:02分再生2#阳床，进酸浓度；2.7%，2.9%                   18:29分再生3#阴床，进碱浓度；2.9%，3.0%                      20:50分中和排水（PH 1#8.4   2#8.6)                                                                                                         22:05分再生2#阴床，进碱浓度；2.9%，3.0%  </t>
  </si>
  <si>
    <t>8     点 00 分，向槽加氨水  25 升，补入除盐水至  500  mm液位</t>
  </si>
  <si>
    <t xml:space="preserve"> 10 点10  分，向槽加磷酸盐  2  kg，氢氧化钠  1kg，补入除盐水至 500  mm液位</t>
  </si>
  <si>
    <t xml:space="preserve">    7点 20 分，向槽加氨水  25 升，补入除盐水至  570  mm液位</t>
  </si>
  <si>
    <t xml:space="preserve"> 1 点10  分，向槽加磷酸盐  2  kg，氢氧化钠  1kg，补入除盐水至 570  mm液位</t>
  </si>
  <si>
    <t xml:space="preserve">  23点20分，向槽加磷酸盐2 kg，氢氧化钠 1 kg，补入除盐水至550 mm液位</t>
  </si>
  <si>
    <t xml:space="preserve">00：36分再生1#阳床，进酸浓度；2.7%，2.9%           3:20分中和排水（PH 1#8.0   2#8.1) </t>
  </si>
  <si>
    <t>中控：曾凡律           化验：曾俊文</t>
  </si>
  <si>
    <t>中控： 蔡永鹏          化验：梁霞</t>
  </si>
  <si>
    <t>( 丁 )夜</t>
    <phoneticPr fontId="28" type="noConversion"/>
  </si>
  <si>
    <t>中控： 蔡彬彬          化验：冯柳琴</t>
    <phoneticPr fontId="28" type="noConversion"/>
  </si>
  <si>
    <t>中控： 曾俊文          化验：曾凡律</t>
    <phoneticPr fontId="28" type="noConversion"/>
  </si>
  <si>
    <t>( 甲 )白</t>
    <phoneticPr fontId="28" type="noConversion"/>
  </si>
  <si>
    <r>
      <rPr>
        <sz val="12"/>
        <color theme="1"/>
        <rFont val="宋体"/>
        <charset val="134"/>
        <scheme val="minor"/>
      </rPr>
      <t>2#</t>
    </r>
    <r>
      <rPr>
        <sz val="11"/>
        <color theme="1"/>
        <rFont val="宋体"/>
        <family val="2"/>
        <charset val="134"/>
        <scheme val="minor"/>
      </rPr>
      <t/>
    </r>
  </si>
  <si>
    <t xml:space="preserve">19：00分再生2#阳床，进酸浓度；2.7%，2.9%                                       20:40分中和排水（PH 1#8.0   2#8.1)                                                                                                         22:20分再生3#阴床，进碱浓度；2.9%，3.0%  </t>
    <phoneticPr fontId="28" type="noConversion"/>
  </si>
  <si>
    <t xml:space="preserve">8:00分再生2#混床，进碱浓度；3.2%，3.2% ，进酸浓度；2.9%，3.0%                                      11:05分中和排水（PH 1#7.5   2#7.4)                        15:40分再生2#阳床，进酸浓度；2.7%，2.9% </t>
    <phoneticPr fontId="28" type="noConversion"/>
  </si>
  <si>
    <t xml:space="preserve">10:30分再生1#阴床，进碱浓度；3.1%，3.0%                                                              12:35分中和排水（PH 1#7.6   2#7.7)                                   14:08分再生3#阴床，进碱浓度；3.0%，3.0% </t>
    <phoneticPr fontId="28" type="noConversion"/>
  </si>
  <si>
    <t>( 乙 )中</t>
    <phoneticPr fontId="28" type="noConversion"/>
  </si>
  <si>
    <t>中控：苏晓虹           化验：左邓欢</t>
    <phoneticPr fontId="28" type="noConversion"/>
  </si>
  <si>
    <t xml:space="preserve">   16点 10 分，向槽加氨水 25  升，补入除盐水至    510mm液位</t>
    <phoneticPr fontId="28" type="noConversion"/>
  </si>
  <si>
    <t xml:space="preserve"> 22点 00 分，向槽加磷酸盐  2.5  kg，氢氧化钠  1kg，补入除盐水至 520  mm液位</t>
    <phoneticPr fontId="28" type="noConversion"/>
  </si>
  <si>
    <t>16:39分再生3#阳床，进酸浓度；2.7%，2.9%                   12:35分中和排水（PH 1#7.4   2#7.9)                         21:50分再生2#阴床，进碱浓度；3.0%，3.0%</t>
    <phoneticPr fontId="28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</si>
</sst>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88402966399123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8901333658864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5" applyNumberFormat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20" fontId="3" fillId="4" borderId="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20" fontId="3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8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5" fillId="5" borderId="5" xfId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6" fillId="0" borderId="3" xfId="0" applyFont="1" applyBorder="1" applyAlignment="1">
      <alignment horizontal="center" vertical="center" textRotation="255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5" borderId="5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16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7.25" customHeight="1">
      <c r="A2" s="53" t="s">
        <v>0</v>
      </c>
      <c r="B2" s="53"/>
      <c r="C2" s="49" t="s">
        <v>1</v>
      </c>
      <c r="D2" s="49"/>
      <c r="E2" s="49"/>
      <c r="F2" s="50" t="s">
        <v>2</v>
      </c>
      <c r="G2" s="50"/>
      <c r="H2" s="50"/>
      <c r="I2" s="51" t="s">
        <v>3</v>
      </c>
      <c r="J2" s="51"/>
      <c r="K2" s="51"/>
    </row>
    <row r="3" spans="1:11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99" t="s">
        <v>4</v>
      </c>
      <c r="B4" s="5" t="s">
        <v>5</v>
      </c>
      <c r="C4" s="52"/>
      <c r="D4" s="52"/>
      <c r="E4" s="52"/>
      <c r="F4" s="52"/>
      <c r="G4" s="52"/>
      <c r="H4" s="52"/>
      <c r="I4" s="52"/>
      <c r="J4" s="52"/>
      <c r="K4" s="52"/>
    </row>
    <row r="5" spans="1:11" ht="21.95" customHeight="1">
      <c r="A5" s="99"/>
      <c r="B5" s="6" t="s">
        <v>6</v>
      </c>
      <c r="C5" s="52"/>
      <c r="D5" s="52"/>
      <c r="E5" s="52"/>
      <c r="F5" s="52"/>
      <c r="G5" s="52"/>
      <c r="H5" s="52"/>
      <c r="I5" s="52"/>
      <c r="J5" s="52"/>
      <c r="K5" s="52"/>
    </row>
    <row r="6" spans="1:11" ht="21.95" customHeight="1">
      <c r="A6" s="99"/>
      <c r="B6" s="6" t="s">
        <v>7</v>
      </c>
      <c r="C6" s="55">
        <f>C4</f>
        <v>0</v>
      </c>
      <c r="D6" s="55"/>
      <c r="E6" s="55"/>
      <c r="F6" s="56">
        <f>F4-C4</f>
        <v>0</v>
      </c>
      <c r="G6" s="57"/>
      <c r="H6" s="58"/>
      <c r="I6" s="56">
        <f>I4-F4</f>
        <v>0</v>
      </c>
      <c r="J6" s="57"/>
      <c r="K6" s="58"/>
    </row>
    <row r="7" spans="1:11" ht="21.95" customHeight="1">
      <c r="A7" s="99"/>
      <c r="B7" s="6" t="s">
        <v>8</v>
      </c>
      <c r="C7" s="55">
        <f>C5</f>
        <v>0</v>
      </c>
      <c r="D7" s="55"/>
      <c r="E7" s="55"/>
      <c r="F7" s="56">
        <f>F5-C5</f>
        <v>0</v>
      </c>
      <c r="G7" s="57"/>
      <c r="H7" s="58"/>
      <c r="I7" s="56">
        <f>I5-F5</f>
        <v>0</v>
      </c>
      <c r="J7" s="57"/>
      <c r="K7" s="58"/>
    </row>
    <row r="8" spans="1:11" ht="21.95" customHeight="1">
      <c r="A8" s="99"/>
      <c r="B8" s="6" t="s">
        <v>9</v>
      </c>
      <c r="C8" s="52"/>
      <c r="D8" s="52"/>
      <c r="E8" s="52"/>
      <c r="F8" s="52"/>
      <c r="G8" s="52"/>
      <c r="H8" s="52"/>
      <c r="I8" s="52"/>
      <c r="J8" s="52"/>
      <c r="K8" s="52"/>
    </row>
    <row r="9" spans="1:11" ht="21.95" customHeight="1">
      <c r="A9" s="100" t="s">
        <v>10</v>
      </c>
      <c r="B9" s="7" t="s">
        <v>11</v>
      </c>
      <c r="C9" s="52"/>
      <c r="D9" s="52"/>
      <c r="E9" s="52"/>
      <c r="F9" s="52"/>
      <c r="G9" s="52"/>
      <c r="H9" s="52"/>
      <c r="I9" s="52"/>
      <c r="J9" s="52"/>
      <c r="K9" s="52"/>
    </row>
    <row r="10" spans="1:11" ht="21.95" customHeight="1">
      <c r="A10" s="100"/>
      <c r="B10" s="7" t="s">
        <v>12</v>
      </c>
      <c r="C10" s="52"/>
      <c r="D10" s="52"/>
      <c r="E10" s="52"/>
      <c r="F10" s="52"/>
      <c r="G10" s="52"/>
      <c r="H10" s="52"/>
      <c r="I10" s="52"/>
      <c r="J10" s="52"/>
      <c r="K10" s="52"/>
    </row>
    <row r="11" spans="1:11" ht="21.95" customHeight="1">
      <c r="A11" s="101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101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1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1" ht="21.95" customHeight="1">
      <c r="A15" s="102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03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34.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/>
      <c r="D23" s="59"/>
      <c r="E23" s="59"/>
      <c r="F23" s="59"/>
      <c r="G23" s="59"/>
      <c r="H23" s="59"/>
      <c r="I23" s="59"/>
      <c r="J23" s="59"/>
      <c r="K23" s="59"/>
    </row>
    <row r="24" spans="1:11" ht="21.95" customHeight="1">
      <c r="A24" s="105"/>
      <c r="B24" s="13" t="s">
        <v>29</v>
      </c>
      <c r="C24" s="59"/>
      <c r="D24" s="59"/>
      <c r="E24" s="59"/>
      <c r="F24" s="59"/>
      <c r="G24" s="59"/>
      <c r="H24" s="59"/>
      <c r="I24" s="59"/>
      <c r="J24" s="59"/>
      <c r="K24" s="59"/>
    </row>
    <row r="25" spans="1:11" ht="21.95" customHeight="1">
      <c r="A25" s="102" t="s">
        <v>30</v>
      </c>
      <c r="B25" s="10" t="s">
        <v>31</v>
      </c>
      <c r="C25" s="59"/>
      <c r="D25" s="59"/>
      <c r="E25" s="59"/>
      <c r="F25" s="59"/>
      <c r="G25" s="59"/>
      <c r="H25" s="59"/>
      <c r="I25" s="59"/>
      <c r="J25" s="59"/>
      <c r="K25" s="59"/>
    </row>
    <row r="26" spans="1:11" ht="21.95" customHeight="1">
      <c r="A26" s="102"/>
      <c r="B26" s="10" t="s">
        <v>32</v>
      </c>
      <c r="C26" s="59"/>
      <c r="D26" s="59"/>
      <c r="E26" s="59"/>
      <c r="F26" s="59"/>
      <c r="G26" s="59"/>
      <c r="H26" s="59"/>
      <c r="I26" s="59"/>
      <c r="J26" s="59"/>
      <c r="K26" s="59"/>
    </row>
    <row r="27" spans="1:11" ht="21.95" customHeight="1">
      <c r="A27" s="102"/>
      <c r="B27" s="10" t="s">
        <v>33</v>
      </c>
      <c r="C27" s="59"/>
      <c r="D27" s="59"/>
      <c r="E27" s="59"/>
      <c r="F27" s="59"/>
      <c r="G27" s="59"/>
      <c r="H27" s="59"/>
      <c r="I27" s="59"/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/>
      <c r="G28" s="73"/>
      <c r="H28" s="74"/>
      <c r="I28" s="72"/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36</v>
      </c>
      <c r="D31" s="64"/>
      <c r="E31" s="65"/>
      <c r="F31" s="63" t="s">
        <v>36</v>
      </c>
      <c r="G31" s="64"/>
      <c r="H31" s="65"/>
      <c r="I31" s="63" t="s">
        <v>36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J59" sqref="J59:J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87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18760</v>
      </c>
      <c r="D4" s="52"/>
      <c r="E4" s="52"/>
      <c r="F4" s="52">
        <v>19050</v>
      </c>
      <c r="G4" s="52"/>
      <c r="H4" s="52"/>
      <c r="I4" s="52">
        <v>19051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49450</v>
      </c>
      <c r="D5" s="52"/>
      <c r="E5" s="52"/>
      <c r="F5" s="52">
        <v>51360</v>
      </c>
      <c r="G5" s="52"/>
      <c r="H5" s="52"/>
      <c r="I5" s="52">
        <v>53000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C4-'8日'!I4</f>
        <v>0</v>
      </c>
      <c r="D6" s="110"/>
      <c r="E6" s="110"/>
      <c r="F6" s="111">
        <f>F4-C4</f>
        <v>290</v>
      </c>
      <c r="G6" s="112"/>
      <c r="H6" s="113"/>
      <c r="I6" s="111">
        <f>I4-F4</f>
        <v>1</v>
      </c>
      <c r="J6" s="112"/>
      <c r="K6" s="113"/>
      <c r="L6" s="118">
        <f>C6+F6+I6</f>
        <v>291</v>
      </c>
      <c r="M6" s="118">
        <f>C7+F7+I7</f>
        <v>5350</v>
      </c>
    </row>
    <row r="7" spans="1:15" ht="21.95" customHeight="1">
      <c r="A7" s="99"/>
      <c r="B7" s="6" t="s">
        <v>8</v>
      </c>
      <c r="C7" s="110">
        <f>C5-'8日'!I5</f>
        <v>1800</v>
      </c>
      <c r="D7" s="110"/>
      <c r="E7" s="110"/>
      <c r="F7" s="111">
        <f>F5-C5</f>
        <v>1910</v>
      </c>
      <c r="G7" s="112"/>
      <c r="H7" s="113"/>
      <c r="I7" s="111">
        <f>I5-F5</f>
        <v>1640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/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/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850</v>
      </c>
      <c r="D23" s="59"/>
      <c r="E23" s="59"/>
      <c r="F23" s="59">
        <v>750</v>
      </c>
      <c r="G23" s="59"/>
      <c r="H23" s="59"/>
      <c r="I23" s="59">
        <v>600</v>
      </c>
      <c r="J23" s="59"/>
      <c r="K23" s="59"/>
    </row>
    <row r="24" spans="1:11" ht="21.95" customHeight="1">
      <c r="A24" s="105"/>
      <c r="B24" s="13" t="s">
        <v>29</v>
      </c>
      <c r="C24" s="59">
        <v>750</v>
      </c>
      <c r="D24" s="59"/>
      <c r="E24" s="59"/>
      <c r="F24" s="59">
        <v>650</v>
      </c>
      <c r="G24" s="59"/>
      <c r="H24" s="59"/>
      <c r="I24" s="59">
        <v>600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143</v>
      </c>
      <c r="D28" s="73"/>
      <c r="E28" s="74"/>
      <c r="F28" s="122" t="s">
        <v>144</v>
      </c>
      <c r="G28" s="73"/>
      <c r="H28" s="74"/>
      <c r="I28" s="122" t="s">
        <v>145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96</v>
      </c>
      <c r="D31" s="64"/>
      <c r="E31" s="65"/>
      <c r="F31" s="63" t="s">
        <v>146</v>
      </c>
      <c r="G31" s="64"/>
      <c r="H31" s="65"/>
      <c r="I31" s="63" t="s">
        <v>98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0.02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>
        <v>8.91</v>
      </c>
      <c r="K59" s="39"/>
      <c r="L59" s="39">
        <v>9.61</v>
      </c>
      <c r="M59" s="39"/>
    </row>
    <row r="60" spans="1:13" ht="18.75">
      <c r="A60" s="31" t="s">
        <v>78</v>
      </c>
      <c r="B60" s="32">
        <v>7.81</v>
      </c>
      <c r="C60" s="33"/>
      <c r="D60" s="34">
        <v>8.1</v>
      </c>
      <c r="E60" s="33"/>
      <c r="F60" s="33">
        <v>8</v>
      </c>
      <c r="G60" s="35"/>
      <c r="H60" s="33">
        <v>11.8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20.83</v>
      </c>
      <c r="C61" s="33"/>
      <c r="D61" s="34">
        <v>20.66</v>
      </c>
      <c r="E61" s="33"/>
      <c r="F61" s="33">
        <v>19.3</v>
      </c>
      <c r="G61" s="35"/>
      <c r="H61" s="33">
        <v>21.7</v>
      </c>
      <c r="I61" s="33"/>
      <c r="J61" s="39">
        <v>21.47</v>
      </c>
      <c r="K61" s="39"/>
      <c r="L61" s="39">
        <v>73.400000000000006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17.07</v>
      </c>
      <c r="D63" s="34"/>
      <c r="E63" s="33">
        <v>18.52</v>
      </c>
      <c r="F63" s="33"/>
      <c r="G63" s="35">
        <v>17.100000000000001</v>
      </c>
      <c r="H63" s="33"/>
      <c r="I63" s="33">
        <v>17.3</v>
      </c>
      <c r="J63" s="39"/>
      <c r="K63" s="39">
        <v>17.07</v>
      </c>
      <c r="M63" s="39">
        <v>16.2</v>
      </c>
    </row>
    <row r="64" spans="1:13" ht="18.75">
      <c r="A64" s="36" t="s">
        <v>81</v>
      </c>
      <c r="B64" s="33"/>
      <c r="C64" s="33">
        <v>21.41</v>
      </c>
      <c r="D64" s="34"/>
      <c r="E64" s="33">
        <v>105</v>
      </c>
      <c r="F64" s="33"/>
      <c r="G64" s="37">
        <v>20.5</v>
      </c>
      <c r="H64" s="33"/>
      <c r="I64" s="33">
        <v>20.8</v>
      </c>
      <c r="J64" s="39"/>
      <c r="K64" s="39">
        <v>21.41</v>
      </c>
      <c r="L64" s="39"/>
      <c r="M64" s="39">
        <v>21.41</v>
      </c>
    </row>
    <row r="65" spans="1:13" ht="18.75">
      <c r="A65" s="36" t="s">
        <v>82</v>
      </c>
      <c r="B65" s="33"/>
      <c r="C65" s="33">
        <v>35.299999999999997</v>
      </c>
      <c r="D65" s="34"/>
      <c r="E65" s="33">
        <v>89.5</v>
      </c>
      <c r="F65" s="33"/>
      <c r="G65" s="35">
        <v>47.9</v>
      </c>
      <c r="H65" s="33"/>
      <c r="I65" s="33"/>
      <c r="J65" s="39"/>
      <c r="K65" s="39"/>
      <c r="M65" s="39"/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0.76</v>
      </c>
      <c r="C67" s="33">
        <v>12.33</v>
      </c>
      <c r="D67" s="34">
        <v>1.1499999999999999</v>
      </c>
      <c r="E67" s="33">
        <v>12.5</v>
      </c>
      <c r="F67" s="33">
        <v>1.23</v>
      </c>
      <c r="G67" s="35">
        <v>12.4</v>
      </c>
      <c r="H67" s="33">
        <v>1.47</v>
      </c>
      <c r="I67" s="33">
        <v>12.5</v>
      </c>
      <c r="J67" s="39">
        <v>2.7</v>
      </c>
      <c r="K67" s="39">
        <v>12.01</v>
      </c>
      <c r="L67" s="39">
        <v>2.13</v>
      </c>
      <c r="M67" s="39">
        <v>12.27</v>
      </c>
    </row>
    <row r="68" spans="1:13" ht="18.75">
      <c r="A68" s="41" t="s">
        <v>84</v>
      </c>
      <c r="B68" s="42">
        <v>1.63</v>
      </c>
      <c r="C68" s="33">
        <v>10.76</v>
      </c>
      <c r="D68" s="34">
        <v>0.98</v>
      </c>
      <c r="E68" s="33">
        <v>10.76</v>
      </c>
      <c r="F68" s="33">
        <v>1.06</v>
      </c>
      <c r="G68" s="35">
        <v>10.6</v>
      </c>
      <c r="H68" s="33">
        <v>1.1299999999999999</v>
      </c>
      <c r="I68" s="33">
        <v>10.1</v>
      </c>
      <c r="J68" s="39">
        <v>1.96</v>
      </c>
      <c r="K68" s="39">
        <v>10.16</v>
      </c>
      <c r="L68" s="39">
        <v>2.06</v>
      </c>
      <c r="M68" s="39">
        <v>10.42</v>
      </c>
    </row>
    <row r="69" spans="1:13" ht="18.75">
      <c r="A69" s="41" t="s">
        <v>85</v>
      </c>
      <c r="B69" s="42">
        <v>2.77</v>
      </c>
      <c r="C69" s="33">
        <v>11.55</v>
      </c>
      <c r="D69" s="34">
        <v>1.68</v>
      </c>
      <c r="E69" s="33">
        <v>11.69</v>
      </c>
      <c r="F69" s="33">
        <v>1.89</v>
      </c>
      <c r="G69" s="35">
        <v>11.8</v>
      </c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87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19051</v>
      </c>
      <c r="D4" s="52"/>
      <c r="E4" s="52"/>
      <c r="F4" s="52">
        <v>19051</v>
      </c>
      <c r="G4" s="52"/>
      <c r="H4" s="52"/>
      <c r="I4" s="52">
        <v>19051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54500</v>
      </c>
      <c r="D5" s="52"/>
      <c r="E5" s="52"/>
      <c r="F5" s="52">
        <v>56000</v>
      </c>
      <c r="G5" s="52"/>
      <c r="H5" s="52"/>
      <c r="I5" s="52">
        <v>57500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C4-'9日'!I4</f>
        <v>0</v>
      </c>
      <c r="D6" s="110"/>
      <c r="E6" s="110"/>
      <c r="F6" s="111">
        <f>F4-C4</f>
        <v>0</v>
      </c>
      <c r="G6" s="112"/>
      <c r="H6" s="113"/>
      <c r="I6" s="111">
        <f>I4-F4</f>
        <v>0</v>
      </c>
      <c r="J6" s="112"/>
      <c r="K6" s="113"/>
      <c r="L6" s="118">
        <f>C6+F6+I6</f>
        <v>0</v>
      </c>
      <c r="M6" s="118">
        <f>C7+F7+I7</f>
        <v>4500</v>
      </c>
    </row>
    <row r="7" spans="1:15" ht="21.95" customHeight="1">
      <c r="A7" s="99"/>
      <c r="B7" s="6" t="s">
        <v>8</v>
      </c>
      <c r="C7" s="110">
        <f>C5-'9日'!I5</f>
        <v>1500</v>
      </c>
      <c r="D7" s="110"/>
      <c r="E7" s="110"/>
      <c r="F7" s="111">
        <f>F5-C5</f>
        <v>1500</v>
      </c>
      <c r="G7" s="112"/>
      <c r="H7" s="113"/>
      <c r="I7" s="111">
        <f>I5-F5</f>
        <v>1500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123">
        <v>0</v>
      </c>
      <c r="D8" s="124"/>
      <c r="E8" s="125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123">
        <v>32</v>
      </c>
      <c r="D9" s="124"/>
      <c r="E9" s="125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123">
        <v>0</v>
      </c>
      <c r="D10" s="124"/>
      <c r="E10" s="125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600</v>
      </c>
      <c r="D23" s="59"/>
      <c r="E23" s="59"/>
      <c r="F23" s="59">
        <v>600</v>
      </c>
      <c r="G23" s="59"/>
      <c r="H23" s="59"/>
      <c r="I23" s="59">
        <v>2720</v>
      </c>
      <c r="J23" s="59"/>
      <c r="K23" s="59"/>
    </row>
    <row r="24" spans="1:11" ht="21.95" customHeight="1">
      <c r="A24" s="105"/>
      <c r="B24" s="13" t="s">
        <v>29</v>
      </c>
      <c r="C24" s="59">
        <v>600</v>
      </c>
      <c r="D24" s="59"/>
      <c r="E24" s="59"/>
      <c r="F24" s="59">
        <v>600</v>
      </c>
      <c r="G24" s="59"/>
      <c r="H24" s="59"/>
      <c r="I24" s="59">
        <v>360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/>
      <c r="G28" s="73"/>
      <c r="H28" s="74"/>
      <c r="I28" s="72" t="s">
        <v>147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103</v>
      </c>
      <c r="D31" s="64"/>
      <c r="E31" s="65"/>
      <c r="F31" s="63" t="s">
        <v>133</v>
      </c>
      <c r="G31" s="64"/>
      <c r="H31" s="65"/>
      <c r="I31" s="63" t="s">
        <v>105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13.08</v>
      </c>
      <c r="C59" s="33"/>
      <c r="D59" s="34">
        <v>10.47</v>
      </c>
      <c r="E59" s="33"/>
      <c r="F59" s="33">
        <v>10.3</v>
      </c>
      <c r="G59" s="35"/>
      <c r="H59" s="33">
        <v>11.2</v>
      </c>
      <c r="I59" s="33"/>
      <c r="J59" s="39">
        <v>18.600000000000001</v>
      </c>
      <c r="K59" s="39"/>
      <c r="L59" s="39"/>
      <c r="M59" s="39"/>
    </row>
    <row r="60" spans="1:13" ht="18.75">
      <c r="A60" s="31" t="s">
        <v>78</v>
      </c>
      <c r="B60" s="32">
        <v>19.97</v>
      </c>
      <c r="C60" s="33"/>
      <c r="D60" s="34">
        <v>7.23</v>
      </c>
      <c r="E60" s="33"/>
      <c r="F60" s="33">
        <v>6.7</v>
      </c>
      <c r="G60" s="35"/>
      <c r="H60" s="33">
        <v>7.3</v>
      </c>
      <c r="I60" s="33"/>
      <c r="J60" s="39">
        <v>7.29</v>
      </c>
      <c r="K60" s="39"/>
      <c r="L60" s="39">
        <v>8.51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15.09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</v>
      </c>
      <c r="D63" s="34"/>
      <c r="E63" s="33">
        <v>17.600000000000001</v>
      </c>
      <c r="F63" s="33"/>
      <c r="G63" s="35">
        <v>17.899999999999999</v>
      </c>
      <c r="H63" s="33"/>
      <c r="I63" s="33">
        <v>17.100000000000001</v>
      </c>
      <c r="J63" s="39"/>
      <c r="K63" s="39">
        <v>17.940000000000001</v>
      </c>
      <c r="M63" s="39">
        <v>16.29</v>
      </c>
    </row>
    <row r="64" spans="1:13" ht="18.75">
      <c r="A64" s="36" t="s">
        <v>81</v>
      </c>
      <c r="B64" s="33"/>
      <c r="C64" s="33">
        <v>22.9</v>
      </c>
      <c r="D64" s="34"/>
      <c r="E64" s="33">
        <v>23.5</v>
      </c>
      <c r="F64" s="33"/>
      <c r="G64" s="37">
        <v>24.3</v>
      </c>
      <c r="H64" s="33"/>
      <c r="I64" s="33">
        <v>23.7</v>
      </c>
      <c r="J64" s="39"/>
      <c r="K64" s="39">
        <v>23.44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>
        <v>33.5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2.17</v>
      </c>
      <c r="C67" s="33">
        <v>12.4</v>
      </c>
      <c r="D67" s="34">
        <v>1.87</v>
      </c>
      <c r="E67" s="33">
        <v>12.6</v>
      </c>
      <c r="F67" s="33">
        <v>1.92</v>
      </c>
      <c r="G67" s="35">
        <v>12.2</v>
      </c>
      <c r="H67" s="33">
        <v>1.68</v>
      </c>
      <c r="I67" s="33">
        <v>12</v>
      </c>
      <c r="J67" s="39">
        <v>1.47</v>
      </c>
      <c r="K67" s="39">
        <v>12.04</v>
      </c>
      <c r="L67" s="39">
        <v>1.55</v>
      </c>
      <c r="M67" s="39">
        <v>12.32</v>
      </c>
    </row>
    <row r="68" spans="1:13" ht="18.75">
      <c r="A68" s="41" t="s">
        <v>84</v>
      </c>
      <c r="B68" s="43">
        <v>1.65</v>
      </c>
      <c r="C68" s="33">
        <v>10.3</v>
      </c>
      <c r="D68" s="34">
        <v>1.34</v>
      </c>
      <c r="E68" s="33">
        <v>10.9</v>
      </c>
      <c r="F68" s="33">
        <v>1.76</v>
      </c>
      <c r="G68" s="35">
        <v>10.5</v>
      </c>
      <c r="H68" s="33">
        <v>1.43</v>
      </c>
      <c r="I68" s="33">
        <v>10.199999999999999</v>
      </c>
      <c r="J68" s="39">
        <v>1.25</v>
      </c>
      <c r="K68" s="39">
        <v>9.84</v>
      </c>
      <c r="L68" s="39">
        <v>1.21</v>
      </c>
      <c r="M68" s="39">
        <v>10.31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>
        <v>1.62</v>
      </c>
      <c r="M69" s="39">
        <v>11.31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107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19300</v>
      </c>
      <c r="D4" s="52"/>
      <c r="E4" s="52"/>
      <c r="F4" s="52">
        <v>19620</v>
      </c>
      <c r="G4" s="52"/>
      <c r="H4" s="52"/>
      <c r="I4" s="52">
        <v>19620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59240</v>
      </c>
      <c r="D5" s="52"/>
      <c r="E5" s="52"/>
      <c r="F5" s="52">
        <v>60760</v>
      </c>
      <c r="G5" s="52"/>
      <c r="H5" s="52"/>
      <c r="I5" s="52">
        <v>62400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C4-'10日'!I4</f>
        <v>249</v>
      </c>
      <c r="D6" s="110"/>
      <c r="E6" s="110"/>
      <c r="F6" s="111">
        <f>F4-C4</f>
        <v>320</v>
      </c>
      <c r="G6" s="112"/>
      <c r="H6" s="113"/>
      <c r="I6" s="111">
        <f>I4-F4</f>
        <v>0</v>
      </c>
      <c r="J6" s="112"/>
      <c r="K6" s="113"/>
      <c r="L6" s="118">
        <f>C6+F6+I6</f>
        <v>569</v>
      </c>
      <c r="M6" s="118">
        <f>C7+F7+I7</f>
        <v>4900</v>
      </c>
    </row>
    <row r="7" spans="1:15" ht="21.95" customHeight="1">
      <c r="A7" s="99"/>
      <c r="B7" s="6" t="s">
        <v>8</v>
      </c>
      <c r="C7" s="110">
        <f>C5-'10日'!I5</f>
        <v>1740</v>
      </c>
      <c r="D7" s="110"/>
      <c r="E7" s="110"/>
      <c r="F7" s="111">
        <f>F5-C5</f>
        <v>1520</v>
      </c>
      <c r="G7" s="112"/>
      <c r="H7" s="113"/>
      <c r="I7" s="111">
        <f>I5-F5</f>
        <v>1640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2720</v>
      </c>
      <c r="D23" s="59"/>
      <c r="E23" s="59"/>
      <c r="F23" s="59">
        <v>2550</v>
      </c>
      <c r="G23" s="59"/>
      <c r="H23" s="59"/>
      <c r="I23" s="59">
        <v>2500</v>
      </c>
      <c r="J23" s="59"/>
      <c r="K23" s="59"/>
    </row>
    <row r="24" spans="1:11" ht="21.95" customHeight="1">
      <c r="A24" s="105"/>
      <c r="B24" s="13" t="s">
        <v>29</v>
      </c>
      <c r="C24" s="59">
        <v>360</v>
      </c>
      <c r="D24" s="59"/>
      <c r="E24" s="59"/>
      <c r="F24" s="59">
        <v>2300</v>
      </c>
      <c r="G24" s="59"/>
      <c r="H24" s="59"/>
      <c r="I24" s="59">
        <v>2200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148</v>
      </c>
      <c r="D28" s="73"/>
      <c r="E28" s="74"/>
      <c r="F28" s="72" t="s">
        <v>149</v>
      </c>
      <c r="G28" s="73"/>
      <c r="H28" s="74"/>
      <c r="I28" s="72" t="s">
        <v>150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135</v>
      </c>
      <c r="D31" s="64"/>
      <c r="E31" s="65"/>
      <c r="F31" s="63" t="s">
        <v>151</v>
      </c>
      <c r="G31" s="64"/>
      <c r="H31" s="65"/>
      <c r="I31" s="63" t="s">
        <v>152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76</v>
      </c>
      <c r="F56" s="26" t="s">
        <v>73</v>
      </c>
      <c r="G56" s="27">
        <v>84</v>
      </c>
      <c r="H56" s="26" t="s">
        <v>74</v>
      </c>
      <c r="I56" s="27">
        <v>0.02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14.2</v>
      </c>
      <c r="G59" s="35"/>
      <c r="H59" s="33">
        <v>15.05</v>
      </c>
      <c r="I59" s="33"/>
      <c r="J59" s="39">
        <v>14.2</v>
      </c>
      <c r="K59" s="39"/>
      <c r="L59" s="39"/>
      <c r="M59" s="39"/>
    </row>
    <row r="60" spans="1:13" ht="18.75">
      <c r="A60" s="31" t="s">
        <v>78</v>
      </c>
      <c r="B60" s="32">
        <v>4.57</v>
      </c>
      <c r="C60" s="33"/>
      <c r="D60" s="34">
        <v>9.3000000000000007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18.899999999999999</v>
      </c>
      <c r="C61" s="33"/>
      <c r="D61" s="34">
        <v>17.399999999999999</v>
      </c>
      <c r="E61" s="33"/>
      <c r="F61" s="33">
        <v>15.3</v>
      </c>
      <c r="G61" s="35"/>
      <c r="H61" s="33">
        <v>18.059999999999999</v>
      </c>
      <c r="I61" s="33"/>
      <c r="J61" s="39">
        <v>18.5</v>
      </c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</v>
      </c>
      <c r="D63" s="34"/>
      <c r="E63" s="33">
        <v>16.5</v>
      </c>
      <c r="F63" s="33"/>
      <c r="G63" s="35"/>
      <c r="H63" s="33"/>
      <c r="I63" s="33">
        <v>16.399999999999999</v>
      </c>
      <c r="J63" s="39"/>
      <c r="K63" s="39">
        <v>17.3</v>
      </c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5">
        <v>27.7</v>
      </c>
      <c r="H64" s="33"/>
      <c r="I64" s="33">
        <v>28.6</v>
      </c>
      <c r="J64" s="39"/>
      <c r="K64" s="39">
        <v>28.9</v>
      </c>
      <c r="L64" s="39"/>
      <c r="M64" s="39"/>
    </row>
    <row r="65" spans="1:13" ht="18.75">
      <c r="A65" s="36" t="s">
        <v>82</v>
      </c>
      <c r="B65" s="33"/>
      <c r="C65" s="33">
        <v>34.4</v>
      </c>
      <c r="D65" s="34"/>
      <c r="E65" s="33">
        <v>33.1</v>
      </c>
      <c r="F65" s="33"/>
      <c r="G65" s="37">
        <v>30.6</v>
      </c>
      <c r="H65" s="33"/>
      <c r="I65" s="33">
        <v>32.9</v>
      </c>
      <c r="J65" s="39"/>
      <c r="K65" s="39"/>
      <c r="M65" s="39"/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1.47</v>
      </c>
      <c r="C67" s="33">
        <v>13.2</v>
      </c>
      <c r="D67" s="34">
        <v>1.61</v>
      </c>
      <c r="E67" s="33">
        <v>12.9</v>
      </c>
      <c r="F67" s="33">
        <v>0.96</v>
      </c>
      <c r="G67" s="35">
        <v>12.2</v>
      </c>
      <c r="H67" s="33">
        <v>1.04</v>
      </c>
      <c r="I67" s="33">
        <v>12.7</v>
      </c>
      <c r="J67" s="39">
        <v>1.33</v>
      </c>
      <c r="K67" s="39">
        <v>12.3</v>
      </c>
      <c r="L67" s="39"/>
      <c r="M67" s="39"/>
    </row>
    <row r="68" spans="1:13" ht="18.75">
      <c r="A68" s="41" t="s">
        <v>84</v>
      </c>
      <c r="B68" s="42">
        <v>1.1299999999999999</v>
      </c>
      <c r="C68" s="33">
        <v>10.6</v>
      </c>
      <c r="D68" s="34">
        <v>0.95</v>
      </c>
      <c r="E68" s="33">
        <v>10.9</v>
      </c>
      <c r="F68" s="33">
        <v>1.04</v>
      </c>
      <c r="G68" s="35">
        <v>10.1</v>
      </c>
      <c r="H68" s="33">
        <v>1.1000000000000001</v>
      </c>
      <c r="I68" s="33">
        <v>10.3</v>
      </c>
      <c r="J68" s="39">
        <v>0.86</v>
      </c>
      <c r="K68" s="39">
        <v>10.8</v>
      </c>
      <c r="L68" s="39"/>
      <c r="M68" s="39"/>
    </row>
    <row r="69" spans="1:13" ht="18.75">
      <c r="A69" s="41" t="s">
        <v>85</v>
      </c>
      <c r="B69" s="42">
        <v>1.36</v>
      </c>
      <c r="C69" s="33">
        <v>12</v>
      </c>
      <c r="D69" s="34">
        <v>1.7</v>
      </c>
      <c r="E69" s="33">
        <v>11.97</v>
      </c>
      <c r="F69" s="33">
        <v>1.1200000000000001</v>
      </c>
      <c r="G69" s="35">
        <v>11.4</v>
      </c>
      <c r="H69" s="33">
        <v>1.3</v>
      </c>
      <c r="I69" s="33">
        <v>11.6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107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19870</v>
      </c>
      <c r="D4" s="52"/>
      <c r="E4" s="52"/>
      <c r="F4" s="52">
        <v>19900</v>
      </c>
      <c r="G4" s="52"/>
      <c r="H4" s="52"/>
      <c r="I4" s="52">
        <v>20350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64260</v>
      </c>
      <c r="D5" s="52"/>
      <c r="E5" s="52"/>
      <c r="F5" s="52">
        <v>65900</v>
      </c>
      <c r="G5" s="52"/>
      <c r="H5" s="52"/>
      <c r="I5" s="52">
        <v>67780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C4-'11日'!I4</f>
        <v>250</v>
      </c>
      <c r="D6" s="110"/>
      <c r="E6" s="110"/>
      <c r="F6" s="111">
        <f>F4-C4</f>
        <v>30</v>
      </c>
      <c r="G6" s="112"/>
      <c r="H6" s="113"/>
      <c r="I6" s="111">
        <f>I4-F4</f>
        <v>450</v>
      </c>
      <c r="J6" s="112"/>
      <c r="K6" s="113"/>
      <c r="L6" s="118">
        <f>C6+F6+I6</f>
        <v>730</v>
      </c>
      <c r="M6" s="118">
        <f>C7+F7+I7</f>
        <v>5380</v>
      </c>
    </row>
    <row r="7" spans="1:15" ht="21.95" customHeight="1">
      <c r="A7" s="99"/>
      <c r="B7" s="6" t="s">
        <v>8</v>
      </c>
      <c r="C7" s="110">
        <f>C5-'11日'!I5</f>
        <v>1860</v>
      </c>
      <c r="D7" s="110"/>
      <c r="E7" s="110"/>
      <c r="F7" s="111">
        <f>F5-C5</f>
        <v>1640</v>
      </c>
      <c r="G7" s="112"/>
      <c r="H7" s="113"/>
      <c r="I7" s="111">
        <f>I5-F5</f>
        <v>1880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36</v>
      </c>
      <c r="D9" s="52"/>
      <c r="E9" s="52"/>
      <c r="F9" s="52">
        <v>25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2360</v>
      </c>
      <c r="D23" s="59"/>
      <c r="E23" s="59"/>
      <c r="F23" s="59">
        <v>2360</v>
      </c>
      <c r="G23" s="59"/>
      <c r="H23" s="59"/>
      <c r="I23" s="59">
        <v>2360</v>
      </c>
      <c r="J23" s="59"/>
      <c r="K23" s="59"/>
    </row>
    <row r="24" spans="1:11" ht="21.95" customHeight="1">
      <c r="A24" s="105"/>
      <c r="B24" s="13" t="s">
        <v>29</v>
      </c>
      <c r="C24" s="59">
        <v>2200</v>
      </c>
      <c r="D24" s="59"/>
      <c r="E24" s="59"/>
      <c r="F24" s="59">
        <v>2200</v>
      </c>
      <c r="G24" s="59"/>
      <c r="H24" s="59"/>
      <c r="I24" s="59">
        <v>2200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153</v>
      </c>
      <c r="D28" s="73"/>
      <c r="E28" s="74"/>
      <c r="F28" s="72"/>
      <c r="G28" s="73"/>
      <c r="H28" s="74"/>
      <c r="I28" s="72" t="s">
        <v>154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135</v>
      </c>
      <c r="D31" s="64"/>
      <c r="E31" s="65"/>
      <c r="F31" s="63" t="s">
        <v>155</v>
      </c>
      <c r="G31" s="64"/>
      <c r="H31" s="65"/>
      <c r="I31" s="63" t="s">
        <v>156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7.17</v>
      </c>
      <c r="D56" s="26" t="s">
        <v>44</v>
      </c>
      <c r="E56" s="27">
        <v>77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49.3</v>
      </c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23.1</v>
      </c>
      <c r="E60" s="33"/>
      <c r="F60" s="33">
        <v>7.5</v>
      </c>
      <c r="G60" s="35"/>
      <c r="H60" s="33">
        <v>7.47</v>
      </c>
      <c r="I60" s="33"/>
      <c r="J60" s="39">
        <v>8.9</v>
      </c>
      <c r="K60" s="39"/>
      <c r="L60" s="39">
        <v>10.3</v>
      </c>
      <c r="M60" s="39"/>
    </row>
    <row r="61" spans="1:13" ht="18.75">
      <c r="A61" s="31" t="s">
        <v>79</v>
      </c>
      <c r="B61" s="32">
        <v>26.3</v>
      </c>
      <c r="C61" s="33"/>
      <c r="D61" s="34">
        <v>28.7</v>
      </c>
      <c r="E61" s="33"/>
      <c r="F61" s="33">
        <v>20.8</v>
      </c>
      <c r="G61" s="35"/>
      <c r="H61" s="33">
        <v>25.9</v>
      </c>
      <c r="I61" s="33"/>
      <c r="J61" s="39">
        <v>22.4</v>
      </c>
      <c r="K61" s="39"/>
      <c r="L61" s="39">
        <v>21.8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</v>
      </c>
      <c r="D63" s="34"/>
      <c r="E63" s="33">
        <v>28.6</v>
      </c>
      <c r="F63" s="33"/>
      <c r="G63" s="35">
        <v>16.5</v>
      </c>
      <c r="H63" s="33"/>
      <c r="I63" s="33">
        <v>173</v>
      </c>
      <c r="J63" s="39"/>
      <c r="K63" s="39">
        <v>17.100000000000001</v>
      </c>
      <c r="M63" s="39">
        <v>17.3</v>
      </c>
    </row>
    <row r="64" spans="1:13" ht="18.75">
      <c r="A64" s="36" t="s">
        <v>81</v>
      </c>
      <c r="B64" s="33"/>
      <c r="C64" s="33">
        <v>30.9</v>
      </c>
      <c r="D64" s="34"/>
      <c r="E64" s="33">
        <v>33.700000000000003</v>
      </c>
      <c r="F64" s="33"/>
      <c r="G64" s="37">
        <v>29.6</v>
      </c>
      <c r="H64" s="33"/>
      <c r="I64" s="33">
        <v>32.1</v>
      </c>
      <c r="J64" s="39"/>
      <c r="K64" s="39">
        <v>31.8</v>
      </c>
      <c r="L64" s="39"/>
      <c r="M64" s="39">
        <v>33.200000000000003</v>
      </c>
    </row>
    <row r="65" spans="1:13" ht="18.75">
      <c r="A65" s="36" t="s">
        <v>82</v>
      </c>
      <c r="B65" s="33"/>
      <c r="C65" s="33">
        <v>41.2</v>
      </c>
      <c r="D65" s="34"/>
      <c r="E65" s="33">
        <v>42.7</v>
      </c>
      <c r="F65" s="33"/>
      <c r="G65" s="35">
        <v>70.3</v>
      </c>
      <c r="H65" s="33"/>
      <c r="I65" s="33">
        <v>50.9</v>
      </c>
      <c r="J65" s="39"/>
      <c r="K65" s="39">
        <v>49.7</v>
      </c>
      <c r="M65" s="39">
        <v>49.1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1.33</v>
      </c>
      <c r="C67" s="33">
        <v>13</v>
      </c>
      <c r="D67" s="34">
        <v>1.54</v>
      </c>
      <c r="E67" s="33">
        <v>12.6</v>
      </c>
      <c r="F67" s="33">
        <v>1.1000000000000001</v>
      </c>
      <c r="G67" s="35">
        <v>13.3</v>
      </c>
      <c r="H67" s="33">
        <v>1.32</v>
      </c>
      <c r="I67" s="33">
        <v>12.8</v>
      </c>
      <c r="J67" s="39">
        <v>1.78</v>
      </c>
      <c r="K67" s="39">
        <v>12.2</v>
      </c>
      <c r="L67" s="39">
        <v>1.61</v>
      </c>
      <c r="M67" s="39">
        <v>12</v>
      </c>
    </row>
    <row r="68" spans="1:13" ht="18.75">
      <c r="A68" s="41" t="s">
        <v>84</v>
      </c>
      <c r="B68" s="42">
        <v>2.0699999999999998</v>
      </c>
      <c r="C68" s="33">
        <v>10.4</v>
      </c>
      <c r="D68" s="34">
        <v>2.39</v>
      </c>
      <c r="E68" s="33">
        <v>10.5</v>
      </c>
      <c r="F68" s="33">
        <v>1.05</v>
      </c>
      <c r="G68" s="35">
        <v>10.3</v>
      </c>
      <c r="H68" s="33">
        <v>1.9</v>
      </c>
      <c r="I68" s="33">
        <v>10.3</v>
      </c>
      <c r="J68" s="39">
        <v>2.23</v>
      </c>
      <c r="K68" s="39">
        <v>10.4</v>
      </c>
      <c r="L68" s="39">
        <v>2.0499999999999998</v>
      </c>
      <c r="M68" s="39">
        <v>10.5</v>
      </c>
    </row>
    <row r="69" spans="1:13" ht="18.75">
      <c r="A69" s="41" t="s">
        <v>85</v>
      </c>
      <c r="B69" s="42">
        <v>2.61</v>
      </c>
      <c r="C69" s="33">
        <v>11.6</v>
      </c>
      <c r="D69" s="34">
        <v>3.07</v>
      </c>
      <c r="E69" s="33">
        <v>12</v>
      </c>
      <c r="F69" s="33">
        <v>1.4</v>
      </c>
      <c r="G69" s="35">
        <v>11.6</v>
      </c>
      <c r="H69" s="33">
        <v>1.47</v>
      </c>
      <c r="I69" s="33">
        <v>11.7</v>
      </c>
      <c r="J69" s="39">
        <v>2.12</v>
      </c>
      <c r="K69" s="39">
        <v>11.7</v>
      </c>
      <c r="L69" s="39">
        <v>1.86</v>
      </c>
      <c r="M69" s="39">
        <v>11.6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20780</v>
      </c>
      <c r="D4" s="52"/>
      <c r="E4" s="52"/>
      <c r="F4" s="52">
        <v>21370</v>
      </c>
      <c r="G4" s="52"/>
      <c r="H4" s="52"/>
      <c r="I4" s="52">
        <v>21880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69600</v>
      </c>
      <c r="D5" s="52"/>
      <c r="E5" s="52"/>
      <c r="F5" s="52">
        <v>71450</v>
      </c>
      <c r="G5" s="52"/>
      <c r="H5" s="52"/>
      <c r="I5" s="52">
        <v>73300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C4-'12日'!I4</f>
        <v>430</v>
      </c>
      <c r="D6" s="110"/>
      <c r="E6" s="110"/>
      <c r="F6" s="111">
        <f>F4-C4</f>
        <v>590</v>
      </c>
      <c r="G6" s="112"/>
      <c r="H6" s="113"/>
      <c r="I6" s="111">
        <f>I4-F4</f>
        <v>510</v>
      </c>
      <c r="J6" s="112"/>
      <c r="K6" s="113"/>
      <c r="L6" s="118">
        <f>C6+F6+I6</f>
        <v>1530</v>
      </c>
      <c r="M6" s="118">
        <f>C7+F7+I7</f>
        <v>5520</v>
      </c>
    </row>
    <row r="7" spans="1:15" ht="21.95" customHeight="1">
      <c r="A7" s="99"/>
      <c r="B7" s="6" t="s">
        <v>8</v>
      </c>
      <c r="C7" s="110">
        <f>C5-'12日'!I5</f>
        <v>1820</v>
      </c>
      <c r="D7" s="110"/>
      <c r="E7" s="110"/>
      <c r="F7" s="111">
        <f>F5-C5</f>
        <v>1850</v>
      </c>
      <c r="G7" s="112"/>
      <c r="H7" s="113"/>
      <c r="I7" s="111">
        <f>I5-F5</f>
        <v>1850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30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2200</v>
      </c>
      <c r="D23" s="59"/>
      <c r="E23" s="59"/>
      <c r="F23" s="59">
        <v>2000</v>
      </c>
      <c r="G23" s="59"/>
      <c r="H23" s="59"/>
      <c r="I23" s="59">
        <v>2000</v>
      </c>
      <c r="J23" s="59"/>
      <c r="K23" s="59"/>
    </row>
    <row r="24" spans="1:11" ht="21.95" customHeight="1">
      <c r="A24" s="105"/>
      <c r="B24" s="13" t="s">
        <v>29</v>
      </c>
      <c r="C24" s="59">
        <v>2100</v>
      </c>
      <c r="D24" s="59"/>
      <c r="E24" s="59"/>
      <c r="F24" s="59">
        <v>2000</v>
      </c>
      <c r="G24" s="59"/>
      <c r="H24" s="59"/>
      <c r="I24" s="59">
        <v>2000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157</v>
      </c>
      <c r="D28" s="73"/>
      <c r="E28" s="74"/>
      <c r="F28" s="72" t="s">
        <v>158</v>
      </c>
      <c r="G28" s="73"/>
      <c r="H28" s="74"/>
      <c r="I28" s="72"/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98</v>
      </c>
      <c r="D31" s="64"/>
      <c r="E31" s="65"/>
      <c r="F31" s="63" t="s">
        <v>159</v>
      </c>
      <c r="G31" s="64"/>
      <c r="H31" s="65"/>
      <c r="I31" s="63" t="s">
        <v>96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4.34</v>
      </c>
      <c r="C59" s="33"/>
      <c r="D59" s="34">
        <v>8.2200000000000006</v>
      </c>
      <c r="E59" s="33"/>
      <c r="F59" s="33">
        <v>11.05</v>
      </c>
      <c r="G59" s="35"/>
      <c r="H59" s="33">
        <v>11.3</v>
      </c>
      <c r="I59" s="33"/>
      <c r="J59" s="39">
        <v>10.07</v>
      </c>
      <c r="K59" s="39"/>
      <c r="L59" s="39">
        <v>10.07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13.5</v>
      </c>
      <c r="G60" s="35"/>
      <c r="H60" s="33">
        <v>8.6999999999999993</v>
      </c>
      <c r="I60" s="33"/>
      <c r="J60" s="39">
        <v>10.130000000000001</v>
      </c>
      <c r="K60" s="39"/>
      <c r="L60" s="39">
        <v>9.61</v>
      </c>
      <c r="M60" s="39"/>
    </row>
    <row r="61" spans="1:13" ht="18.75">
      <c r="A61" s="31" t="s">
        <v>79</v>
      </c>
      <c r="B61" s="32">
        <v>24.65</v>
      </c>
      <c r="C61" s="33"/>
      <c r="D61" s="34">
        <v>36.51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17.649999999999999</v>
      </c>
      <c r="D63" s="34"/>
      <c r="E63" s="33">
        <v>17.649999999999999</v>
      </c>
      <c r="F63" s="33"/>
      <c r="G63" s="35">
        <v>16.7</v>
      </c>
      <c r="H63" s="33"/>
      <c r="I63" s="33">
        <v>16.600000000000001</v>
      </c>
      <c r="J63" s="39"/>
      <c r="K63" s="39">
        <v>17.940000000000001</v>
      </c>
      <c r="M63" s="39">
        <v>18.52</v>
      </c>
    </row>
    <row r="64" spans="1:13" ht="18.75">
      <c r="A64" s="36" t="s">
        <v>81</v>
      </c>
      <c r="B64" s="33"/>
      <c r="C64" s="33">
        <v>34.72</v>
      </c>
      <c r="D64" s="34"/>
      <c r="E64" s="33">
        <v>23.99</v>
      </c>
      <c r="F64" s="33"/>
      <c r="G64" s="37"/>
      <c r="H64" s="33"/>
      <c r="I64" s="33">
        <v>27.1</v>
      </c>
      <c r="J64" s="39"/>
      <c r="K64" s="39">
        <v>32.119999999999997</v>
      </c>
      <c r="L64" s="39"/>
      <c r="M64" s="39">
        <v>33.56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35.200000000000003</v>
      </c>
      <c r="H65" s="33"/>
      <c r="I65" s="33">
        <v>33.700000000000003</v>
      </c>
      <c r="J65" s="39"/>
      <c r="K65" s="39">
        <v>35.880000000000003</v>
      </c>
      <c r="M65" s="39">
        <v>36.75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1.73</v>
      </c>
      <c r="C67" s="33">
        <v>12.01</v>
      </c>
      <c r="D67" s="34">
        <v>1.62</v>
      </c>
      <c r="E67" s="33">
        <v>12.79</v>
      </c>
      <c r="F67" s="33">
        <v>0.95</v>
      </c>
      <c r="G67" s="35">
        <v>13.1</v>
      </c>
      <c r="H67" s="33">
        <v>0.94</v>
      </c>
      <c r="I67" s="33">
        <v>12.8</v>
      </c>
      <c r="J67" s="39">
        <v>0.67</v>
      </c>
      <c r="K67" s="39">
        <v>12.41</v>
      </c>
      <c r="L67" s="39">
        <v>1.26</v>
      </c>
      <c r="M67" s="39">
        <v>12.44</v>
      </c>
    </row>
    <row r="68" spans="1:13" ht="18.75">
      <c r="A68" s="41" t="s">
        <v>84</v>
      </c>
      <c r="B68" s="42">
        <v>1.07</v>
      </c>
      <c r="C68" s="33">
        <v>10.3</v>
      </c>
      <c r="D68" s="34">
        <v>1.33</v>
      </c>
      <c r="E68" s="33">
        <v>11.05</v>
      </c>
      <c r="F68" s="33">
        <v>1.06</v>
      </c>
      <c r="G68" s="35">
        <v>11.1</v>
      </c>
      <c r="H68" s="33">
        <v>1.07</v>
      </c>
      <c r="I68" s="33">
        <v>10.5</v>
      </c>
      <c r="J68" s="39">
        <v>1.01</v>
      </c>
      <c r="K68" s="39">
        <v>10.3</v>
      </c>
      <c r="L68" s="39">
        <v>2.0099999999999998</v>
      </c>
      <c r="M68" s="39">
        <v>10.59</v>
      </c>
    </row>
    <row r="69" spans="1:13" ht="18.75">
      <c r="A69" s="41" t="s">
        <v>85</v>
      </c>
      <c r="B69" s="42"/>
      <c r="C69" s="33"/>
      <c r="D69" s="34"/>
      <c r="E69" s="33"/>
      <c r="F69" s="33">
        <v>1.5</v>
      </c>
      <c r="G69" s="35">
        <v>12.3</v>
      </c>
      <c r="H69" s="33">
        <v>1.1499999999999999</v>
      </c>
      <c r="I69" s="33">
        <v>11.8</v>
      </c>
      <c r="J69" s="39">
        <v>1.91</v>
      </c>
      <c r="K69" s="39">
        <v>11.83</v>
      </c>
      <c r="L69" s="39">
        <v>1.88</v>
      </c>
      <c r="M69" s="39">
        <v>11.92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116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23167</v>
      </c>
      <c r="D4" s="52"/>
      <c r="E4" s="52"/>
      <c r="F4" s="52">
        <v>24200</v>
      </c>
      <c r="G4" s="52"/>
      <c r="H4" s="52"/>
      <c r="I4" s="52">
        <v>24340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74950</v>
      </c>
      <c r="D5" s="52"/>
      <c r="E5" s="52"/>
      <c r="F5" s="52">
        <v>76900</v>
      </c>
      <c r="G5" s="52"/>
      <c r="H5" s="52"/>
      <c r="I5" s="52">
        <v>78600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C4-'13日'!I4</f>
        <v>1287</v>
      </c>
      <c r="D6" s="110"/>
      <c r="E6" s="110"/>
      <c r="F6" s="111">
        <f>F4-C4</f>
        <v>1033</v>
      </c>
      <c r="G6" s="112"/>
      <c r="H6" s="113"/>
      <c r="I6" s="111">
        <f>I4-F4</f>
        <v>140</v>
      </c>
      <c r="J6" s="112"/>
      <c r="K6" s="113"/>
      <c r="L6" s="118">
        <f>C6+F6+I6</f>
        <v>2460</v>
      </c>
      <c r="M6" s="118">
        <f>C7+F7+I7</f>
        <v>5300</v>
      </c>
    </row>
    <row r="7" spans="1:15" ht="21.95" customHeight="1">
      <c r="A7" s="99"/>
      <c r="B7" s="6" t="s">
        <v>8</v>
      </c>
      <c r="C7" s="110">
        <f>C5-'13日'!I5</f>
        <v>1650</v>
      </c>
      <c r="D7" s="110"/>
      <c r="E7" s="110"/>
      <c r="F7" s="111">
        <f>F5-C5</f>
        <v>1950</v>
      </c>
      <c r="G7" s="112"/>
      <c r="H7" s="113"/>
      <c r="I7" s="111">
        <f>I5-F5</f>
        <v>1700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37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160</v>
      </c>
      <c r="K11" s="9" t="s">
        <v>160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161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>
        <v>370</v>
      </c>
      <c r="K15" s="9">
        <v>330</v>
      </c>
    </row>
    <row r="16" spans="1:15" ht="30.7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160</v>
      </c>
      <c r="K17" s="9" t="s">
        <v>160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162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>
        <v>480</v>
      </c>
      <c r="K21" s="9">
        <v>420</v>
      </c>
    </row>
    <row r="22" spans="1:11" ht="34.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163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2000</v>
      </c>
      <c r="D23" s="59"/>
      <c r="E23" s="59"/>
      <c r="F23" s="59">
        <v>1700</v>
      </c>
      <c r="G23" s="59"/>
      <c r="H23" s="59"/>
      <c r="I23" s="59">
        <v>1500</v>
      </c>
      <c r="J23" s="59"/>
      <c r="K23" s="59"/>
    </row>
    <row r="24" spans="1:11" ht="21.95" customHeight="1">
      <c r="A24" s="105"/>
      <c r="B24" s="13" t="s">
        <v>29</v>
      </c>
      <c r="C24" s="59">
        <f>970+940</f>
        <v>1910</v>
      </c>
      <c r="D24" s="59"/>
      <c r="E24" s="59"/>
      <c r="F24" s="59">
        <v>1800</v>
      </c>
      <c r="G24" s="59"/>
      <c r="H24" s="59"/>
      <c r="I24" s="59">
        <v>1800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702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164</v>
      </c>
      <c r="D28" s="73"/>
      <c r="E28" s="74"/>
      <c r="F28" s="72" t="s">
        <v>165</v>
      </c>
      <c r="G28" s="73"/>
      <c r="H28" s="74"/>
      <c r="I28" s="72" t="s">
        <v>166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105</v>
      </c>
      <c r="D31" s="64"/>
      <c r="E31" s="65"/>
      <c r="F31" s="63" t="s">
        <v>159</v>
      </c>
      <c r="G31" s="64"/>
      <c r="H31" s="65"/>
      <c r="I31" s="63" t="s">
        <v>103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77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9.84</v>
      </c>
      <c r="C59" s="33"/>
      <c r="D59" s="34"/>
      <c r="E59" s="33"/>
      <c r="F59" s="33"/>
      <c r="G59" s="35"/>
      <c r="H59" s="33">
        <v>9.6</v>
      </c>
      <c r="I59" s="33"/>
      <c r="J59" s="39">
        <v>11.2</v>
      </c>
      <c r="K59" s="39"/>
      <c r="L59" s="39">
        <v>9.7799999999999994</v>
      </c>
      <c r="M59" s="39"/>
    </row>
    <row r="60" spans="1:13" ht="18.75">
      <c r="A60" s="31" t="s">
        <v>78</v>
      </c>
      <c r="B60" s="32">
        <v>9.9</v>
      </c>
      <c r="C60" s="33"/>
      <c r="D60" s="34">
        <v>34.549999999999997</v>
      </c>
      <c r="E60" s="33"/>
      <c r="F60" s="33">
        <v>14.8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14</v>
      </c>
      <c r="E61" s="33"/>
      <c r="F61" s="33"/>
      <c r="G61" s="35"/>
      <c r="H61" s="33">
        <v>20.100000000000001</v>
      </c>
      <c r="I61" s="33"/>
      <c r="J61" s="39">
        <v>23.67</v>
      </c>
      <c r="K61" s="39"/>
      <c r="L61" s="39">
        <v>28.07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18.52</v>
      </c>
      <c r="D63" s="34"/>
      <c r="E63" s="33">
        <v>17.940000000000001</v>
      </c>
      <c r="F63" s="33"/>
      <c r="G63" s="35">
        <v>18.09</v>
      </c>
      <c r="H63" s="33"/>
      <c r="I63" s="33"/>
      <c r="J63" s="39"/>
      <c r="K63" s="39">
        <v>46.2</v>
      </c>
      <c r="M63" s="39">
        <v>48</v>
      </c>
    </row>
    <row r="64" spans="1:13" ht="18.75">
      <c r="A64" s="36" t="s">
        <v>81</v>
      </c>
      <c r="B64" s="33"/>
      <c r="C64" s="33">
        <v>33.85</v>
      </c>
      <c r="D64" s="34"/>
      <c r="E64" s="33">
        <v>36.75</v>
      </c>
      <c r="F64" s="33"/>
      <c r="G64" s="37">
        <v>39.700000000000003</v>
      </c>
      <c r="H64" s="33"/>
      <c r="I64" s="33">
        <v>34.6</v>
      </c>
      <c r="J64" s="39"/>
      <c r="K64" s="39">
        <v>35.299999999999997</v>
      </c>
      <c r="L64" s="39"/>
      <c r="M64" s="39">
        <v>36.5</v>
      </c>
    </row>
    <row r="65" spans="1:13" ht="18.75">
      <c r="A65" s="36" t="s">
        <v>82</v>
      </c>
      <c r="B65" s="33"/>
      <c r="C65" s="33">
        <v>37.909999999999997</v>
      </c>
      <c r="D65" s="34"/>
      <c r="E65" s="33"/>
      <c r="F65" s="33"/>
      <c r="G65" s="35">
        <v>40.4</v>
      </c>
      <c r="H65" s="33"/>
      <c r="I65" s="33">
        <v>35.299999999999997</v>
      </c>
      <c r="J65" s="39"/>
      <c r="K65" s="39">
        <v>37</v>
      </c>
      <c r="M65" s="39">
        <v>36.200000000000003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1.18</v>
      </c>
      <c r="C67" s="33">
        <v>12.44</v>
      </c>
      <c r="D67" s="33">
        <v>1.25</v>
      </c>
      <c r="E67" s="33">
        <v>13.22</v>
      </c>
      <c r="F67" s="33">
        <v>1.8</v>
      </c>
      <c r="G67" s="35">
        <v>13.6</v>
      </c>
      <c r="H67" s="33">
        <v>0.96</v>
      </c>
      <c r="I67" s="33">
        <v>12.9</v>
      </c>
      <c r="J67" s="39">
        <v>2.4</v>
      </c>
      <c r="K67" s="39">
        <v>12.4</v>
      </c>
      <c r="L67" s="39">
        <v>1.55</v>
      </c>
      <c r="M67" s="39">
        <v>12.8</v>
      </c>
    </row>
    <row r="68" spans="1:13" ht="18.75">
      <c r="A68" s="41" t="s">
        <v>84</v>
      </c>
      <c r="B68" s="33">
        <v>1.94</v>
      </c>
      <c r="C68" s="33">
        <v>10.53</v>
      </c>
      <c r="D68" s="33">
        <v>1.85</v>
      </c>
      <c r="E68" s="33">
        <v>11.02</v>
      </c>
      <c r="F68" s="33">
        <v>1.42</v>
      </c>
      <c r="G68" s="35">
        <v>11.2</v>
      </c>
      <c r="H68" s="33">
        <v>1.7</v>
      </c>
      <c r="I68" s="33">
        <v>10.7</v>
      </c>
      <c r="J68" s="39">
        <v>1.67</v>
      </c>
      <c r="K68" s="39">
        <v>10.4</v>
      </c>
      <c r="L68" s="39">
        <v>1.95</v>
      </c>
      <c r="M68" s="39">
        <v>10.6</v>
      </c>
    </row>
    <row r="69" spans="1:13" ht="18.75">
      <c r="A69" s="41" t="s">
        <v>85</v>
      </c>
      <c r="B69" s="33">
        <v>1.73</v>
      </c>
      <c r="C69" s="33">
        <v>11.98</v>
      </c>
      <c r="D69" s="33"/>
      <c r="E69" s="33"/>
      <c r="F69" s="33">
        <v>1.1000000000000001</v>
      </c>
      <c r="G69" s="35">
        <v>12.8</v>
      </c>
      <c r="H69" s="33">
        <v>1.4</v>
      </c>
      <c r="I69" s="33">
        <v>11.9</v>
      </c>
      <c r="J69" s="39">
        <v>1.25</v>
      </c>
      <c r="K69" s="39">
        <v>12</v>
      </c>
      <c r="L69" s="39">
        <v>1.77</v>
      </c>
      <c r="M69" s="39">
        <v>12.3</v>
      </c>
    </row>
    <row r="70" spans="1:13" ht="18.75">
      <c r="A70" s="41" t="s">
        <v>86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127</v>
      </c>
      <c r="D2" s="49"/>
      <c r="E2" s="49"/>
      <c r="F2" s="50" t="s">
        <v>128</v>
      </c>
      <c r="G2" s="50"/>
      <c r="H2" s="50"/>
      <c r="I2" s="51" t="s">
        <v>129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25050</v>
      </c>
      <c r="D4" s="52"/>
      <c r="E4" s="52"/>
      <c r="F4" s="52">
        <v>25589</v>
      </c>
      <c r="G4" s="52"/>
      <c r="H4" s="52"/>
      <c r="I4" s="52">
        <v>26510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80320</v>
      </c>
      <c r="D5" s="52"/>
      <c r="E5" s="52"/>
      <c r="F5" s="52">
        <v>82170</v>
      </c>
      <c r="G5" s="52"/>
      <c r="H5" s="52"/>
      <c r="I5" s="52">
        <v>84050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C4-'14日'!I4</f>
        <v>710</v>
      </c>
      <c r="D6" s="110"/>
      <c r="E6" s="110"/>
      <c r="F6" s="111">
        <f>F4-C4</f>
        <v>539</v>
      </c>
      <c r="G6" s="112"/>
      <c r="H6" s="113"/>
      <c r="I6" s="111">
        <f>I4-F4</f>
        <v>921</v>
      </c>
      <c r="J6" s="112"/>
      <c r="K6" s="113"/>
      <c r="L6" s="118">
        <f>C6+F6+I6</f>
        <v>2170</v>
      </c>
      <c r="M6" s="118">
        <f>C7+F7+I7</f>
        <v>5450</v>
      </c>
    </row>
    <row r="7" spans="1:15" ht="21.95" customHeight="1">
      <c r="A7" s="99"/>
      <c r="B7" s="6" t="s">
        <v>8</v>
      </c>
      <c r="C7" s="110">
        <f>C5-'14日'!I5</f>
        <v>1720</v>
      </c>
      <c r="D7" s="110"/>
      <c r="E7" s="110"/>
      <c r="F7" s="111">
        <f>F5-C5</f>
        <v>1850</v>
      </c>
      <c r="G7" s="112"/>
      <c r="H7" s="113"/>
      <c r="I7" s="111">
        <f>I5-F5</f>
        <v>1880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160</v>
      </c>
      <c r="D11" s="9" t="s">
        <v>160</v>
      </c>
      <c r="E11" s="9" t="s">
        <v>160</v>
      </c>
      <c r="F11" s="9" t="s">
        <v>160</v>
      </c>
      <c r="G11" s="9" t="s">
        <v>160</v>
      </c>
      <c r="H11" s="9" t="s">
        <v>160</v>
      </c>
      <c r="I11" s="9" t="s">
        <v>160</v>
      </c>
      <c r="J11" s="9" t="s">
        <v>160</v>
      </c>
      <c r="K11" s="9" t="s">
        <v>160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410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320</v>
      </c>
      <c r="D15" s="9">
        <v>280</v>
      </c>
      <c r="E15" s="9">
        <v>550</v>
      </c>
      <c r="F15" s="9">
        <v>550</v>
      </c>
      <c r="G15" s="9">
        <v>510</v>
      </c>
      <c r="H15" s="9">
        <v>480</v>
      </c>
      <c r="I15" s="9">
        <v>550</v>
      </c>
      <c r="J15" s="9">
        <v>510</v>
      </c>
      <c r="K15" s="9">
        <v>480</v>
      </c>
    </row>
    <row r="16" spans="1:15" ht="21.95" customHeight="1">
      <c r="A16" s="102"/>
      <c r="B16" s="11" t="s">
        <v>20</v>
      </c>
      <c r="C16" s="60" t="s">
        <v>167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160</v>
      </c>
      <c r="D17" s="9" t="s">
        <v>160</v>
      </c>
      <c r="E17" s="9" t="s">
        <v>160</v>
      </c>
      <c r="F17" s="9" t="s">
        <v>160</v>
      </c>
      <c r="G17" s="9" t="s">
        <v>160</v>
      </c>
      <c r="H17" s="9" t="s">
        <v>160</v>
      </c>
      <c r="I17" s="9" t="s">
        <v>160</v>
      </c>
      <c r="J17" s="9" t="s">
        <v>160</v>
      </c>
      <c r="K17" s="9" t="s">
        <v>160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410</v>
      </c>
      <c r="D21" s="9">
        <v>340</v>
      </c>
      <c r="E21" s="9">
        <v>580</v>
      </c>
      <c r="F21" s="9">
        <v>580</v>
      </c>
      <c r="G21" s="9">
        <v>530</v>
      </c>
      <c r="H21" s="9">
        <v>480</v>
      </c>
      <c r="I21" s="9">
        <v>580</v>
      </c>
      <c r="J21" s="9">
        <v>530</v>
      </c>
      <c r="K21" s="9">
        <v>340</v>
      </c>
    </row>
    <row r="22" spans="1:11" ht="21.95" customHeight="1">
      <c r="A22" s="104"/>
      <c r="B22" s="11" t="s">
        <v>25</v>
      </c>
      <c r="C22" s="60" t="s">
        <v>168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1500</v>
      </c>
      <c r="D23" s="59"/>
      <c r="E23" s="59"/>
      <c r="F23" s="59">
        <v>1280</v>
      </c>
      <c r="G23" s="59"/>
      <c r="H23" s="59"/>
      <c r="I23" s="59">
        <v>1170</v>
      </c>
      <c r="J23" s="59"/>
      <c r="K23" s="59"/>
    </row>
    <row r="24" spans="1:11" ht="21.95" customHeight="1">
      <c r="A24" s="105"/>
      <c r="B24" s="13" t="s">
        <v>29</v>
      </c>
      <c r="C24" s="59">
        <v>1670</v>
      </c>
      <c r="D24" s="59"/>
      <c r="E24" s="59"/>
      <c r="F24" s="59">
        <v>1670</v>
      </c>
      <c r="G24" s="59"/>
      <c r="H24" s="59"/>
      <c r="I24" s="59">
        <v>1540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47</v>
      </c>
      <c r="D25" s="59"/>
      <c r="E25" s="59"/>
      <c r="F25" s="59">
        <v>47</v>
      </c>
      <c r="G25" s="59"/>
      <c r="H25" s="59"/>
      <c r="I25" s="59">
        <v>47</v>
      </c>
      <c r="J25" s="59"/>
      <c r="K25" s="59"/>
    </row>
    <row r="26" spans="1:11" ht="21.95" customHeight="1">
      <c r="A26" s="102"/>
      <c r="B26" s="10" t="s">
        <v>32</v>
      </c>
      <c r="C26" s="59">
        <v>700</v>
      </c>
      <c r="D26" s="59"/>
      <c r="E26" s="59"/>
      <c r="F26" s="59">
        <v>700</v>
      </c>
      <c r="G26" s="59"/>
      <c r="H26" s="59"/>
      <c r="I26" s="59">
        <v>700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169</v>
      </c>
      <c r="D28" s="73"/>
      <c r="E28" s="74"/>
      <c r="F28" s="72" t="s">
        <v>170</v>
      </c>
      <c r="G28" s="73"/>
      <c r="H28" s="74"/>
      <c r="I28" s="72" t="s">
        <v>171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172</v>
      </c>
      <c r="D31" s="64"/>
      <c r="E31" s="65"/>
      <c r="F31" s="63" t="s">
        <v>141</v>
      </c>
      <c r="G31" s="64"/>
      <c r="H31" s="65"/>
      <c r="I31" s="63" t="s">
        <v>135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78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10.1</v>
      </c>
      <c r="C59" s="33"/>
      <c r="D59" s="34">
        <v>54.1</v>
      </c>
      <c r="E59" s="33"/>
      <c r="F59" s="33"/>
      <c r="G59" s="35"/>
      <c r="H59" s="33"/>
      <c r="I59" s="33"/>
      <c r="J59" s="39"/>
      <c r="K59" s="39"/>
      <c r="L59" s="39">
        <v>4.6900000000000004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6.89</v>
      </c>
      <c r="G60" s="35"/>
      <c r="H60" s="33">
        <v>7.1</v>
      </c>
      <c r="I60" s="33"/>
      <c r="J60" s="39">
        <v>7.06</v>
      </c>
      <c r="K60" s="39"/>
      <c r="L60" s="39">
        <v>36.979999999999997</v>
      </c>
      <c r="M60" s="39"/>
    </row>
    <row r="61" spans="1:13" ht="18.75">
      <c r="A61" s="31" t="s">
        <v>79</v>
      </c>
      <c r="B61" s="32">
        <v>22.2</v>
      </c>
      <c r="C61" s="33"/>
      <c r="D61" s="34">
        <v>23.4</v>
      </c>
      <c r="E61" s="33"/>
      <c r="F61" s="33">
        <v>21.4</v>
      </c>
      <c r="G61" s="35"/>
      <c r="H61" s="33">
        <v>23.1</v>
      </c>
      <c r="I61" s="33"/>
      <c r="J61" s="39">
        <v>20.399999999999999</v>
      </c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49.7</v>
      </c>
      <c r="D63" s="34"/>
      <c r="E63" s="33">
        <v>53.2</v>
      </c>
      <c r="F63" s="33"/>
      <c r="G63" s="35">
        <v>53.8</v>
      </c>
      <c r="H63" s="33"/>
      <c r="I63" s="33">
        <v>52.9</v>
      </c>
      <c r="J63" s="39"/>
      <c r="K63" s="39">
        <v>49.8</v>
      </c>
      <c r="M63" s="39">
        <v>54.69</v>
      </c>
    </row>
    <row r="64" spans="1:13" ht="18.75">
      <c r="A64" s="36" t="s">
        <v>81</v>
      </c>
      <c r="B64" s="33"/>
      <c r="C64" s="33">
        <v>35.799999999999997</v>
      </c>
      <c r="D64" s="34"/>
      <c r="E64" s="33">
        <v>37.6</v>
      </c>
      <c r="F64" s="33"/>
      <c r="G64" s="37"/>
      <c r="H64" s="33"/>
      <c r="I64" s="33">
        <v>25.5</v>
      </c>
      <c r="J64" s="39"/>
      <c r="K64" s="39">
        <v>28.9</v>
      </c>
      <c r="L64" s="39"/>
      <c r="M64" s="39">
        <v>30.09</v>
      </c>
    </row>
    <row r="65" spans="1:13" ht="18.75">
      <c r="A65" s="36" t="s">
        <v>82</v>
      </c>
      <c r="B65" s="33"/>
      <c r="C65" s="33">
        <v>36.9</v>
      </c>
      <c r="D65" s="34"/>
      <c r="E65" s="33">
        <v>38.700000000000003</v>
      </c>
      <c r="F65" s="33"/>
      <c r="G65" s="35">
        <v>39.299999999999997</v>
      </c>
      <c r="H65" s="33"/>
      <c r="I65" s="33">
        <v>38.01</v>
      </c>
      <c r="J65" s="39"/>
      <c r="K65" s="39">
        <v>39.1</v>
      </c>
      <c r="M65" s="39">
        <v>3.77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1.75</v>
      </c>
      <c r="C67" s="33">
        <v>12.6</v>
      </c>
      <c r="D67" s="34">
        <v>1.48</v>
      </c>
      <c r="E67" s="33">
        <v>13.3</v>
      </c>
      <c r="F67" s="33">
        <v>1.3</v>
      </c>
      <c r="G67" s="35">
        <v>13.8</v>
      </c>
      <c r="H67" s="33">
        <v>0.9</v>
      </c>
      <c r="I67" s="33">
        <v>13.1</v>
      </c>
      <c r="J67" s="39">
        <v>2.0699999999999998</v>
      </c>
      <c r="K67" s="39">
        <v>13.43</v>
      </c>
      <c r="L67" s="39">
        <v>3.07</v>
      </c>
      <c r="M67" s="39">
        <v>13.34</v>
      </c>
    </row>
    <row r="68" spans="1:13" ht="18.75">
      <c r="A68" s="41" t="s">
        <v>84</v>
      </c>
      <c r="B68" s="42">
        <v>2.0299999999999998</v>
      </c>
      <c r="C68" s="33">
        <v>10.9</v>
      </c>
      <c r="D68" s="34">
        <v>1.82</v>
      </c>
      <c r="E68" s="33">
        <v>11.4</v>
      </c>
      <c r="F68" s="33">
        <v>0.89</v>
      </c>
      <c r="G68" s="35">
        <v>11.1</v>
      </c>
      <c r="H68" s="33">
        <v>1.01</v>
      </c>
      <c r="I68" s="33">
        <v>10.8</v>
      </c>
      <c r="J68" s="39">
        <v>3.38</v>
      </c>
      <c r="K68" s="39">
        <v>10.82</v>
      </c>
      <c r="L68" s="39">
        <v>3.66</v>
      </c>
      <c r="M68" s="39">
        <v>10.82</v>
      </c>
    </row>
    <row r="69" spans="1:13" ht="18.75">
      <c r="A69" s="41" t="s">
        <v>85</v>
      </c>
      <c r="B69" s="42">
        <v>1.97</v>
      </c>
      <c r="C69" s="33">
        <v>12.1</v>
      </c>
      <c r="D69" s="34">
        <v>1.59</v>
      </c>
      <c r="E69" s="33">
        <v>12.9</v>
      </c>
      <c r="F69" s="33">
        <v>1.17</v>
      </c>
      <c r="G69" s="35">
        <v>12.9</v>
      </c>
      <c r="H69" s="33">
        <v>1.5</v>
      </c>
      <c r="I69" s="33">
        <v>11.8</v>
      </c>
      <c r="J69" s="39">
        <v>2.96</v>
      </c>
      <c r="K69" s="39">
        <v>12.07</v>
      </c>
      <c r="L69" s="39">
        <v>3.97</v>
      </c>
      <c r="M69" s="39">
        <v>12.21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127</v>
      </c>
      <c r="D2" s="49"/>
      <c r="E2" s="49"/>
      <c r="F2" s="50" t="s">
        <v>128</v>
      </c>
      <c r="G2" s="50"/>
      <c r="H2" s="50"/>
      <c r="I2" s="51" t="s">
        <v>129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27800</v>
      </c>
      <c r="D4" s="52"/>
      <c r="E4" s="52"/>
      <c r="F4" s="52">
        <v>28432</v>
      </c>
      <c r="G4" s="52"/>
      <c r="H4" s="52"/>
      <c r="I4" s="52">
        <v>29750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86150</v>
      </c>
      <c r="D5" s="52"/>
      <c r="E5" s="52"/>
      <c r="F5" s="52">
        <v>88050</v>
      </c>
      <c r="G5" s="52"/>
      <c r="H5" s="52"/>
      <c r="I5" s="52">
        <v>89850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C4-'15日'!I4</f>
        <v>1290</v>
      </c>
      <c r="D6" s="110"/>
      <c r="E6" s="110"/>
      <c r="F6" s="111">
        <f>F4-C4</f>
        <v>632</v>
      </c>
      <c r="G6" s="112"/>
      <c r="H6" s="113"/>
      <c r="I6" s="111">
        <f>I4-F4</f>
        <v>1318</v>
      </c>
      <c r="J6" s="112"/>
      <c r="K6" s="113"/>
      <c r="L6" s="118">
        <f>C6+F6+I6</f>
        <v>3240</v>
      </c>
      <c r="M6" s="118">
        <f>C7+F7+I7</f>
        <v>5800</v>
      </c>
    </row>
    <row r="7" spans="1:15" ht="21.95" customHeight="1">
      <c r="A7" s="99"/>
      <c r="B7" s="6" t="s">
        <v>8</v>
      </c>
      <c r="C7" s="110">
        <f>C5-'15日'!I5</f>
        <v>2100</v>
      </c>
      <c r="D7" s="110"/>
      <c r="E7" s="110"/>
      <c r="F7" s="111">
        <f>F5-C5</f>
        <v>1900</v>
      </c>
      <c r="G7" s="112"/>
      <c r="H7" s="113"/>
      <c r="I7" s="111">
        <f>I5-F5</f>
        <v>1800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160</v>
      </c>
      <c r="D11" s="9" t="s">
        <v>160</v>
      </c>
      <c r="E11" s="9" t="s">
        <v>160</v>
      </c>
      <c r="F11" s="9" t="s">
        <v>160</v>
      </c>
      <c r="G11" s="9" t="s">
        <v>160</v>
      </c>
      <c r="H11" s="9" t="s">
        <v>160</v>
      </c>
      <c r="I11" s="9" t="s">
        <v>160</v>
      </c>
      <c r="J11" s="9" t="s">
        <v>160</v>
      </c>
      <c r="K11" s="9" t="s">
        <v>160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470</v>
      </c>
      <c r="D15" s="9">
        <v>400</v>
      </c>
      <c r="E15" s="9">
        <v>330</v>
      </c>
      <c r="F15" s="9">
        <v>330</v>
      </c>
      <c r="G15" s="9">
        <v>280</v>
      </c>
      <c r="H15" s="9">
        <v>250</v>
      </c>
      <c r="I15" s="9">
        <v>250</v>
      </c>
      <c r="J15" s="9">
        <v>220</v>
      </c>
      <c r="K15" s="9">
        <v>500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173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160</v>
      </c>
      <c r="D17" s="9" t="s">
        <v>160</v>
      </c>
      <c r="E17" s="9" t="s">
        <v>160</v>
      </c>
      <c r="F17" s="9" t="s">
        <v>160</v>
      </c>
      <c r="G17" s="9" t="s">
        <v>160</v>
      </c>
      <c r="H17" s="9" t="s">
        <v>160</v>
      </c>
      <c r="I17" s="9" t="s">
        <v>160</v>
      </c>
      <c r="J17" s="9" t="s">
        <v>160</v>
      </c>
      <c r="K17" s="9" t="s">
        <v>160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330</v>
      </c>
      <c r="D21" s="9">
        <v>280</v>
      </c>
      <c r="E21" s="9">
        <v>500</v>
      </c>
      <c r="F21" s="9">
        <v>500</v>
      </c>
      <c r="G21" s="9">
        <v>430</v>
      </c>
      <c r="H21" s="9">
        <v>370</v>
      </c>
      <c r="I21" s="9">
        <v>370</v>
      </c>
      <c r="J21" s="9">
        <v>280</v>
      </c>
      <c r="K21" s="9">
        <v>500</v>
      </c>
    </row>
    <row r="22" spans="1:11" ht="21.95" customHeight="1">
      <c r="A22" s="104"/>
      <c r="B22" s="11" t="s">
        <v>25</v>
      </c>
      <c r="C22" s="60" t="s">
        <v>174</v>
      </c>
      <c r="D22" s="60"/>
      <c r="E22" s="60"/>
      <c r="F22" s="60" t="s">
        <v>26</v>
      </c>
      <c r="G22" s="60"/>
      <c r="H22" s="60"/>
      <c r="I22" s="60" t="s">
        <v>175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1050</v>
      </c>
      <c r="D23" s="59"/>
      <c r="E23" s="59"/>
      <c r="F23" s="59">
        <v>2880</v>
      </c>
      <c r="G23" s="59"/>
      <c r="H23" s="59"/>
      <c r="I23" s="59">
        <v>2730</v>
      </c>
      <c r="J23" s="59"/>
      <c r="K23" s="59"/>
    </row>
    <row r="24" spans="1:11" ht="21.95" customHeight="1">
      <c r="A24" s="105"/>
      <c r="B24" s="13" t="s">
        <v>29</v>
      </c>
      <c r="C24" s="59">
        <v>1400</v>
      </c>
      <c r="D24" s="59"/>
      <c r="E24" s="59"/>
      <c r="F24" s="59">
        <f>660+630</f>
        <v>1290</v>
      </c>
      <c r="G24" s="59"/>
      <c r="H24" s="59"/>
      <c r="I24" s="59">
        <f>660+630</f>
        <v>1290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47</v>
      </c>
      <c r="D25" s="59"/>
      <c r="E25" s="59"/>
      <c r="F25" s="59">
        <v>47</v>
      </c>
      <c r="G25" s="59"/>
      <c r="H25" s="59"/>
      <c r="I25" s="59">
        <v>46</v>
      </c>
      <c r="J25" s="59"/>
      <c r="K25" s="59"/>
    </row>
    <row r="26" spans="1:11" ht="21.95" customHeight="1">
      <c r="A26" s="102"/>
      <c r="B26" s="10" t="s">
        <v>32</v>
      </c>
      <c r="C26" s="59">
        <v>698</v>
      </c>
      <c r="D26" s="59"/>
      <c r="E26" s="59"/>
      <c r="F26" s="59">
        <v>698</v>
      </c>
      <c r="G26" s="59"/>
      <c r="H26" s="59"/>
      <c r="I26" s="59">
        <v>698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176</v>
      </c>
      <c r="D28" s="73"/>
      <c r="E28" s="74"/>
      <c r="F28" s="72" t="s">
        <v>177</v>
      </c>
      <c r="G28" s="73"/>
      <c r="H28" s="74"/>
      <c r="I28" s="72" t="s">
        <v>178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104</v>
      </c>
      <c r="D31" s="64"/>
      <c r="E31" s="65"/>
      <c r="F31" s="63" t="s">
        <v>105</v>
      </c>
      <c r="G31" s="64"/>
      <c r="H31" s="65"/>
      <c r="I31" s="63" t="s">
        <v>135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7.01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0.03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6.4</v>
      </c>
      <c r="C59" s="33"/>
      <c r="D59" s="34">
        <v>7.8</v>
      </c>
      <c r="E59" s="33"/>
      <c r="F59" s="33">
        <v>9.3000000000000007</v>
      </c>
      <c r="G59" s="35"/>
      <c r="H59" s="33">
        <v>9.1999999999999993</v>
      </c>
      <c r="I59" s="33"/>
      <c r="J59" s="39">
        <v>49.59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>
        <v>15.39</v>
      </c>
      <c r="M60" s="39"/>
    </row>
    <row r="61" spans="1:13" ht="18.75">
      <c r="A61" s="31" t="s">
        <v>79</v>
      </c>
      <c r="B61" s="32">
        <v>21.7</v>
      </c>
      <c r="C61" s="33"/>
      <c r="D61" s="34">
        <v>21.1</v>
      </c>
      <c r="E61" s="33"/>
      <c r="F61" s="33">
        <v>21.99</v>
      </c>
      <c r="G61" s="35"/>
      <c r="H61" s="33">
        <v>27.2</v>
      </c>
      <c r="I61" s="33"/>
      <c r="J61" s="39">
        <v>27</v>
      </c>
      <c r="K61" s="39"/>
      <c r="L61" s="39">
        <v>26.45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/>
      <c r="D63" s="34"/>
      <c r="E63" s="33">
        <v>19.3</v>
      </c>
      <c r="F63" s="33"/>
      <c r="G63" s="33">
        <v>19.36</v>
      </c>
      <c r="H63" s="33"/>
      <c r="I63" s="33">
        <v>20.25</v>
      </c>
      <c r="J63" s="39"/>
      <c r="K63" s="39">
        <v>19.100000000000001</v>
      </c>
      <c r="M63" s="39">
        <v>20.2</v>
      </c>
    </row>
    <row r="64" spans="1:13" ht="18.75">
      <c r="A64" s="36" t="s">
        <v>81</v>
      </c>
      <c r="B64" s="33"/>
      <c r="C64" s="33">
        <v>29.5</v>
      </c>
      <c r="D64" s="34"/>
      <c r="E64" s="33">
        <v>29.2</v>
      </c>
      <c r="F64" s="33"/>
      <c r="G64" s="33">
        <v>28.91</v>
      </c>
      <c r="H64" s="33"/>
      <c r="I64" s="33">
        <v>30.67</v>
      </c>
      <c r="J64" s="39"/>
      <c r="K64" s="39">
        <v>36.6</v>
      </c>
      <c r="L64" s="39"/>
      <c r="M64" s="39">
        <v>30.3</v>
      </c>
    </row>
    <row r="65" spans="1:13" ht="18.75">
      <c r="A65" s="36" t="s">
        <v>82</v>
      </c>
      <c r="B65" s="33"/>
      <c r="C65" s="33">
        <v>38.1</v>
      </c>
      <c r="D65" s="34"/>
      <c r="E65" s="33">
        <v>39.700000000000003</v>
      </c>
      <c r="F65" s="33"/>
      <c r="G65" s="33"/>
      <c r="H65" s="33"/>
      <c r="I65" s="33"/>
      <c r="J65" s="39"/>
      <c r="K65" s="39">
        <v>27.4</v>
      </c>
      <c r="M65" s="39">
        <v>27.7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2.37</v>
      </c>
      <c r="C67" s="33">
        <v>12.9</v>
      </c>
      <c r="D67" s="34">
        <v>1.94</v>
      </c>
      <c r="E67" s="33">
        <v>13.4</v>
      </c>
      <c r="F67" s="33">
        <v>1.65</v>
      </c>
      <c r="G67" s="33">
        <v>14.5</v>
      </c>
      <c r="H67" s="33">
        <v>1.82</v>
      </c>
      <c r="I67" s="33">
        <v>13.02</v>
      </c>
      <c r="J67" s="33">
        <v>2.37</v>
      </c>
      <c r="K67" s="33">
        <v>13.6</v>
      </c>
      <c r="L67" s="39">
        <v>2.56</v>
      </c>
      <c r="M67" s="39">
        <v>13.4</v>
      </c>
    </row>
    <row r="68" spans="1:13" ht="18.75">
      <c r="A68" s="41" t="s">
        <v>84</v>
      </c>
      <c r="B68" s="42">
        <v>2.62</v>
      </c>
      <c r="C68" s="33">
        <v>11.1</v>
      </c>
      <c r="D68" s="34">
        <v>2.09</v>
      </c>
      <c r="E68" s="33">
        <v>11.5</v>
      </c>
      <c r="F68" s="33">
        <v>2.0099999999999998</v>
      </c>
      <c r="G68" s="33">
        <v>11.25</v>
      </c>
      <c r="H68" s="33">
        <v>1.93</v>
      </c>
      <c r="I68" s="33">
        <v>10.91</v>
      </c>
      <c r="J68" s="33">
        <v>3.08</v>
      </c>
      <c r="K68" s="33">
        <v>10.8</v>
      </c>
      <c r="L68" s="39">
        <v>3.71</v>
      </c>
      <c r="M68" s="39">
        <v>11</v>
      </c>
    </row>
    <row r="69" spans="1:13" ht="18.75">
      <c r="A69" s="41" t="s">
        <v>85</v>
      </c>
      <c r="B69" s="42">
        <v>3.08</v>
      </c>
      <c r="C69" s="33">
        <v>12.4</v>
      </c>
      <c r="D69" s="34">
        <v>2.15</v>
      </c>
      <c r="E69" s="33">
        <v>12.7</v>
      </c>
      <c r="F69" s="33"/>
      <c r="G69" s="33"/>
      <c r="H69" s="33"/>
      <c r="I69" s="33"/>
      <c r="J69" s="33">
        <v>3.31</v>
      </c>
      <c r="K69" s="33">
        <v>13.4</v>
      </c>
      <c r="L69" s="39">
        <v>3.09</v>
      </c>
      <c r="M69" s="39">
        <v>12.4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I31" sqref="I31:K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87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30480</v>
      </c>
      <c r="D4" s="52"/>
      <c r="E4" s="52"/>
      <c r="F4" s="52">
        <v>30850</v>
      </c>
      <c r="G4" s="52"/>
      <c r="H4" s="52"/>
      <c r="I4" s="52">
        <v>30894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91650</v>
      </c>
      <c r="D5" s="52"/>
      <c r="E5" s="52"/>
      <c r="F5" s="52">
        <v>93580</v>
      </c>
      <c r="G5" s="52"/>
      <c r="H5" s="52"/>
      <c r="I5" s="52">
        <v>95250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C4-'16日'!I4</f>
        <v>730</v>
      </c>
      <c r="D6" s="110"/>
      <c r="E6" s="110"/>
      <c r="F6" s="111">
        <f>F4-C4</f>
        <v>370</v>
      </c>
      <c r="G6" s="112"/>
      <c r="H6" s="113"/>
      <c r="I6" s="111">
        <f>I4-F4</f>
        <v>44</v>
      </c>
      <c r="J6" s="112"/>
      <c r="K6" s="113"/>
      <c r="L6" s="118">
        <f>C6+F6+I6</f>
        <v>1144</v>
      </c>
      <c r="M6" s="118">
        <f>C7+F7+I7</f>
        <v>5400</v>
      </c>
    </row>
    <row r="7" spans="1:15" ht="21.95" customHeight="1">
      <c r="A7" s="99"/>
      <c r="B7" s="6" t="s">
        <v>8</v>
      </c>
      <c r="C7" s="110">
        <f>C5-'16日'!I5</f>
        <v>1800</v>
      </c>
      <c r="D7" s="110"/>
      <c r="E7" s="110"/>
      <c r="F7" s="111">
        <f>F5-C5</f>
        <v>1930</v>
      </c>
      <c r="G7" s="112"/>
      <c r="H7" s="113"/>
      <c r="I7" s="111">
        <f>I5-F5</f>
        <v>1670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160</v>
      </c>
      <c r="D11" s="9" t="s">
        <v>160</v>
      </c>
      <c r="E11" s="9" t="s">
        <v>160</v>
      </c>
      <c r="F11" s="9" t="s">
        <v>160</v>
      </c>
      <c r="G11" s="9" t="s">
        <v>160</v>
      </c>
      <c r="H11" s="9" t="s">
        <v>160</v>
      </c>
      <c r="I11" s="9" t="s">
        <v>160</v>
      </c>
      <c r="J11" s="9" t="s">
        <v>160</v>
      </c>
      <c r="K11" s="9" t="s">
        <v>160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500</v>
      </c>
      <c r="D15" s="9">
        <v>460</v>
      </c>
      <c r="E15" s="9">
        <v>410</v>
      </c>
      <c r="F15" s="9">
        <v>410</v>
      </c>
      <c r="G15" s="9">
        <v>380</v>
      </c>
      <c r="H15" s="9">
        <v>350</v>
      </c>
      <c r="I15" s="9">
        <v>350</v>
      </c>
      <c r="J15" s="9">
        <v>320</v>
      </c>
      <c r="K15" s="9">
        <v>290</v>
      </c>
    </row>
    <row r="16" spans="1:15" ht="30.7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160</v>
      </c>
      <c r="D17" s="9" t="s">
        <v>160</v>
      </c>
      <c r="E17" s="9" t="s">
        <v>160</v>
      </c>
      <c r="F17" s="9" t="s">
        <v>160</v>
      </c>
      <c r="G17" s="9" t="s">
        <v>160</v>
      </c>
      <c r="H17" s="9" t="s">
        <v>160</v>
      </c>
      <c r="I17" s="9" t="s">
        <v>160</v>
      </c>
      <c r="J17" s="9" t="s">
        <v>160</v>
      </c>
      <c r="K17" s="9" t="s">
        <v>160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500</v>
      </c>
      <c r="D21" s="9">
        <v>450</v>
      </c>
      <c r="E21" s="9">
        <v>420</v>
      </c>
      <c r="F21" s="9">
        <v>410</v>
      </c>
      <c r="G21" s="9">
        <v>340</v>
      </c>
      <c r="H21" s="9">
        <v>500</v>
      </c>
      <c r="I21" s="9">
        <v>500</v>
      </c>
      <c r="J21" s="9">
        <v>430</v>
      </c>
      <c r="K21" s="9">
        <v>370</v>
      </c>
    </row>
    <row r="22" spans="1:11" ht="33.75" customHeight="1">
      <c r="A22" s="104"/>
      <c r="B22" s="11" t="s">
        <v>25</v>
      </c>
      <c r="C22" s="60" t="s">
        <v>26</v>
      </c>
      <c r="D22" s="60"/>
      <c r="E22" s="60"/>
      <c r="F22" s="60" t="s">
        <v>179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2700</v>
      </c>
      <c r="D23" s="59"/>
      <c r="E23" s="59"/>
      <c r="F23" s="59">
        <v>2600</v>
      </c>
      <c r="G23" s="59"/>
      <c r="H23" s="59"/>
      <c r="I23" s="59">
        <v>2450</v>
      </c>
      <c r="J23" s="59"/>
      <c r="K23" s="59"/>
    </row>
    <row r="24" spans="1:11" ht="21.95" customHeight="1">
      <c r="A24" s="105"/>
      <c r="B24" s="13" t="s">
        <v>29</v>
      </c>
      <c r="C24" s="59">
        <f>550+600</f>
        <v>1150</v>
      </c>
      <c r="D24" s="59"/>
      <c r="E24" s="59"/>
      <c r="F24" s="59">
        <f>550+600</f>
        <v>1150</v>
      </c>
      <c r="G24" s="59"/>
      <c r="H24" s="59"/>
      <c r="I24" s="59">
        <v>950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46</v>
      </c>
      <c r="D25" s="59"/>
      <c r="E25" s="59"/>
      <c r="F25" s="59">
        <v>46</v>
      </c>
      <c r="G25" s="59"/>
      <c r="H25" s="59"/>
      <c r="I25" s="59">
        <v>46</v>
      </c>
      <c r="J25" s="59"/>
      <c r="K25" s="59"/>
    </row>
    <row r="26" spans="1:11" ht="21.95" customHeight="1">
      <c r="A26" s="102"/>
      <c r="B26" s="10" t="s">
        <v>32</v>
      </c>
      <c r="C26" s="59">
        <v>698</v>
      </c>
      <c r="D26" s="59"/>
      <c r="E26" s="59"/>
      <c r="F26" s="59">
        <v>696</v>
      </c>
      <c r="G26" s="59"/>
      <c r="H26" s="59"/>
      <c r="I26" s="59">
        <v>696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180</v>
      </c>
      <c r="D28" s="73"/>
      <c r="E28" s="74"/>
      <c r="F28" s="72" t="s">
        <v>181</v>
      </c>
      <c r="G28" s="73"/>
      <c r="H28" s="74"/>
      <c r="I28" s="72" t="s">
        <v>182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96</v>
      </c>
      <c r="D31" s="64"/>
      <c r="E31" s="65"/>
      <c r="F31" s="63" t="s">
        <v>104</v>
      </c>
      <c r="G31" s="64"/>
      <c r="H31" s="65"/>
      <c r="I31" s="63" t="s">
        <v>98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82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4.63</v>
      </c>
      <c r="E59" s="33"/>
      <c r="F59" s="33">
        <v>6.9</v>
      </c>
      <c r="G59" s="35"/>
      <c r="H59" s="33">
        <v>8.9</v>
      </c>
      <c r="I59" s="33"/>
      <c r="J59" s="39">
        <v>9.7799999999999994</v>
      </c>
      <c r="K59" s="39"/>
      <c r="L59" s="39">
        <v>10.53</v>
      </c>
      <c r="M59" s="39"/>
    </row>
    <row r="60" spans="1:13" ht="18.75">
      <c r="A60" s="31" t="s">
        <v>78</v>
      </c>
      <c r="B60" s="32">
        <v>32.119999999999997</v>
      </c>
      <c r="C60" s="33"/>
      <c r="D60" s="34">
        <v>14.12</v>
      </c>
      <c r="E60" s="33"/>
      <c r="F60" s="33">
        <v>13.8</v>
      </c>
      <c r="G60" s="35"/>
      <c r="H60" s="33">
        <v>15.2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27.78</v>
      </c>
      <c r="C61" s="33"/>
      <c r="D61" s="34"/>
      <c r="E61" s="33"/>
      <c r="F61" s="33"/>
      <c r="G61" s="35"/>
      <c r="H61" s="33"/>
      <c r="I61" s="33"/>
      <c r="J61" s="39">
        <v>6.94</v>
      </c>
      <c r="K61" s="39"/>
      <c r="L61" s="39">
        <v>11.34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20.54</v>
      </c>
      <c r="D63" s="34"/>
      <c r="E63" s="33">
        <v>21.41</v>
      </c>
      <c r="F63" s="33"/>
      <c r="G63" s="35">
        <v>21.4</v>
      </c>
      <c r="H63" s="33"/>
      <c r="I63" s="33">
        <v>20.5</v>
      </c>
      <c r="J63" s="39"/>
      <c r="K63" s="39"/>
      <c r="M63" s="39"/>
    </row>
    <row r="64" spans="1:13" ht="18.75">
      <c r="A64" s="36" t="s">
        <v>81</v>
      </c>
      <c r="B64" s="33"/>
      <c r="C64" s="33">
        <v>32.119999999999997</v>
      </c>
      <c r="D64" s="34"/>
      <c r="E64" s="33"/>
      <c r="F64" s="33"/>
      <c r="G64" s="37"/>
      <c r="H64" s="33"/>
      <c r="I64" s="33"/>
      <c r="J64" s="39"/>
      <c r="K64" s="39">
        <v>13.6</v>
      </c>
      <c r="L64" s="39"/>
      <c r="M64" s="39">
        <v>21.7</v>
      </c>
    </row>
    <row r="65" spans="1:13" ht="18.75">
      <c r="A65" s="36" t="s">
        <v>82</v>
      </c>
      <c r="B65" s="33"/>
      <c r="C65" s="33">
        <v>27.78</v>
      </c>
      <c r="D65" s="34"/>
      <c r="E65" s="33">
        <v>28.65</v>
      </c>
      <c r="F65" s="33"/>
      <c r="G65" s="35">
        <v>29.2</v>
      </c>
      <c r="H65" s="33"/>
      <c r="I65" s="33">
        <v>28.1</v>
      </c>
      <c r="J65" s="39"/>
      <c r="K65" s="39">
        <v>28.06</v>
      </c>
      <c r="M65" s="39">
        <v>28.94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1.95</v>
      </c>
      <c r="C67" s="33">
        <v>12.76</v>
      </c>
      <c r="D67" s="34">
        <v>2.09</v>
      </c>
      <c r="E67" s="33">
        <v>13.17</v>
      </c>
      <c r="F67" s="33">
        <v>1.86</v>
      </c>
      <c r="G67" s="35">
        <v>13.3</v>
      </c>
      <c r="H67" s="33">
        <v>1.91</v>
      </c>
      <c r="I67" s="33">
        <v>13.2</v>
      </c>
      <c r="J67" s="39">
        <v>1.17</v>
      </c>
      <c r="K67" s="39">
        <v>12.93</v>
      </c>
      <c r="L67" s="39">
        <v>1.23</v>
      </c>
      <c r="M67" s="39">
        <v>13.17</v>
      </c>
    </row>
    <row r="68" spans="1:13" ht="18.75">
      <c r="A68" s="41" t="s">
        <v>84</v>
      </c>
      <c r="B68" s="42">
        <v>2.76</v>
      </c>
      <c r="C68" s="33">
        <v>11.43</v>
      </c>
      <c r="D68" s="34">
        <v>2.37</v>
      </c>
      <c r="E68" s="33">
        <v>11.4</v>
      </c>
      <c r="F68" s="33">
        <v>2.12</v>
      </c>
      <c r="G68" s="35">
        <v>11.6</v>
      </c>
      <c r="H68" s="33">
        <v>2.06</v>
      </c>
      <c r="I68" s="33">
        <v>11.3</v>
      </c>
      <c r="J68" s="39">
        <v>1.63</v>
      </c>
      <c r="K68" s="39">
        <v>11.25</v>
      </c>
      <c r="L68" s="39">
        <v>1.57</v>
      </c>
      <c r="M68" s="39">
        <v>11.34</v>
      </c>
    </row>
    <row r="69" spans="1:13" ht="18.75">
      <c r="A69" s="41" t="s">
        <v>85</v>
      </c>
      <c r="B69" s="42">
        <v>3.11</v>
      </c>
      <c r="C69" s="33">
        <v>13.05</v>
      </c>
      <c r="D69" s="34">
        <v>2.96</v>
      </c>
      <c r="E69" s="33">
        <v>13.34</v>
      </c>
      <c r="F69" s="33">
        <v>2.58</v>
      </c>
      <c r="G69" s="35">
        <v>13.1</v>
      </c>
      <c r="H69" s="33">
        <v>2.37</v>
      </c>
      <c r="I69" s="33">
        <v>13.2</v>
      </c>
      <c r="J69" s="39">
        <v>2.02</v>
      </c>
      <c r="K69" s="39">
        <v>12.47</v>
      </c>
      <c r="L69" s="39">
        <v>2.11</v>
      </c>
      <c r="M69" s="39">
        <v>12.73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87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31370</v>
      </c>
      <c r="D4" s="52"/>
      <c r="E4" s="52"/>
      <c r="F4" s="52">
        <v>31910</v>
      </c>
      <c r="G4" s="52"/>
      <c r="H4" s="52"/>
      <c r="I4" s="52">
        <v>31910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97100</v>
      </c>
      <c r="D5" s="52"/>
      <c r="E5" s="52"/>
      <c r="F5" s="52">
        <v>99000</v>
      </c>
      <c r="G5" s="52"/>
      <c r="H5" s="52"/>
      <c r="I5" s="52">
        <v>100650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C4-'17日'!I4</f>
        <v>476</v>
      </c>
      <c r="D6" s="110"/>
      <c r="E6" s="110"/>
      <c r="F6" s="111">
        <f>F4-C4</f>
        <v>540</v>
      </c>
      <c r="G6" s="112"/>
      <c r="H6" s="113"/>
      <c r="I6" s="111">
        <f>I4-F4</f>
        <v>0</v>
      </c>
      <c r="J6" s="112"/>
      <c r="K6" s="113"/>
      <c r="L6" s="118">
        <f>C6+F6+I6</f>
        <v>1016</v>
      </c>
      <c r="M6" s="118">
        <f>C7+F7+I7</f>
        <v>5400</v>
      </c>
    </row>
    <row r="7" spans="1:15" ht="21.95" customHeight="1">
      <c r="A7" s="99"/>
      <c r="B7" s="6" t="s">
        <v>8</v>
      </c>
      <c r="C7" s="110">
        <f>C5-'17日'!I5</f>
        <v>1850</v>
      </c>
      <c r="D7" s="110"/>
      <c r="E7" s="110"/>
      <c r="F7" s="111">
        <f>F5-C5</f>
        <v>1900</v>
      </c>
      <c r="G7" s="112"/>
      <c r="H7" s="113"/>
      <c r="I7" s="111">
        <f>I5-F5</f>
        <v>1650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160</v>
      </c>
      <c r="D11" s="9" t="s">
        <v>160</v>
      </c>
      <c r="E11" s="9" t="s">
        <v>160</v>
      </c>
      <c r="F11" s="9" t="s">
        <v>160</v>
      </c>
      <c r="G11" s="9" t="s">
        <v>160</v>
      </c>
      <c r="H11" s="9" t="s">
        <v>160</v>
      </c>
      <c r="I11" s="9" t="s">
        <v>160</v>
      </c>
      <c r="J11" s="9" t="s">
        <v>160</v>
      </c>
      <c r="K11" s="9" t="s">
        <v>160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290</v>
      </c>
      <c r="D15" s="9">
        <v>260</v>
      </c>
      <c r="E15" s="9">
        <v>490</v>
      </c>
      <c r="F15" s="9">
        <v>490</v>
      </c>
      <c r="G15" s="9">
        <v>450</v>
      </c>
      <c r="H15" s="9">
        <v>410</v>
      </c>
      <c r="I15" s="9">
        <v>410</v>
      </c>
      <c r="J15" s="9">
        <v>370</v>
      </c>
      <c r="K15" s="9">
        <v>330</v>
      </c>
    </row>
    <row r="16" spans="1:15" ht="39" customHeight="1">
      <c r="A16" s="102"/>
      <c r="B16" s="11" t="s">
        <v>20</v>
      </c>
      <c r="C16" s="60" t="s">
        <v>183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160</v>
      </c>
      <c r="D17" s="9" t="s">
        <v>160</v>
      </c>
      <c r="E17" s="9" t="s">
        <v>160</v>
      </c>
      <c r="F17" s="9" t="s">
        <v>160</v>
      </c>
      <c r="G17" s="9" t="s">
        <v>160</v>
      </c>
      <c r="H17" s="9" t="s">
        <v>160</v>
      </c>
      <c r="I17" s="9" t="s">
        <v>160</v>
      </c>
      <c r="J17" s="9" t="s">
        <v>160</v>
      </c>
      <c r="K17" s="9" t="s">
        <v>160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360</v>
      </c>
      <c r="D21" s="9">
        <v>290</v>
      </c>
      <c r="E21" s="9">
        <v>480</v>
      </c>
      <c r="F21" s="9">
        <v>480</v>
      </c>
      <c r="G21" s="9">
        <v>430</v>
      </c>
      <c r="H21" s="9">
        <v>390</v>
      </c>
      <c r="I21" s="9">
        <v>390</v>
      </c>
      <c r="J21" s="9">
        <v>250</v>
      </c>
      <c r="K21" s="9">
        <v>500</v>
      </c>
    </row>
    <row r="22" spans="1:11" ht="36" customHeight="1">
      <c r="A22" s="104"/>
      <c r="B22" s="11" t="s">
        <v>25</v>
      </c>
      <c r="C22" s="60" t="s">
        <v>184</v>
      </c>
      <c r="D22" s="60"/>
      <c r="E22" s="60"/>
      <c r="F22" s="60" t="s">
        <v>26</v>
      </c>
      <c r="G22" s="60"/>
      <c r="H22" s="60"/>
      <c r="I22" s="60" t="s">
        <v>185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2450</v>
      </c>
      <c r="D23" s="59"/>
      <c r="E23" s="59"/>
      <c r="F23" s="59">
        <v>2430</v>
      </c>
      <c r="G23" s="59"/>
      <c r="H23" s="59"/>
      <c r="I23" s="59">
        <v>2430</v>
      </c>
      <c r="J23" s="59"/>
      <c r="K23" s="59"/>
    </row>
    <row r="24" spans="1:11" ht="21.95" customHeight="1">
      <c r="A24" s="105"/>
      <c r="B24" s="13" t="s">
        <v>29</v>
      </c>
      <c r="C24" s="59">
        <v>950</v>
      </c>
      <c r="D24" s="59"/>
      <c r="E24" s="59"/>
      <c r="F24" s="59">
        <v>880</v>
      </c>
      <c r="G24" s="59"/>
      <c r="H24" s="59"/>
      <c r="I24" s="59">
        <v>880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45</v>
      </c>
      <c r="D25" s="59"/>
      <c r="E25" s="59"/>
      <c r="F25" s="59">
        <v>45</v>
      </c>
      <c r="G25" s="59"/>
      <c r="H25" s="59"/>
      <c r="I25" s="59">
        <v>45</v>
      </c>
      <c r="J25" s="59"/>
      <c r="K25" s="59"/>
    </row>
    <row r="26" spans="1:11" ht="21.95" customHeight="1">
      <c r="A26" s="102"/>
      <c r="B26" s="10" t="s">
        <v>32</v>
      </c>
      <c r="C26" s="59">
        <v>695</v>
      </c>
      <c r="D26" s="59"/>
      <c r="E26" s="59"/>
      <c r="F26" s="59">
        <v>695</v>
      </c>
      <c r="G26" s="59"/>
      <c r="H26" s="59"/>
      <c r="I26" s="59">
        <v>693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 t="s">
        <v>186</v>
      </c>
      <c r="G28" s="73"/>
      <c r="H28" s="74"/>
      <c r="I28" s="72"/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103</v>
      </c>
      <c r="D31" s="64"/>
      <c r="E31" s="65"/>
      <c r="F31" s="63" t="s">
        <v>187</v>
      </c>
      <c r="G31" s="64"/>
      <c r="H31" s="65"/>
      <c r="I31" s="63" t="s">
        <v>105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11.4</v>
      </c>
      <c r="C59" s="33"/>
      <c r="D59" s="34">
        <v>10.65</v>
      </c>
      <c r="E59" s="33"/>
      <c r="F59" s="33">
        <v>48.9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14.2</v>
      </c>
      <c r="I60" s="33"/>
      <c r="J60" s="39">
        <v>12.09</v>
      </c>
      <c r="K60" s="39"/>
      <c r="L60" s="39">
        <v>11.63</v>
      </c>
      <c r="M60" s="39"/>
    </row>
    <row r="61" spans="1:13" ht="18.75">
      <c r="A61" s="31" t="s">
        <v>79</v>
      </c>
      <c r="B61" s="32">
        <v>9.32</v>
      </c>
      <c r="C61" s="33"/>
      <c r="D61" s="34">
        <v>7.23</v>
      </c>
      <c r="E61" s="33"/>
      <c r="F61" s="33">
        <v>5.9</v>
      </c>
      <c r="G61" s="35"/>
      <c r="H61" s="33">
        <v>9.6999999999999993</v>
      </c>
      <c r="I61" s="33"/>
      <c r="J61" s="39">
        <v>8.1</v>
      </c>
      <c r="K61" s="39"/>
      <c r="L61" s="39">
        <v>6.42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17.899999999999999</v>
      </c>
      <c r="J63" s="39"/>
      <c r="K63" s="39">
        <v>19.100000000000001</v>
      </c>
      <c r="M63" s="39">
        <v>18.739999999999998</v>
      </c>
    </row>
    <row r="64" spans="1:13" ht="18.75">
      <c r="A64" s="36" t="s">
        <v>81</v>
      </c>
      <c r="B64" s="33"/>
      <c r="C64" s="33">
        <v>21.7</v>
      </c>
      <c r="D64" s="34"/>
      <c r="E64" s="33">
        <v>22.3</v>
      </c>
      <c r="F64" s="33"/>
      <c r="G64" s="37">
        <v>23.1</v>
      </c>
      <c r="H64" s="33"/>
      <c r="I64" s="33">
        <v>19.899999999999999</v>
      </c>
      <c r="J64" s="39"/>
      <c r="K64" s="39">
        <v>22.86</v>
      </c>
      <c r="L64" s="39"/>
      <c r="M64" s="39">
        <v>20.43</v>
      </c>
    </row>
    <row r="65" spans="1:13" ht="18.75">
      <c r="A65" s="36" t="s">
        <v>82</v>
      </c>
      <c r="B65" s="33"/>
      <c r="C65" s="33">
        <v>28.6</v>
      </c>
      <c r="D65" s="34"/>
      <c r="E65" s="33">
        <v>29.5</v>
      </c>
      <c r="F65" s="33"/>
      <c r="G65" s="35">
        <v>29.2</v>
      </c>
      <c r="H65" s="33"/>
      <c r="I65" s="33">
        <v>28.8</v>
      </c>
      <c r="J65" s="39"/>
      <c r="K65" s="39">
        <v>43.98</v>
      </c>
      <c r="M65" s="39">
        <v>45.33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1.47</v>
      </c>
      <c r="C67" s="33">
        <v>13.6</v>
      </c>
      <c r="D67" s="34">
        <v>1.65</v>
      </c>
      <c r="E67" s="33">
        <v>13.2</v>
      </c>
      <c r="F67" s="33">
        <v>1.7</v>
      </c>
      <c r="G67" s="35">
        <v>14.2</v>
      </c>
      <c r="H67" s="33">
        <v>0.97</v>
      </c>
      <c r="I67" s="33">
        <v>13.5</v>
      </c>
      <c r="J67" s="39">
        <v>1.1399999999999999</v>
      </c>
      <c r="K67" s="39">
        <v>13.63</v>
      </c>
      <c r="L67" s="39">
        <v>1.04</v>
      </c>
      <c r="M67" s="39">
        <v>14.74</v>
      </c>
    </row>
    <row r="68" spans="1:13" ht="18.75">
      <c r="A68" s="41" t="s">
        <v>84</v>
      </c>
      <c r="B68" s="43">
        <v>2.04</v>
      </c>
      <c r="C68" s="33">
        <v>12.1</v>
      </c>
      <c r="D68" s="34">
        <v>1.77</v>
      </c>
      <c r="E68" s="33">
        <v>11.8</v>
      </c>
      <c r="F68" s="33">
        <v>1.1399999999999999</v>
      </c>
      <c r="G68" s="35">
        <v>11.6</v>
      </c>
      <c r="H68" s="33">
        <v>1.1299999999999999</v>
      </c>
      <c r="I68" s="33">
        <v>10.9</v>
      </c>
      <c r="J68" s="39">
        <v>1.22</v>
      </c>
      <c r="K68" s="39">
        <v>11.86</v>
      </c>
      <c r="L68" s="39">
        <v>1.1499999999999999</v>
      </c>
      <c r="M68" s="39">
        <v>11.82</v>
      </c>
    </row>
    <row r="69" spans="1:13" ht="18.75">
      <c r="A69" s="41" t="s">
        <v>85</v>
      </c>
      <c r="B69" s="43">
        <v>1.85</v>
      </c>
      <c r="C69" s="33">
        <v>13.2</v>
      </c>
      <c r="D69" s="34">
        <v>2.23</v>
      </c>
      <c r="E69" s="33">
        <v>13.1</v>
      </c>
      <c r="F69" s="33">
        <v>1.5</v>
      </c>
      <c r="G69" s="35">
        <v>13.3</v>
      </c>
      <c r="H69" s="33">
        <v>1.02</v>
      </c>
      <c r="I69" s="33">
        <v>13.7</v>
      </c>
      <c r="J69" s="39">
        <v>1.08</v>
      </c>
      <c r="K69" s="39">
        <v>13.19</v>
      </c>
      <c r="L69" s="39">
        <v>1.0900000000000001</v>
      </c>
      <c r="M69" s="39">
        <v>13.05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2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87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90</v>
      </c>
      <c r="D4" s="52"/>
      <c r="E4" s="52"/>
      <c r="F4" s="52">
        <v>90</v>
      </c>
      <c r="G4" s="52"/>
      <c r="H4" s="52"/>
      <c r="I4" s="52">
        <v>285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1600</v>
      </c>
      <c r="D5" s="52"/>
      <c r="E5" s="52"/>
      <c r="F5" s="52">
        <v>3480</v>
      </c>
      <c r="G5" s="52"/>
      <c r="H5" s="52"/>
      <c r="I5" s="52">
        <v>5143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</f>
        <v>90</v>
      </c>
      <c r="D6" s="110"/>
      <c r="E6" s="110"/>
      <c r="F6" s="111">
        <f>F4-C4</f>
        <v>0</v>
      </c>
      <c r="G6" s="112"/>
      <c r="H6" s="113"/>
      <c r="I6" s="111">
        <f>I4-F4</f>
        <v>195</v>
      </c>
      <c r="J6" s="112"/>
      <c r="K6" s="113"/>
      <c r="L6" s="118">
        <f>C6+F6+I6</f>
        <v>285</v>
      </c>
      <c r="M6" s="118">
        <f>C7+F7+I7</f>
        <v>5143</v>
      </c>
    </row>
    <row r="7" spans="1:15" ht="21.95" customHeight="1">
      <c r="A7" s="99"/>
      <c r="B7" s="6" t="s">
        <v>8</v>
      </c>
      <c r="C7" s="110">
        <f>C5</f>
        <v>1600</v>
      </c>
      <c r="D7" s="110"/>
      <c r="E7" s="110"/>
      <c r="F7" s="111">
        <f>F5-C5</f>
        <v>1880</v>
      </c>
      <c r="G7" s="112"/>
      <c r="H7" s="113"/>
      <c r="I7" s="111">
        <f>I5-F5</f>
        <v>1663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0.7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1750</v>
      </c>
      <c r="D23" s="59"/>
      <c r="E23" s="59"/>
      <c r="F23" s="59">
        <v>1550</v>
      </c>
      <c r="G23" s="59"/>
      <c r="H23" s="59"/>
      <c r="I23" s="59">
        <v>1500</v>
      </c>
      <c r="J23" s="59"/>
      <c r="K23" s="59"/>
    </row>
    <row r="24" spans="1:11" ht="21.95" customHeight="1">
      <c r="A24" s="105"/>
      <c r="B24" s="13" t="s">
        <v>29</v>
      </c>
      <c r="C24" s="59">
        <f>660+640</f>
        <v>1300</v>
      </c>
      <c r="D24" s="59"/>
      <c r="E24" s="59"/>
      <c r="F24" s="59">
        <v>1000</v>
      </c>
      <c r="G24" s="59"/>
      <c r="H24" s="59"/>
      <c r="I24" s="59">
        <v>800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708</v>
      </c>
      <c r="D26" s="59"/>
      <c r="E26" s="59"/>
      <c r="F26" s="59">
        <v>708</v>
      </c>
      <c r="G26" s="59"/>
      <c r="H26" s="59"/>
      <c r="I26" s="59">
        <v>708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 t="s">
        <v>94</v>
      </c>
      <c r="G28" s="73"/>
      <c r="H28" s="74"/>
      <c r="I28" s="72" t="s">
        <v>95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96</v>
      </c>
      <c r="D31" s="64"/>
      <c r="E31" s="65"/>
      <c r="F31" s="63" t="s">
        <v>97</v>
      </c>
      <c r="G31" s="64"/>
      <c r="H31" s="65"/>
      <c r="I31" s="63" t="s">
        <v>98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0.02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10.76</v>
      </c>
      <c r="C59" s="33"/>
      <c r="D59" s="34">
        <v>12.21</v>
      </c>
      <c r="E59" s="33"/>
      <c r="F59" s="33">
        <v>12.5</v>
      </c>
      <c r="G59" s="35"/>
      <c r="H59" s="33">
        <v>17.100000000000001</v>
      </c>
      <c r="I59" s="33"/>
      <c r="J59" s="39"/>
      <c r="K59" s="39"/>
      <c r="L59" s="39">
        <v>7.81</v>
      </c>
      <c r="M59" s="39"/>
    </row>
    <row r="60" spans="1:13" ht="18.75">
      <c r="A60" s="31" t="s">
        <v>78</v>
      </c>
      <c r="B60" s="32">
        <v>85.94</v>
      </c>
      <c r="C60" s="33"/>
      <c r="D60" s="34"/>
      <c r="E60" s="33"/>
      <c r="F60" s="33"/>
      <c r="G60" s="35"/>
      <c r="H60" s="33"/>
      <c r="I60" s="33"/>
      <c r="J60" s="39">
        <v>19.5</v>
      </c>
      <c r="K60" s="39"/>
      <c r="L60" s="39">
        <v>14.75</v>
      </c>
      <c r="M60" s="39"/>
    </row>
    <row r="61" spans="1:13" ht="18.75">
      <c r="A61" s="31" t="s">
        <v>79</v>
      </c>
      <c r="B61" s="32"/>
      <c r="C61" s="33"/>
      <c r="D61" s="34">
        <v>24.65</v>
      </c>
      <c r="E61" s="33"/>
      <c r="F61" s="33">
        <v>23.2</v>
      </c>
      <c r="G61" s="35"/>
      <c r="H61" s="33">
        <v>27.6</v>
      </c>
      <c r="I61" s="33"/>
      <c r="J61" s="39">
        <v>30.09</v>
      </c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20.3</v>
      </c>
      <c r="D63" s="34"/>
      <c r="E63" s="33">
        <v>21.41</v>
      </c>
      <c r="F63" s="33"/>
      <c r="G63" s="35"/>
      <c r="H63" s="33"/>
      <c r="I63" s="33">
        <v>20.9</v>
      </c>
      <c r="J63" s="39"/>
      <c r="K63" s="39">
        <v>21.7</v>
      </c>
      <c r="M63" s="39">
        <v>23.7</v>
      </c>
    </row>
    <row r="64" spans="1:13" ht="18.75">
      <c r="A64" s="36" t="s">
        <v>81</v>
      </c>
      <c r="B64" s="33"/>
      <c r="C64" s="33">
        <v>22.9</v>
      </c>
      <c r="D64" s="34"/>
      <c r="E64" s="33">
        <v>23.15</v>
      </c>
      <c r="F64" s="33"/>
      <c r="G64" s="37">
        <v>71.099999999999994</v>
      </c>
      <c r="H64" s="33"/>
      <c r="I64" s="33"/>
      <c r="J64" s="39"/>
      <c r="K64" s="39"/>
      <c r="L64" s="39"/>
      <c r="M64" s="39">
        <v>40.700000000000003</v>
      </c>
    </row>
    <row r="65" spans="1:13" ht="18.75">
      <c r="A65" s="36" t="s">
        <v>82</v>
      </c>
      <c r="B65" s="33"/>
      <c r="C65" s="33">
        <v>64.5</v>
      </c>
      <c r="D65" s="34"/>
      <c r="E65" s="33">
        <v>71</v>
      </c>
      <c r="F65" s="33"/>
      <c r="G65" s="35">
        <v>26.6</v>
      </c>
      <c r="H65" s="33"/>
      <c r="I65" s="33">
        <v>28.03</v>
      </c>
      <c r="J65" s="39"/>
      <c r="K65" s="39">
        <v>28.65</v>
      </c>
      <c r="M65" s="39"/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1.51</v>
      </c>
      <c r="C67" s="33">
        <v>13.8</v>
      </c>
      <c r="D67" s="34">
        <v>2.1</v>
      </c>
      <c r="E67" s="33">
        <v>13.74</v>
      </c>
      <c r="F67" s="33">
        <v>1.7</v>
      </c>
      <c r="G67" s="35">
        <v>17.07</v>
      </c>
      <c r="H67" s="33">
        <v>2.5</v>
      </c>
      <c r="I67" s="33">
        <v>16.7</v>
      </c>
      <c r="J67" s="39"/>
      <c r="K67" s="39"/>
      <c r="L67" s="39"/>
      <c r="M67" s="39"/>
    </row>
    <row r="68" spans="1:13" ht="18.75">
      <c r="A68" s="41" t="s">
        <v>84</v>
      </c>
      <c r="B68" s="43">
        <v>1.95</v>
      </c>
      <c r="C68" s="33">
        <v>10.76</v>
      </c>
      <c r="D68" s="34">
        <v>1.47</v>
      </c>
      <c r="E68" s="33">
        <v>10.68</v>
      </c>
      <c r="F68" s="33">
        <v>1.1000000000000001</v>
      </c>
      <c r="G68" s="35">
        <v>10.7</v>
      </c>
      <c r="H68" s="33">
        <v>1.02</v>
      </c>
      <c r="I68" s="33">
        <v>9.9</v>
      </c>
      <c r="J68" s="39">
        <v>2.1</v>
      </c>
      <c r="K68" s="39">
        <v>9.98</v>
      </c>
      <c r="L68" s="39">
        <v>1.45</v>
      </c>
      <c r="M68" s="39">
        <v>9.9499999999999993</v>
      </c>
    </row>
    <row r="69" spans="1:13" ht="18.75">
      <c r="A69" s="41" t="s">
        <v>85</v>
      </c>
      <c r="B69" s="43">
        <v>2.36</v>
      </c>
      <c r="C69" s="33">
        <v>11.4</v>
      </c>
      <c r="D69" s="34">
        <v>3.01</v>
      </c>
      <c r="E69" s="33">
        <v>11.55</v>
      </c>
      <c r="F69" s="33">
        <v>0.99</v>
      </c>
      <c r="G69" s="35">
        <v>11.05</v>
      </c>
      <c r="H69" s="33">
        <v>1.3</v>
      </c>
      <c r="I69" s="33">
        <v>11.07</v>
      </c>
      <c r="J69" s="39">
        <v>1.3</v>
      </c>
      <c r="K69" s="39">
        <v>10.78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48" workbookViewId="0">
      <selection activeCell="J67" sqref="J67:K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107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31910</v>
      </c>
      <c r="D4" s="52"/>
      <c r="E4" s="52"/>
      <c r="F4" s="52">
        <v>32420</v>
      </c>
      <c r="G4" s="52"/>
      <c r="H4" s="52"/>
      <c r="I4" s="52">
        <v>33660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102480</v>
      </c>
      <c r="D5" s="52"/>
      <c r="E5" s="52"/>
      <c r="F5" s="52">
        <v>104520</v>
      </c>
      <c r="G5" s="52"/>
      <c r="H5" s="52"/>
      <c r="I5" s="52">
        <v>106590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C4-'18日'!I4</f>
        <v>0</v>
      </c>
      <c r="D6" s="110"/>
      <c r="E6" s="110"/>
      <c r="F6" s="111">
        <f>F4-C4</f>
        <v>510</v>
      </c>
      <c r="G6" s="112"/>
      <c r="H6" s="113"/>
      <c r="I6" s="111">
        <f>I4-F4</f>
        <v>1240</v>
      </c>
      <c r="J6" s="112"/>
      <c r="K6" s="113"/>
      <c r="L6" s="118">
        <f>C6+F6+I6</f>
        <v>1750</v>
      </c>
      <c r="M6" s="118">
        <f>C7+F7+I7</f>
        <v>5940</v>
      </c>
    </row>
    <row r="7" spans="1:15" ht="21.95" customHeight="1">
      <c r="A7" s="99"/>
      <c r="B7" s="6" t="s">
        <v>8</v>
      </c>
      <c r="C7" s="110">
        <f>C5-'18日'!I5</f>
        <v>1830</v>
      </c>
      <c r="D7" s="110"/>
      <c r="E7" s="110"/>
      <c r="F7" s="111">
        <f>F5-C5</f>
        <v>2040</v>
      </c>
      <c r="G7" s="112"/>
      <c r="H7" s="113"/>
      <c r="I7" s="111">
        <f>I5-F5</f>
        <v>2070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160</v>
      </c>
      <c r="D11" s="9" t="s">
        <v>160</v>
      </c>
      <c r="E11" s="9" t="s">
        <v>160</v>
      </c>
      <c r="F11" s="9" t="s">
        <v>160</v>
      </c>
      <c r="G11" s="9" t="s">
        <v>160</v>
      </c>
      <c r="H11" s="9" t="s">
        <v>160</v>
      </c>
      <c r="I11" s="9" t="s">
        <v>160</v>
      </c>
      <c r="J11" s="9" t="s">
        <v>160</v>
      </c>
      <c r="K11" s="9" t="s">
        <v>160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330</v>
      </c>
      <c r="D15" s="9">
        <v>290</v>
      </c>
      <c r="E15" s="9">
        <v>500</v>
      </c>
      <c r="F15" s="9">
        <v>500</v>
      </c>
      <c r="G15" s="9">
        <v>450</v>
      </c>
      <c r="H15" s="9">
        <v>410</v>
      </c>
      <c r="I15" s="9">
        <v>410</v>
      </c>
      <c r="J15" s="9">
        <v>370</v>
      </c>
      <c r="K15" s="9">
        <v>340</v>
      </c>
    </row>
    <row r="16" spans="1:15" ht="21.95" customHeight="1">
      <c r="A16" s="102"/>
      <c r="B16" s="11" t="s">
        <v>20</v>
      </c>
      <c r="C16" s="60" t="s">
        <v>188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160</v>
      </c>
      <c r="D17" s="9" t="s">
        <v>160</v>
      </c>
      <c r="E17" s="9" t="s">
        <v>160</v>
      </c>
      <c r="F17" s="9" t="s">
        <v>160</v>
      </c>
      <c r="G17" s="9" t="s">
        <v>160</v>
      </c>
      <c r="H17" s="9" t="s">
        <v>160</v>
      </c>
      <c r="I17" s="9" t="s">
        <v>160</v>
      </c>
      <c r="J17" s="9" t="s">
        <v>160</v>
      </c>
      <c r="K17" s="9" t="s">
        <v>160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500</v>
      </c>
      <c r="D21" s="9">
        <v>420</v>
      </c>
      <c r="E21" s="9">
        <v>340</v>
      </c>
      <c r="F21" s="9">
        <v>340</v>
      </c>
      <c r="G21" s="9">
        <v>260</v>
      </c>
      <c r="H21" s="9">
        <v>150</v>
      </c>
      <c r="I21" s="9">
        <v>500</v>
      </c>
      <c r="J21" s="9">
        <v>430</v>
      </c>
      <c r="K21" s="9">
        <v>380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2430</v>
      </c>
      <c r="D23" s="59"/>
      <c r="E23" s="59"/>
      <c r="F23" s="59">
        <v>2250</v>
      </c>
      <c r="G23" s="59"/>
      <c r="H23" s="59"/>
      <c r="I23" s="59">
        <v>2020</v>
      </c>
      <c r="J23" s="59"/>
      <c r="K23" s="59"/>
    </row>
    <row r="24" spans="1:11" ht="21.95" customHeight="1">
      <c r="A24" s="105"/>
      <c r="B24" s="13" t="s">
        <v>29</v>
      </c>
      <c r="C24" s="59">
        <v>880</v>
      </c>
      <c r="D24" s="59"/>
      <c r="E24" s="59"/>
      <c r="F24" s="59">
        <v>2760</v>
      </c>
      <c r="G24" s="59"/>
      <c r="H24" s="59"/>
      <c r="I24" s="59">
        <v>2600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45</v>
      </c>
      <c r="D25" s="59"/>
      <c r="E25" s="59"/>
      <c r="F25" s="59">
        <v>45</v>
      </c>
      <c r="G25" s="59"/>
      <c r="H25" s="59"/>
      <c r="I25" s="59">
        <v>45</v>
      </c>
      <c r="J25" s="59"/>
      <c r="K25" s="59"/>
    </row>
    <row r="26" spans="1:11" ht="21.95" customHeight="1">
      <c r="A26" s="102"/>
      <c r="B26" s="10" t="s">
        <v>32</v>
      </c>
      <c r="C26" s="59">
        <v>693</v>
      </c>
      <c r="D26" s="59"/>
      <c r="E26" s="59"/>
      <c r="F26" s="59">
        <v>693</v>
      </c>
      <c r="G26" s="59"/>
      <c r="H26" s="59"/>
      <c r="I26" s="59">
        <v>693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189</v>
      </c>
      <c r="D28" s="73"/>
      <c r="E28" s="74"/>
      <c r="F28" s="72" t="s">
        <v>190</v>
      </c>
      <c r="G28" s="73"/>
      <c r="H28" s="74"/>
      <c r="I28" s="72" t="s">
        <v>191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135</v>
      </c>
      <c r="D31" s="64"/>
      <c r="E31" s="65"/>
      <c r="F31" s="63" t="s">
        <v>192</v>
      </c>
      <c r="G31" s="64"/>
      <c r="H31" s="65"/>
      <c r="I31" s="63" t="s">
        <v>193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17.48</v>
      </c>
      <c r="E59" s="33"/>
      <c r="F59" s="33">
        <v>11.7</v>
      </c>
      <c r="G59" s="35"/>
      <c r="H59" s="33">
        <v>13.1</v>
      </c>
      <c r="I59" s="33"/>
      <c r="J59" s="39">
        <v>12.8</v>
      </c>
      <c r="K59" s="39"/>
      <c r="L59" s="39">
        <v>13.7</v>
      </c>
      <c r="M59" s="39"/>
    </row>
    <row r="60" spans="1:13" ht="18.75">
      <c r="A60" s="31" t="s">
        <v>78</v>
      </c>
      <c r="B60" s="32">
        <v>12.21</v>
      </c>
      <c r="C60" s="33"/>
      <c r="D60" s="34"/>
      <c r="E60" s="33"/>
      <c r="F60" s="33"/>
      <c r="G60" s="35"/>
      <c r="H60" s="33"/>
      <c r="I60" s="33"/>
      <c r="J60" s="39">
        <v>30.1</v>
      </c>
      <c r="K60" s="39"/>
      <c r="L60" s="39">
        <v>9.5</v>
      </c>
      <c r="M60" s="39"/>
    </row>
    <row r="61" spans="1:13" ht="18.75">
      <c r="A61" s="31" t="s">
        <v>79</v>
      </c>
      <c r="B61" s="32">
        <v>10.130000000000001</v>
      </c>
      <c r="C61" s="33"/>
      <c r="D61" s="34">
        <v>7.75</v>
      </c>
      <c r="E61" s="33"/>
      <c r="F61" s="33">
        <v>6.7</v>
      </c>
      <c r="G61" s="35"/>
      <c r="H61" s="33">
        <v>11.1</v>
      </c>
      <c r="I61" s="33"/>
      <c r="J61" s="39"/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19.3</v>
      </c>
      <c r="D63" s="34"/>
      <c r="E63" s="33">
        <v>19.3</v>
      </c>
      <c r="F63" s="33"/>
      <c r="G63" s="35">
        <v>18.8</v>
      </c>
      <c r="H63" s="33"/>
      <c r="I63" s="33">
        <v>19.899999999999999</v>
      </c>
      <c r="J63" s="39"/>
      <c r="K63" s="39"/>
      <c r="M63" s="39">
        <v>18.8</v>
      </c>
    </row>
    <row r="64" spans="1:13" ht="18.75">
      <c r="A64" s="36" t="s">
        <v>81</v>
      </c>
      <c r="B64" s="33"/>
      <c r="C64" s="33">
        <v>22.2</v>
      </c>
      <c r="D64" s="34"/>
      <c r="E64" s="33">
        <v>23.1</v>
      </c>
      <c r="F64" s="33"/>
      <c r="G64" s="37"/>
      <c r="H64" s="33"/>
      <c r="I64" s="33"/>
      <c r="J64" s="39"/>
      <c r="K64" s="39">
        <v>19.100000000000001</v>
      </c>
      <c r="L64" s="39"/>
      <c r="M64" s="39">
        <v>19.399999999999999</v>
      </c>
    </row>
    <row r="65" spans="1:13" ht="18.75">
      <c r="A65" s="36" t="s">
        <v>82</v>
      </c>
      <c r="B65" s="33"/>
      <c r="C65" s="33">
        <v>46.5</v>
      </c>
      <c r="D65" s="34"/>
      <c r="E65" s="33">
        <v>47.7</v>
      </c>
      <c r="F65" s="33"/>
      <c r="G65" s="35">
        <v>48.7</v>
      </c>
      <c r="H65" s="33"/>
      <c r="I65" s="33">
        <v>19.3</v>
      </c>
      <c r="J65" s="39"/>
      <c r="K65" s="39">
        <v>48.3</v>
      </c>
      <c r="M65" s="39">
        <v>53.2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1.69</v>
      </c>
      <c r="C67" s="33">
        <v>14.6</v>
      </c>
      <c r="D67" s="34">
        <v>1.1299999999999999</v>
      </c>
      <c r="E67" s="33">
        <v>14.3</v>
      </c>
      <c r="F67" s="33">
        <v>1.35</v>
      </c>
      <c r="G67" s="35">
        <v>14.3</v>
      </c>
      <c r="H67" s="33">
        <v>1.39</v>
      </c>
      <c r="I67" s="33">
        <v>14.3</v>
      </c>
      <c r="J67" s="39">
        <v>1.79</v>
      </c>
      <c r="K67" s="39">
        <v>12.8</v>
      </c>
      <c r="L67" s="39">
        <v>1.42</v>
      </c>
      <c r="M67" s="39">
        <v>13.6</v>
      </c>
    </row>
    <row r="68" spans="1:13" ht="18.75">
      <c r="A68" s="41" t="s">
        <v>84</v>
      </c>
      <c r="B68" s="42">
        <v>2.0299999999999998</v>
      </c>
      <c r="C68" s="33">
        <v>11.9</v>
      </c>
      <c r="D68" s="34">
        <v>1.96</v>
      </c>
      <c r="E68" s="33">
        <v>11.9</v>
      </c>
      <c r="F68" s="33">
        <v>1.22</v>
      </c>
      <c r="G68" s="35">
        <v>11.9</v>
      </c>
      <c r="H68" s="33">
        <v>1.6</v>
      </c>
      <c r="I68" s="33">
        <v>11.8</v>
      </c>
      <c r="J68" s="39">
        <v>2.15</v>
      </c>
      <c r="K68" s="39">
        <v>11.2</v>
      </c>
      <c r="L68" s="39">
        <v>1.87</v>
      </c>
      <c r="M68" s="39">
        <v>11.5</v>
      </c>
    </row>
    <row r="69" spans="1:13" ht="18.75">
      <c r="A69" s="41" t="s">
        <v>85</v>
      </c>
      <c r="B69" s="42">
        <v>1.38</v>
      </c>
      <c r="C69" s="33">
        <v>13.3</v>
      </c>
      <c r="D69" s="34">
        <v>1.88</v>
      </c>
      <c r="E69" s="33">
        <v>13.4</v>
      </c>
      <c r="F69" s="33">
        <v>1.65</v>
      </c>
      <c r="G69" s="35">
        <v>13.05</v>
      </c>
      <c r="H69" s="33">
        <v>1.86</v>
      </c>
      <c r="I69" s="33">
        <v>12.9</v>
      </c>
      <c r="J69" s="39">
        <v>2.41</v>
      </c>
      <c r="K69" s="39">
        <v>12.5</v>
      </c>
      <c r="L69" s="39">
        <v>2.09</v>
      </c>
      <c r="M69" s="39">
        <v>12.8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128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34150</v>
      </c>
      <c r="D4" s="52"/>
      <c r="E4" s="52"/>
      <c r="F4" s="52">
        <v>34150</v>
      </c>
      <c r="G4" s="52"/>
      <c r="H4" s="52"/>
      <c r="I4" s="52">
        <v>34180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108400</v>
      </c>
      <c r="D5" s="52"/>
      <c r="E5" s="52"/>
      <c r="F5" s="52">
        <v>110150</v>
      </c>
      <c r="G5" s="52"/>
      <c r="H5" s="52"/>
      <c r="I5" s="52">
        <v>111850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C4-'19日'!I4</f>
        <v>490</v>
      </c>
      <c r="D6" s="110"/>
      <c r="E6" s="110"/>
      <c r="F6" s="111">
        <f>F4-C4</f>
        <v>0</v>
      </c>
      <c r="G6" s="112"/>
      <c r="H6" s="113"/>
      <c r="I6" s="111">
        <f>I4-F4</f>
        <v>30</v>
      </c>
      <c r="J6" s="112"/>
      <c r="K6" s="113"/>
      <c r="L6" s="118">
        <f>C6+F6+I6</f>
        <v>520</v>
      </c>
      <c r="M6" s="118">
        <f>C7+F7+I7</f>
        <v>5260</v>
      </c>
    </row>
    <row r="7" spans="1:15" ht="21.95" customHeight="1">
      <c r="A7" s="99"/>
      <c r="B7" s="6" t="s">
        <v>8</v>
      </c>
      <c r="C7" s="110">
        <f>C5-'19日'!I5</f>
        <v>1810</v>
      </c>
      <c r="D7" s="110"/>
      <c r="E7" s="110"/>
      <c r="F7" s="111">
        <f>F5-C5</f>
        <v>1750</v>
      </c>
      <c r="G7" s="112"/>
      <c r="H7" s="113"/>
      <c r="I7" s="111">
        <f>I5-F5</f>
        <v>1700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3</v>
      </c>
      <c r="G9" s="52"/>
      <c r="H9" s="52"/>
      <c r="I9" s="52">
        <v>28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160</v>
      </c>
      <c r="D11" s="9" t="s">
        <v>160</v>
      </c>
      <c r="E11" s="9" t="s">
        <v>160</v>
      </c>
      <c r="F11" s="9" t="s">
        <v>160</v>
      </c>
      <c r="G11" s="9" t="s">
        <v>160</v>
      </c>
      <c r="H11" s="9" t="s">
        <v>160</v>
      </c>
      <c r="I11" s="9" t="s">
        <v>160</v>
      </c>
      <c r="J11" s="9" t="s">
        <v>160</v>
      </c>
      <c r="K11" s="9" t="s">
        <v>160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340</v>
      </c>
      <c r="D15" s="9">
        <v>290</v>
      </c>
      <c r="E15" s="9">
        <v>500</v>
      </c>
      <c r="F15" s="9">
        <v>500</v>
      </c>
      <c r="G15" s="9">
        <v>460</v>
      </c>
      <c r="H15" s="9">
        <v>430</v>
      </c>
      <c r="I15" s="9">
        <v>430</v>
      </c>
      <c r="J15" s="9">
        <v>400</v>
      </c>
      <c r="K15" s="9">
        <v>370</v>
      </c>
    </row>
    <row r="16" spans="1:15" ht="21.95" customHeight="1">
      <c r="A16" s="102"/>
      <c r="B16" s="11" t="s">
        <v>20</v>
      </c>
      <c r="C16" s="60" t="s">
        <v>194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160</v>
      </c>
      <c r="D17" s="9" t="s">
        <v>160</v>
      </c>
      <c r="E17" s="9" t="s">
        <v>160</v>
      </c>
      <c r="F17" s="9" t="s">
        <v>160</v>
      </c>
      <c r="G17" s="9" t="s">
        <v>160</v>
      </c>
      <c r="H17" s="9" t="s">
        <v>160</v>
      </c>
      <c r="I17" s="9" t="s">
        <v>160</v>
      </c>
      <c r="J17" s="9" t="s">
        <v>160</v>
      </c>
      <c r="K17" s="9" t="s">
        <v>160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380</v>
      </c>
      <c r="D21" s="9">
        <v>310</v>
      </c>
      <c r="E21" s="9">
        <v>500</v>
      </c>
      <c r="F21" s="9">
        <v>500</v>
      </c>
      <c r="G21" s="9">
        <v>430</v>
      </c>
      <c r="H21" s="9">
        <v>360</v>
      </c>
      <c r="I21" s="9">
        <v>360</v>
      </c>
      <c r="J21" s="9">
        <v>300</v>
      </c>
      <c r="K21" s="9">
        <v>250</v>
      </c>
    </row>
    <row r="22" spans="1:11" ht="33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2020</v>
      </c>
      <c r="D23" s="59"/>
      <c r="E23" s="59"/>
      <c r="F23" s="59">
        <v>1800</v>
      </c>
      <c r="G23" s="59"/>
      <c r="H23" s="59"/>
      <c r="I23" s="59">
        <v>1740</v>
      </c>
      <c r="J23" s="59"/>
      <c r="K23" s="59"/>
    </row>
    <row r="24" spans="1:11" ht="21.95" customHeight="1">
      <c r="A24" s="105"/>
      <c r="B24" s="13" t="s">
        <v>29</v>
      </c>
      <c r="C24" s="59">
        <v>2550</v>
      </c>
      <c r="D24" s="59"/>
      <c r="E24" s="59"/>
      <c r="F24" s="59">
        <v>2550</v>
      </c>
      <c r="G24" s="59"/>
      <c r="H24" s="59"/>
      <c r="I24" s="59">
        <v>2400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44</v>
      </c>
      <c r="D25" s="59"/>
      <c r="E25" s="59"/>
      <c r="F25" s="59">
        <v>44</v>
      </c>
      <c r="G25" s="59"/>
      <c r="H25" s="59"/>
      <c r="I25" s="59">
        <v>44</v>
      </c>
      <c r="J25" s="59"/>
      <c r="K25" s="59"/>
    </row>
    <row r="26" spans="1:11" ht="21.95" customHeight="1">
      <c r="A26" s="102"/>
      <c r="B26" s="10" t="s">
        <v>32</v>
      </c>
      <c r="C26" s="59">
        <v>693</v>
      </c>
      <c r="D26" s="59"/>
      <c r="E26" s="59"/>
      <c r="F26" s="59">
        <v>693</v>
      </c>
      <c r="G26" s="59"/>
      <c r="H26" s="59"/>
      <c r="I26" s="59">
        <v>693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195</v>
      </c>
      <c r="D28" s="73"/>
      <c r="E28" s="74"/>
      <c r="F28" s="72" t="s">
        <v>196</v>
      </c>
      <c r="G28" s="73"/>
      <c r="H28" s="74"/>
      <c r="I28" s="72" t="s">
        <v>197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135</v>
      </c>
      <c r="D31" s="64"/>
      <c r="E31" s="65"/>
      <c r="F31" s="63" t="s">
        <v>198</v>
      </c>
      <c r="G31" s="64"/>
      <c r="H31" s="65"/>
      <c r="I31" s="63" t="s">
        <v>199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73</v>
      </c>
      <c r="F56" s="26" t="s">
        <v>73</v>
      </c>
      <c r="G56" s="27">
        <v>79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13.9</v>
      </c>
      <c r="C59" s="33"/>
      <c r="D59" s="34"/>
      <c r="E59" s="33"/>
      <c r="F59" s="33"/>
      <c r="G59" s="35"/>
      <c r="H59" s="33"/>
      <c r="I59" s="33"/>
      <c r="J59" s="39"/>
      <c r="K59" s="39"/>
      <c r="L59" s="39">
        <v>5.42</v>
      </c>
      <c r="M59" s="39"/>
    </row>
    <row r="60" spans="1:13" ht="18.75">
      <c r="A60" s="31" t="s">
        <v>78</v>
      </c>
      <c r="B60" s="32">
        <v>7.92</v>
      </c>
      <c r="C60" s="33"/>
      <c r="D60" s="34">
        <v>7.58</v>
      </c>
      <c r="E60" s="33"/>
      <c r="F60" s="33">
        <v>8.0399999999999991</v>
      </c>
      <c r="G60" s="35"/>
      <c r="H60" s="33">
        <v>9</v>
      </c>
      <c r="I60" s="33"/>
      <c r="J60" s="39">
        <v>15.17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23.62</v>
      </c>
      <c r="E61" s="33"/>
      <c r="F61" s="33">
        <v>21.8</v>
      </c>
      <c r="G61" s="35"/>
      <c r="H61" s="33">
        <v>21.4</v>
      </c>
      <c r="I61" s="33"/>
      <c r="J61" s="39">
        <v>22.82</v>
      </c>
      <c r="K61" s="39"/>
      <c r="L61" s="39">
        <v>25.52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18.5</v>
      </c>
      <c r="D63" s="34"/>
      <c r="E63" s="33">
        <v>18.5</v>
      </c>
      <c r="F63" s="33"/>
      <c r="G63" s="35">
        <v>18.5</v>
      </c>
      <c r="H63" s="33"/>
      <c r="I63" s="33">
        <v>18.100000000000001</v>
      </c>
      <c r="J63" s="39"/>
      <c r="K63" s="39">
        <v>18.100000000000001</v>
      </c>
      <c r="M63" s="39">
        <v>19.14</v>
      </c>
    </row>
    <row r="64" spans="1:13" ht="18.75">
      <c r="A64" s="36" t="s">
        <v>81</v>
      </c>
      <c r="B64" s="33"/>
      <c r="C64" s="33">
        <v>20.100000000000001</v>
      </c>
      <c r="D64" s="34"/>
      <c r="E64" s="33">
        <v>19.899999999999999</v>
      </c>
      <c r="F64" s="33"/>
      <c r="G64" s="37">
        <v>20.5</v>
      </c>
      <c r="H64" s="33"/>
      <c r="I64" s="33">
        <v>17.3</v>
      </c>
      <c r="J64" s="39"/>
      <c r="K64" s="39">
        <v>17.5</v>
      </c>
      <c r="L64" s="39"/>
      <c r="M64" s="39"/>
    </row>
    <row r="65" spans="1:13" ht="18.75">
      <c r="A65" s="36" t="s">
        <v>82</v>
      </c>
      <c r="B65" s="33"/>
      <c r="C65" s="33">
        <v>54.1</v>
      </c>
      <c r="D65" s="34"/>
      <c r="E65" s="33"/>
      <c r="F65" s="33"/>
      <c r="G65" s="35"/>
      <c r="H65" s="33"/>
      <c r="I65" s="33"/>
      <c r="J65" s="39"/>
      <c r="K65" s="39"/>
      <c r="M65" s="39">
        <v>49.4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1.39</v>
      </c>
      <c r="C67" s="33">
        <v>14.2</v>
      </c>
      <c r="D67" s="34">
        <v>1.39</v>
      </c>
      <c r="E67" s="33">
        <v>14.4</v>
      </c>
      <c r="F67" s="33">
        <v>1.36</v>
      </c>
      <c r="G67" s="35">
        <v>13.7</v>
      </c>
      <c r="H67" s="33">
        <v>1.52</v>
      </c>
      <c r="I67" s="33">
        <v>14.5</v>
      </c>
      <c r="J67" s="39">
        <v>1.62</v>
      </c>
      <c r="K67" s="39">
        <v>13.59</v>
      </c>
      <c r="L67" s="39">
        <v>1.9</v>
      </c>
      <c r="M67" s="39">
        <v>14.14</v>
      </c>
    </row>
    <row r="68" spans="1:13" ht="18.75">
      <c r="A68" s="41" t="s">
        <v>84</v>
      </c>
      <c r="B68" s="42">
        <v>2.0699999999999998</v>
      </c>
      <c r="C68" s="33">
        <v>11.7</v>
      </c>
      <c r="D68" s="34">
        <v>1.63</v>
      </c>
      <c r="E68" s="33">
        <v>12.1</v>
      </c>
      <c r="F68" s="33">
        <v>1.1200000000000001</v>
      </c>
      <c r="G68" s="35">
        <v>11.1</v>
      </c>
      <c r="H68" s="33">
        <v>1.4</v>
      </c>
      <c r="I68" s="33">
        <v>12.1</v>
      </c>
      <c r="J68" s="39">
        <v>1.34</v>
      </c>
      <c r="K68" s="39">
        <v>11.24</v>
      </c>
      <c r="L68" s="39">
        <v>1.52</v>
      </c>
      <c r="M68" s="39">
        <v>12.19</v>
      </c>
    </row>
    <row r="69" spans="1:13" ht="18.75">
      <c r="A69" s="41" t="s">
        <v>85</v>
      </c>
      <c r="B69" s="42">
        <v>2.16</v>
      </c>
      <c r="C69" s="33">
        <v>13.3</v>
      </c>
      <c r="D69" s="34"/>
      <c r="E69" s="33"/>
      <c r="F69" s="33"/>
      <c r="G69" s="35"/>
      <c r="H69" s="33"/>
      <c r="I69" s="33"/>
      <c r="J69" s="39"/>
      <c r="K69" s="39"/>
      <c r="L69" s="39">
        <v>2.6</v>
      </c>
      <c r="M69" s="39">
        <v>13.24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116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34781</v>
      </c>
      <c r="D4" s="52"/>
      <c r="E4" s="52"/>
      <c r="F4" s="52">
        <v>35430</v>
      </c>
      <c r="G4" s="52"/>
      <c r="H4" s="52"/>
      <c r="I4" s="52">
        <v>35540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113680</v>
      </c>
      <c r="D5" s="52"/>
      <c r="E5" s="52"/>
      <c r="F5" s="52">
        <v>115690</v>
      </c>
      <c r="G5" s="52"/>
      <c r="H5" s="52"/>
      <c r="I5" s="52">
        <v>117350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C4-'20日'!I4</f>
        <v>601</v>
      </c>
      <c r="D6" s="110"/>
      <c r="E6" s="110"/>
      <c r="F6" s="111">
        <f>F4-C4</f>
        <v>649</v>
      </c>
      <c r="G6" s="112"/>
      <c r="H6" s="113"/>
      <c r="I6" s="111">
        <f>I4-F4</f>
        <v>110</v>
      </c>
      <c r="J6" s="112"/>
      <c r="K6" s="113"/>
      <c r="L6" s="118">
        <f>C6+F6+I6</f>
        <v>1360</v>
      </c>
      <c r="M6" s="118">
        <f>C7+F7+I7</f>
        <v>5500</v>
      </c>
    </row>
    <row r="7" spans="1:15" ht="21.95" customHeight="1">
      <c r="A7" s="99"/>
      <c r="B7" s="6" t="s">
        <v>8</v>
      </c>
      <c r="C7" s="110">
        <f>C5-'20日'!I5</f>
        <v>1830</v>
      </c>
      <c r="D7" s="110"/>
      <c r="E7" s="110"/>
      <c r="F7" s="111">
        <f>F5-C5</f>
        <v>2010</v>
      </c>
      <c r="G7" s="112"/>
      <c r="H7" s="113"/>
      <c r="I7" s="111">
        <f>I5-F5</f>
        <v>1660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34</v>
      </c>
      <c r="D9" s="52"/>
      <c r="E9" s="52"/>
      <c r="F9" s="52">
        <v>30</v>
      </c>
      <c r="G9" s="52"/>
      <c r="H9" s="52"/>
      <c r="I9" s="52">
        <v>25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160</v>
      </c>
      <c r="D11" s="9" t="s">
        <v>160</v>
      </c>
      <c r="E11" s="9" t="s">
        <v>160</v>
      </c>
      <c r="F11" s="9" t="s">
        <v>160</v>
      </c>
      <c r="G11" s="9" t="s">
        <v>160</v>
      </c>
      <c r="H11" s="9" t="s">
        <v>160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370</v>
      </c>
      <c r="D15" s="9">
        <v>340</v>
      </c>
      <c r="E15" s="9">
        <v>310</v>
      </c>
      <c r="F15" s="9">
        <v>310</v>
      </c>
      <c r="G15" s="9">
        <v>270</v>
      </c>
      <c r="H15" s="9">
        <v>510</v>
      </c>
      <c r="I15" s="9">
        <v>510</v>
      </c>
      <c r="J15" s="9">
        <v>480</v>
      </c>
      <c r="K15" s="9">
        <v>450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201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160</v>
      </c>
      <c r="D17" s="9" t="s">
        <v>160</v>
      </c>
      <c r="E17" s="9" t="s">
        <v>160</v>
      </c>
      <c r="F17" s="9" t="s">
        <v>160</v>
      </c>
      <c r="G17" s="9" t="s">
        <v>160</v>
      </c>
      <c r="H17" s="9" t="s">
        <v>160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250</v>
      </c>
      <c r="D21" s="9">
        <v>500</v>
      </c>
      <c r="E21" s="9">
        <v>430</v>
      </c>
      <c r="F21" s="9">
        <v>430</v>
      </c>
      <c r="G21" s="9">
        <v>360</v>
      </c>
      <c r="H21" s="9">
        <v>310</v>
      </c>
      <c r="I21" s="9">
        <v>300</v>
      </c>
      <c r="J21" s="9">
        <v>230</v>
      </c>
      <c r="K21" s="9">
        <v>500</v>
      </c>
    </row>
    <row r="22" spans="1:11" ht="39.75" customHeight="1">
      <c r="A22" s="104"/>
      <c r="B22" s="11" t="s">
        <v>25</v>
      </c>
      <c r="C22" s="60" t="s">
        <v>202</v>
      </c>
      <c r="D22" s="60"/>
      <c r="E22" s="60"/>
      <c r="F22" s="60" t="s">
        <v>26</v>
      </c>
      <c r="G22" s="60"/>
      <c r="H22" s="60"/>
      <c r="I22" s="60" t="s">
        <v>203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1600</v>
      </c>
      <c r="D23" s="59"/>
      <c r="E23" s="59"/>
      <c r="F23" s="59">
        <v>1600</v>
      </c>
      <c r="G23" s="59"/>
      <c r="H23" s="59"/>
      <c r="I23" s="59">
        <v>1450</v>
      </c>
      <c r="J23" s="59"/>
      <c r="K23" s="59"/>
    </row>
    <row r="24" spans="1:11" ht="21.95" customHeight="1">
      <c r="A24" s="105"/>
      <c r="B24" s="13" t="s">
        <v>29</v>
      </c>
      <c r="C24" s="59">
        <v>2400</v>
      </c>
      <c r="D24" s="59"/>
      <c r="E24" s="59"/>
      <c r="F24" s="59">
        <v>2400</v>
      </c>
      <c r="G24" s="59"/>
      <c r="H24" s="59"/>
      <c r="I24" s="59">
        <v>2240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44</v>
      </c>
      <c r="D25" s="59"/>
      <c r="E25" s="59"/>
      <c r="F25" s="59">
        <v>43</v>
      </c>
      <c r="G25" s="59"/>
      <c r="H25" s="59"/>
      <c r="I25" s="59">
        <v>43</v>
      </c>
      <c r="J25" s="59"/>
      <c r="K25" s="59"/>
    </row>
    <row r="26" spans="1:11" ht="21.95" customHeight="1">
      <c r="A26" s="102"/>
      <c r="B26" s="10" t="s">
        <v>32</v>
      </c>
      <c r="C26" s="59">
        <v>691</v>
      </c>
      <c r="D26" s="59"/>
      <c r="E26" s="59"/>
      <c r="F26" s="59">
        <v>691</v>
      </c>
      <c r="G26" s="59"/>
      <c r="H26" s="59"/>
      <c r="I26" s="59">
        <v>690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204</v>
      </c>
      <c r="D28" s="73"/>
      <c r="E28" s="74"/>
      <c r="F28" s="72" t="s">
        <v>205</v>
      </c>
      <c r="G28" s="73"/>
      <c r="H28" s="74"/>
      <c r="I28" s="72" t="s">
        <v>206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207</v>
      </c>
      <c r="D31" s="64"/>
      <c r="E31" s="65"/>
      <c r="F31" s="63" t="s">
        <v>208</v>
      </c>
      <c r="G31" s="64"/>
      <c r="H31" s="65"/>
      <c r="I31" s="63" t="s">
        <v>103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5.26</v>
      </c>
      <c r="C59" s="33"/>
      <c r="D59" s="34">
        <v>6.02</v>
      </c>
      <c r="E59" s="33"/>
      <c r="F59" s="33">
        <v>6.37</v>
      </c>
      <c r="G59" s="35"/>
      <c r="H59" s="33">
        <v>6.13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27.14</v>
      </c>
      <c r="K60" s="39"/>
      <c r="L60" s="39">
        <v>10.19</v>
      </c>
      <c r="M60" s="39"/>
    </row>
    <row r="61" spans="1:13" ht="18.75">
      <c r="A61" s="31" t="s">
        <v>79</v>
      </c>
      <c r="B61" s="32">
        <v>28.56</v>
      </c>
      <c r="C61" s="33"/>
      <c r="D61" s="34">
        <v>27.31</v>
      </c>
      <c r="E61" s="33"/>
      <c r="F61" s="33">
        <v>28.1</v>
      </c>
      <c r="G61" s="35"/>
      <c r="H61" s="33">
        <v>30.09</v>
      </c>
      <c r="I61" s="33"/>
      <c r="J61" s="39">
        <v>28.47</v>
      </c>
      <c r="K61" s="39"/>
      <c r="L61" s="39">
        <v>35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18.8</v>
      </c>
      <c r="D63" s="34"/>
      <c r="E63" s="33">
        <v>19.39</v>
      </c>
      <c r="F63" s="33"/>
      <c r="G63" s="35">
        <v>18.8</v>
      </c>
      <c r="H63" s="33"/>
      <c r="I63" s="33">
        <v>18.7</v>
      </c>
      <c r="J63" s="39"/>
      <c r="K63" s="39">
        <v>18.5</v>
      </c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19.100000000000001</v>
      </c>
      <c r="L64" s="39"/>
      <c r="M64" s="39">
        <v>21.9</v>
      </c>
    </row>
    <row r="65" spans="1:13" ht="18.75">
      <c r="A65" s="36" t="s">
        <v>82</v>
      </c>
      <c r="B65" s="33"/>
      <c r="C65" s="33">
        <v>61.34</v>
      </c>
      <c r="D65" s="34"/>
      <c r="E65" s="33">
        <v>58.16</v>
      </c>
      <c r="F65" s="33"/>
      <c r="G65" s="35">
        <v>58.1</v>
      </c>
      <c r="H65" s="33"/>
      <c r="I65" s="33">
        <v>59.9</v>
      </c>
      <c r="J65" s="39"/>
      <c r="K65" s="39"/>
      <c r="M65" s="39">
        <v>37.9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1.2</v>
      </c>
      <c r="C67" s="33">
        <v>14</v>
      </c>
      <c r="D67" s="34">
        <v>1.46</v>
      </c>
      <c r="E67" s="33">
        <v>15.05</v>
      </c>
      <c r="F67" s="33">
        <v>1.6</v>
      </c>
      <c r="G67" s="35">
        <v>14.9</v>
      </c>
      <c r="H67" s="33">
        <v>1.36</v>
      </c>
      <c r="I67" s="33">
        <v>14</v>
      </c>
      <c r="J67" s="39">
        <v>1.66</v>
      </c>
      <c r="K67" s="39">
        <v>13.3</v>
      </c>
      <c r="L67" s="39">
        <v>1.39</v>
      </c>
      <c r="M67" s="39">
        <v>13.9</v>
      </c>
    </row>
    <row r="68" spans="1:13" ht="18.75">
      <c r="A68" s="41" t="s">
        <v>84</v>
      </c>
      <c r="B68" s="42">
        <v>2.13</v>
      </c>
      <c r="C68" s="33">
        <v>12.12</v>
      </c>
      <c r="D68" s="34">
        <v>2.0699999999999998</v>
      </c>
      <c r="E68" s="33">
        <v>12.18</v>
      </c>
      <c r="F68" s="33">
        <v>1.8</v>
      </c>
      <c r="G68" s="35">
        <v>11.7</v>
      </c>
      <c r="H68" s="33">
        <v>1.0900000000000001</v>
      </c>
      <c r="I68" s="33">
        <v>11.6</v>
      </c>
      <c r="J68" s="39">
        <v>1.35</v>
      </c>
      <c r="K68" s="39">
        <v>11.4</v>
      </c>
      <c r="L68" s="39">
        <v>1.57</v>
      </c>
      <c r="M68" s="39">
        <v>11.8</v>
      </c>
    </row>
    <row r="69" spans="1:13" ht="18.75">
      <c r="A69" s="41" t="s">
        <v>85</v>
      </c>
      <c r="B69" s="42">
        <v>1.71</v>
      </c>
      <c r="C69" s="33">
        <v>13.71</v>
      </c>
      <c r="D69" s="34">
        <v>1.83</v>
      </c>
      <c r="E69" s="33">
        <v>13.77</v>
      </c>
      <c r="F69" s="33">
        <v>1.54</v>
      </c>
      <c r="G69" s="35">
        <v>13.4</v>
      </c>
      <c r="H69" s="33">
        <v>1.97</v>
      </c>
      <c r="I69" s="33">
        <v>13.3</v>
      </c>
      <c r="J69" s="39"/>
      <c r="K69" s="39"/>
      <c r="L69" s="39">
        <v>1.87</v>
      </c>
      <c r="M69" s="39">
        <v>13.2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F15" sqref="F1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116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35900</v>
      </c>
      <c r="D4" s="52"/>
      <c r="E4" s="52"/>
      <c r="F4" s="52">
        <v>37150</v>
      </c>
      <c r="G4" s="52"/>
      <c r="H4" s="52"/>
      <c r="I4" s="52">
        <v>38460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119300</v>
      </c>
      <c r="D5" s="52"/>
      <c r="E5" s="52"/>
      <c r="F5" s="52">
        <v>121380</v>
      </c>
      <c r="G5" s="52"/>
      <c r="H5" s="52"/>
      <c r="I5" s="52">
        <v>123200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C4-'21日'!I4</f>
        <v>360</v>
      </c>
      <c r="D6" s="110"/>
      <c r="E6" s="110"/>
      <c r="F6" s="111">
        <f>F4-C4</f>
        <v>1250</v>
      </c>
      <c r="G6" s="112"/>
      <c r="H6" s="113"/>
      <c r="I6" s="111">
        <f>I4-F4</f>
        <v>1310</v>
      </c>
      <c r="J6" s="112"/>
      <c r="K6" s="113"/>
      <c r="L6" s="118">
        <f>C6+F6+I6</f>
        <v>2920</v>
      </c>
      <c r="M6" s="118">
        <f>C7+F7+I7</f>
        <v>5850</v>
      </c>
    </row>
    <row r="7" spans="1:15" ht="21.95" customHeight="1">
      <c r="A7" s="99"/>
      <c r="B7" s="6" t="s">
        <v>8</v>
      </c>
      <c r="C7" s="110">
        <f>C5-'21日'!I5</f>
        <v>1950</v>
      </c>
      <c r="D7" s="110"/>
      <c r="E7" s="110"/>
      <c r="F7" s="111">
        <f>F5-C5</f>
        <v>2080</v>
      </c>
      <c r="G7" s="112"/>
      <c r="H7" s="113"/>
      <c r="I7" s="111">
        <f>I5-F5</f>
        <v>1820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35</v>
      </c>
      <c r="D9" s="52"/>
      <c r="E9" s="52"/>
      <c r="F9" s="52">
        <v>28</v>
      </c>
      <c r="G9" s="52"/>
      <c r="H9" s="52"/>
      <c r="I9" s="52">
        <v>26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450</v>
      </c>
      <c r="D15" s="9">
        <v>410</v>
      </c>
      <c r="E15" s="9">
        <v>380</v>
      </c>
      <c r="F15" s="9">
        <v>380</v>
      </c>
      <c r="G15" s="9">
        <v>330</v>
      </c>
      <c r="H15" s="9">
        <v>280</v>
      </c>
      <c r="I15" s="9">
        <v>280</v>
      </c>
      <c r="J15" s="9">
        <v>250</v>
      </c>
      <c r="K15" s="9">
        <v>500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209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500</v>
      </c>
      <c r="D21" s="9">
        <v>450</v>
      </c>
      <c r="E21" s="9">
        <v>400</v>
      </c>
      <c r="F21" s="9">
        <v>400</v>
      </c>
      <c r="G21" s="9">
        <v>300</v>
      </c>
      <c r="H21" s="9">
        <v>550</v>
      </c>
      <c r="I21" s="9">
        <v>550</v>
      </c>
      <c r="J21" s="9">
        <v>480</v>
      </c>
      <c r="K21" s="9">
        <v>420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210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1320</v>
      </c>
      <c r="D23" s="59"/>
      <c r="E23" s="59"/>
      <c r="F23" s="59">
        <v>1200</v>
      </c>
      <c r="G23" s="59"/>
      <c r="H23" s="59"/>
      <c r="I23" s="59">
        <v>1200</v>
      </c>
      <c r="J23" s="59"/>
      <c r="K23" s="59"/>
    </row>
    <row r="24" spans="1:11" ht="21.95" customHeight="1">
      <c r="A24" s="105"/>
      <c r="B24" s="13" t="s">
        <v>29</v>
      </c>
      <c r="C24" s="59">
        <v>2240</v>
      </c>
      <c r="D24" s="59"/>
      <c r="E24" s="59"/>
      <c r="F24" s="59">
        <v>2150</v>
      </c>
      <c r="G24" s="59"/>
      <c r="H24" s="59"/>
      <c r="I24" s="59">
        <v>2150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43</v>
      </c>
      <c r="D25" s="59"/>
      <c r="E25" s="59"/>
      <c r="F25" s="59">
        <v>43</v>
      </c>
      <c r="G25" s="59"/>
      <c r="H25" s="59"/>
      <c r="I25" s="59">
        <v>42</v>
      </c>
      <c r="J25" s="59"/>
      <c r="K25" s="59"/>
    </row>
    <row r="26" spans="1:11" ht="21.95" customHeight="1">
      <c r="A26" s="102"/>
      <c r="B26" s="10" t="s">
        <v>32</v>
      </c>
      <c r="C26" s="59">
        <v>690</v>
      </c>
      <c r="D26" s="59"/>
      <c r="E26" s="59"/>
      <c r="F26" s="59">
        <v>690</v>
      </c>
      <c r="G26" s="59"/>
      <c r="H26" s="59"/>
      <c r="I26" s="59">
        <v>690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211</v>
      </c>
      <c r="D28" s="73"/>
      <c r="E28" s="74"/>
      <c r="F28" s="72" t="s">
        <v>212</v>
      </c>
      <c r="G28" s="73"/>
      <c r="H28" s="74"/>
      <c r="I28" s="72" t="s">
        <v>213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214</v>
      </c>
      <c r="D31" s="64"/>
      <c r="E31" s="65"/>
      <c r="F31" s="63" t="s">
        <v>159</v>
      </c>
      <c r="G31" s="64"/>
      <c r="H31" s="65"/>
      <c r="I31" s="63" t="s">
        <v>96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12.31</v>
      </c>
      <c r="E59" s="33"/>
      <c r="F59" s="33">
        <v>5.2</v>
      </c>
      <c r="G59" s="35"/>
      <c r="H59" s="33">
        <v>4.9000000000000004</v>
      </c>
      <c r="I59" s="33"/>
      <c r="J59" s="39">
        <v>8.91</v>
      </c>
      <c r="K59" s="39"/>
      <c r="L59" s="39">
        <v>4.28</v>
      </c>
      <c r="M59" s="39"/>
    </row>
    <row r="60" spans="1:13" ht="18.75">
      <c r="A60" s="31" t="s">
        <v>78</v>
      </c>
      <c r="B60" s="32">
        <v>9.7799999999999994</v>
      </c>
      <c r="C60" s="33"/>
      <c r="D60" s="34">
        <v>10.67</v>
      </c>
      <c r="E60" s="33"/>
      <c r="F60" s="33">
        <v>32.700000000000003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46.01</v>
      </c>
      <c r="C61" s="33"/>
      <c r="D61" s="34"/>
      <c r="E61" s="33"/>
      <c r="F61" s="33"/>
      <c r="G61" s="35"/>
      <c r="H61" s="33">
        <v>16.899999999999999</v>
      </c>
      <c r="I61" s="33"/>
      <c r="J61" s="39">
        <v>21.47</v>
      </c>
      <c r="K61" s="39"/>
      <c r="L61" s="39">
        <v>19.329999999999998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35.299999999999997</v>
      </c>
      <c r="D63" s="34"/>
      <c r="E63" s="33">
        <v>32.18</v>
      </c>
      <c r="F63" s="33"/>
      <c r="G63" s="35">
        <v>32.5</v>
      </c>
      <c r="H63" s="33"/>
      <c r="I63" s="33">
        <v>33.700000000000003</v>
      </c>
      <c r="J63" s="39"/>
      <c r="K63" s="33">
        <v>18.399999999999999</v>
      </c>
      <c r="M63" s="39">
        <v>34.72</v>
      </c>
    </row>
    <row r="64" spans="1:13" ht="18.75">
      <c r="A64" s="36" t="s">
        <v>81</v>
      </c>
      <c r="B64" s="33"/>
      <c r="C64" s="33">
        <v>19.97</v>
      </c>
      <c r="D64" s="34"/>
      <c r="E64" s="33">
        <v>18.100000000000001</v>
      </c>
      <c r="F64" s="33"/>
      <c r="G64" s="37">
        <v>15.9</v>
      </c>
      <c r="H64" s="33"/>
      <c r="I64" s="33">
        <v>16.600000000000001</v>
      </c>
      <c r="J64" s="39"/>
      <c r="K64" s="33">
        <v>15.5</v>
      </c>
      <c r="L64" s="39"/>
      <c r="M64" s="39">
        <v>19.39</v>
      </c>
    </row>
    <row r="65" spans="1:13" ht="18.75">
      <c r="A65" s="36" t="s">
        <v>82</v>
      </c>
      <c r="B65" s="33"/>
      <c r="C65" s="33">
        <v>36.17</v>
      </c>
      <c r="D65" s="34"/>
      <c r="E65" s="33">
        <v>14.47</v>
      </c>
      <c r="F65" s="33"/>
      <c r="G65" s="35"/>
      <c r="H65" s="33"/>
      <c r="I65" s="33">
        <v>25.7</v>
      </c>
      <c r="J65" s="39"/>
      <c r="K65" s="33">
        <v>20.6</v>
      </c>
      <c r="M65" s="39">
        <v>26.04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1.1599999999999999</v>
      </c>
      <c r="C67" s="33">
        <v>14.72</v>
      </c>
      <c r="D67" s="34">
        <v>1.21</v>
      </c>
      <c r="E67" s="33">
        <v>14.47</v>
      </c>
      <c r="F67" s="33">
        <v>1.6</v>
      </c>
      <c r="G67" s="35">
        <v>13.9</v>
      </c>
      <c r="H67" s="33">
        <v>1.58</v>
      </c>
      <c r="I67" s="33">
        <v>14.1</v>
      </c>
      <c r="J67" s="39">
        <v>1.79</v>
      </c>
      <c r="K67" s="39">
        <v>12.8</v>
      </c>
      <c r="L67" s="39">
        <v>1.71</v>
      </c>
      <c r="M67" s="39">
        <v>13.45</v>
      </c>
    </row>
    <row r="68" spans="1:13" ht="18.75">
      <c r="A68" s="41" t="s">
        <v>84</v>
      </c>
      <c r="B68" s="42">
        <v>1.44</v>
      </c>
      <c r="C68" s="33">
        <v>12.12</v>
      </c>
      <c r="D68" s="34">
        <v>1.37</v>
      </c>
      <c r="E68" s="33">
        <v>12.19</v>
      </c>
      <c r="F68" s="33">
        <v>1.77</v>
      </c>
      <c r="G68" s="35">
        <v>11.2</v>
      </c>
      <c r="H68" s="33">
        <v>1.9</v>
      </c>
      <c r="I68" s="33">
        <v>11.4</v>
      </c>
      <c r="J68" s="39">
        <v>2.15</v>
      </c>
      <c r="K68" s="39">
        <v>11.2</v>
      </c>
      <c r="L68" s="39">
        <v>2.11</v>
      </c>
      <c r="M68" s="39">
        <v>12.12</v>
      </c>
    </row>
    <row r="69" spans="1:13" ht="18.75">
      <c r="A69" s="41" t="s">
        <v>85</v>
      </c>
      <c r="B69" s="42">
        <v>1.69</v>
      </c>
      <c r="C69" s="33">
        <v>13.13</v>
      </c>
      <c r="D69" s="34">
        <v>1.65</v>
      </c>
      <c r="E69" s="33">
        <v>13.22</v>
      </c>
      <c r="F69" s="33"/>
      <c r="G69" s="35"/>
      <c r="H69" s="33">
        <v>1.84</v>
      </c>
      <c r="I69" s="33">
        <v>12.8</v>
      </c>
      <c r="J69" s="39">
        <v>2.41</v>
      </c>
      <c r="K69" s="39">
        <v>12.5</v>
      </c>
      <c r="L69" s="39">
        <v>1.97</v>
      </c>
      <c r="M69" s="39">
        <v>13.17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3" sqref="I23:K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127</v>
      </c>
      <c r="D2" s="49"/>
      <c r="E2" s="49"/>
      <c r="F2" s="50" t="s">
        <v>128</v>
      </c>
      <c r="G2" s="50"/>
      <c r="H2" s="50"/>
      <c r="I2" s="51" t="s">
        <v>129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38910</v>
      </c>
      <c r="D4" s="52"/>
      <c r="E4" s="52"/>
      <c r="F4" s="52">
        <v>40144</v>
      </c>
      <c r="G4" s="52"/>
      <c r="H4" s="52"/>
      <c r="I4" s="52">
        <v>41600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125100</v>
      </c>
      <c r="D5" s="52"/>
      <c r="E5" s="52"/>
      <c r="F5" s="52">
        <v>126916</v>
      </c>
      <c r="G5" s="52"/>
      <c r="H5" s="52"/>
      <c r="I5" s="52">
        <v>128830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C4-'22日'!I4</f>
        <v>450</v>
      </c>
      <c r="D6" s="110"/>
      <c r="E6" s="110"/>
      <c r="F6" s="111">
        <f>F4-C4</f>
        <v>1234</v>
      </c>
      <c r="G6" s="112"/>
      <c r="H6" s="113"/>
      <c r="I6" s="111">
        <f>I4-F4</f>
        <v>1456</v>
      </c>
      <c r="J6" s="112"/>
      <c r="K6" s="113"/>
      <c r="L6" s="118">
        <f>C6+F6+I6</f>
        <v>3140</v>
      </c>
      <c r="M6" s="118">
        <f>C7+F7+I7</f>
        <v>5630</v>
      </c>
    </row>
    <row r="7" spans="1:15" ht="21.95" customHeight="1">
      <c r="A7" s="99"/>
      <c r="B7" s="6" t="s">
        <v>8</v>
      </c>
      <c r="C7" s="110">
        <f>C5-'22日'!I5</f>
        <v>1900</v>
      </c>
      <c r="D7" s="110"/>
      <c r="E7" s="110"/>
      <c r="F7" s="111">
        <f>F5-C5</f>
        <v>1816</v>
      </c>
      <c r="G7" s="112"/>
      <c r="H7" s="113"/>
      <c r="I7" s="111">
        <f>I5-F5</f>
        <v>1914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32</v>
      </c>
      <c r="G9" s="52"/>
      <c r="H9" s="52"/>
      <c r="I9" s="52">
        <v>26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8</v>
      </c>
      <c r="D10" s="52"/>
      <c r="E10" s="52"/>
      <c r="F10" s="52">
        <v>8</v>
      </c>
      <c r="G10" s="52"/>
      <c r="H10" s="52"/>
      <c r="I10" s="52">
        <v>10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490</v>
      </c>
      <c r="D15" s="9">
        <v>440</v>
      </c>
      <c r="E15" s="9">
        <v>410</v>
      </c>
      <c r="F15" s="9">
        <v>410</v>
      </c>
      <c r="G15" s="9">
        <v>380</v>
      </c>
      <c r="H15" s="9">
        <v>350</v>
      </c>
      <c r="I15" s="9">
        <v>350</v>
      </c>
      <c r="J15" s="9">
        <v>310</v>
      </c>
      <c r="K15" s="9">
        <v>270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400</v>
      </c>
      <c r="D21" s="9">
        <v>340</v>
      </c>
      <c r="E21" s="9">
        <v>280</v>
      </c>
      <c r="F21" s="9">
        <v>280</v>
      </c>
      <c r="G21" s="9">
        <v>200</v>
      </c>
      <c r="H21" s="9">
        <v>530</v>
      </c>
      <c r="I21" s="9">
        <v>530</v>
      </c>
      <c r="J21" s="9">
        <v>450</v>
      </c>
      <c r="K21" s="9">
        <v>380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210</v>
      </c>
      <c r="G22" s="60"/>
      <c r="H22" s="60"/>
      <c r="I22" s="60" t="s">
        <v>215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1100</v>
      </c>
      <c r="D23" s="59"/>
      <c r="E23" s="59"/>
      <c r="F23" s="59">
        <v>1100</v>
      </c>
      <c r="G23" s="59"/>
      <c r="H23" s="59"/>
      <c r="I23" s="59">
        <v>1020</v>
      </c>
      <c r="J23" s="59"/>
      <c r="K23" s="59"/>
    </row>
    <row r="24" spans="1:11" ht="21.95" customHeight="1">
      <c r="A24" s="105"/>
      <c r="B24" s="13" t="s">
        <v>29</v>
      </c>
      <c r="C24" s="59">
        <v>2150</v>
      </c>
      <c r="D24" s="59"/>
      <c r="E24" s="59"/>
      <c r="F24" s="59">
        <v>2150</v>
      </c>
      <c r="G24" s="59"/>
      <c r="H24" s="59"/>
      <c r="I24" s="59">
        <v>1900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42</v>
      </c>
      <c r="D25" s="59"/>
      <c r="E25" s="59"/>
      <c r="F25" s="59">
        <v>42</v>
      </c>
      <c r="G25" s="59"/>
      <c r="H25" s="59"/>
      <c r="I25" s="59">
        <v>42</v>
      </c>
      <c r="J25" s="59"/>
      <c r="K25" s="59"/>
    </row>
    <row r="26" spans="1:11" ht="21.95" customHeight="1">
      <c r="A26" s="102"/>
      <c r="B26" s="10" t="s">
        <v>32</v>
      </c>
      <c r="C26" s="59">
        <v>690</v>
      </c>
      <c r="D26" s="59"/>
      <c r="E26" s="59"/>
      <c r="F26" s="59">
        <v>690</v>
      </c>
      <c r="G26" s="59"/>
      <c r="H26" s="59"/>
      <c r="I26" s="59">
        <v>690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216</v>
      </c>
      <c r="D28" s="73"/>
      <c r="E28" s="74"/>
      <c r="F28" s="72"/>
      <c r="G28" s="73"/>
      <c r="H28" s="74"/>
      <c r="I28" s="72" t="s">
        <v>217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152</v>
      </c>
      <c r="D31" s="64"/>
      <c r="E31" s="65"/>
      <c r="F31" s="63" t="s">
        <v>105</v>
      </c>
      <c r="G31" s="64"/>
      <c r="H31" s="65"/>
      <c r="I31" s="63" t="s">
        <v>142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>
        <v>1.1599999999999999</v>
      </c>
      <c r="M59" s="39"/>
    </row>
    <row r="60" spans="1:13" ht="18.75">
      <c r="A60" s="31" t="s">
        <v>78</v>
      </c>
      <c r="B60" s="32">
        <v>11.1</v>
      </c>
      <c r="C60" s="33"/>
      <c r="D60" s="34">
        <v>8.1</v>
      </c>
      <c r="E60" s="33"/>
      <c r="F60" s="33">
        <v>8.33</v>
      </c>
      <c r="G60" s="35"/>
      <c r="H60" s="33">
        <v>9.84</v>
      </c>
      <c r="I60" s="33"/>
      <c r="J60" s="39">
        <v>9.02</v>
      </c>
      <c r="K60" s="39"/>
      <c r="L60" s="39"/>
      <c r="M60" s="39"/>
    </row>
    <row r="61" spans="1:13" ht="18.75">
      <c r="A61" s="31" t="s">
        <v>79</v>
      </c>
      <c r="B61" s="32">
        <v>25.2</v>
      </c>
      <c r="C61" s="33"/>
      <c r="D61" s="34">
        <v>24</v>
      </c>
      <c r="E61" s="33"/>
      <c r="F61" s="33">
        <v>15.25</v>
      </c>
      <c r="G61" s="35"/>
      <c r="H61" s="33">
        <v>25.52</v>
      </c>
      <c r="I61" s="33"/>
      <c r="J61" s="39">
        <v>24.8</v>
      </c>
      <c r="K61" s="39"/>
      <c r="L61" s="39">
        <v>26.33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36.1</v>
      </c>
      <c r="D63" s="34"/>
      <c r="E63" s="33">
        <v>35.799999999999997</v>
      </c>
      <c r="F63" s="33"/>
      <c r="G63" s="33">
        <v>35.53</v>
      </c>
      <c r="H63" s="33"/>
      <c r="I63" s="33">
        <v>36.46</v>
      </c>
      <c r="J63" s="33"/>
      <c r="K63" s="39">
        <v>37.200000000000003</v>
      </c>
      <c r="M63" s="39"/>
    </row>
    <row r="64" spans="1:13" ht="18.75">
      <c r="A64" s="36" t="s">
        <v>81</v>
      </c>
      <c r="B64" s="33"/>
      <c r="C64" s="33"/>
      <c r="D64" s="34"/>
      <c r="E64" s="33">
        <v>20.2</v>
      </c>
      <c r="F64" s="33"/>
      <c r="G64" s="33">
        <v>19.07</v>
      </c>
      <c r="H64" s="33"/>
      <c r="I64" s="33">
        <v>19.39</v>
      </c>
      <c r="J64" s="33"/>
      <c r="K64" s="39">
        <v>20.25</v>
      </c>
      <c r="L64" s="39"/>
      <c r="M64" s="39">
        <v>19.100000000000001</v>
      </c>
    </row>
    <row r="65" spans="1:13" ht="18.75">
      <c r="A65" s="36" t="s">
        <v>82</v>
      </c>
      <c r="B65" s="33"/>
      <c r="C65" s="33">
        <v>28.6</v>
      </c>
      <c r="D65" s="34"/>
      <c r="E65" s="33">
        <v>28.4</v>
      </c>
      <c r="F65" s="33"/>
      <c r="G65" s="33">
        <v>26.34</v>
      </c>
      <c r="H65" s="33"/>
      <c r="I65" s="33">
        <v>27.49</v>
      </c>
      <c r="J65" s="33"/>
      <c r="K65" s="39">
        <v>28.9</v>
      </c>
      <c r="M65" s="39">
        <v>28.65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1.75</v>
      </c>
      <c r="C67" s="33">
        <v>12.9</v>
      </c>
      <c r="D67" s="34">
        <v>1.86</v>
      </c>
      <c r="E67" s="33">
        <v>13.1</v>
      </c>
      <c r="F67" s="33">
        <v>1.56</v>
      </c>
      <c r="G67" s="33">
        <v>14.22</v>
      </c>
      <c r="H67" s="33">
        <v>1.49</v>
      </c>
      <c r="I67" s="33">
        <v>14.45</v>
      </c>
      <c r="J67" s="33">
        <v>1.58</v>
      </c>
      <c r="K67" s="33">
        <v>14.15</v>
      </c>
      <c r="L67" s="33">
        <v>1.91</v>
      </c>
      <c r="M67" s="39">
        <v>13.89</v>
      </c>
    </row>
    <row r="68" spans="1:13" ht="18.75">
      <c r="A68" s="41" t="s">
        <v>84</v>
      </c>
      <c r="B68" s="42">
        <v>2.23</v>
      </c>
      <c r="C68" s="33">
        <v>11.4</v>
      </c>
      <c r="D68" s="34">
        <v>2.12</v>
      </c>
      <c r="E68" s="33">
        <v>11.3</v>
      </c>
      <c r="F68" s="33">
        <v>2.11</v>
      </c>
      <c r="G68" s="33">
        <v>11.58</v>
      </c>
      <c r="H68" s="33">
        <v>2.04</v>
      </c>
      <c r="I68" s="33">
        <v>11.49</v>
      </c>
      <c r="J68" s="33">
        <v>1.1399999999999999</v>
      </c>
      <c r="K68" s="33">
        <v>11.02</v>
      </c>
      <c r="L68" s="33">
        <v>1.45</v>
      </c>
      <c r="M68" s="39">
        <v>11.83</v>
      </c>
    </row>
    <row r="69" spans="1:13" ht="18.75">
      <c r="A69" s="41" t="s">
        <v>85</v>
      </c>
      <c r="B69" s="42">
        <v>1.97</v>
      </c>
      <c r="C69" s="33">
        <v>12.7</v>
      </c>
      <c r="D69" s="34">
        <v>2.09</v>
      </c>
      <c r="E69" s="33">
        <v>12.6</v>
      </c>
      <c r="F69" s="33">
        <v>1.88</v>
      </c>
      <c r="G69" s="33">
        <v>12.11</v>
      </c>
      <c r="H69" s="33">
        <v>1.24</v>
      </c>
      <c r="I69" s="33">
        <v>12.79</v>
      </c>
      <c r="J69" s="33">
        <v>2.08</v>
      </c>
      <c r="K69" s="33">
        <v>12.73</v>
      </c>
      <c r="L69" s="33">
        <v>1.86</v>
      </c>
      <c r="M69" s="39">
        <v>13.22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L26" sqref="L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127</v>
      </c>
      <c r="D2" s="49"/>
      <c r="E2" s="49"/>
      <c r="F2" s="50" t="s">
        <v>128</v>
      </c>
      <c r="G2" s="50"/>
      <c r="H2" s="50"/>
      <c r="I2" s="51" t="s">
        <v>129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42630</v>
      </c>
      <c r="D4" s="52"/>
      <c r="E4" s="52"/>
      <c r="F4" s="52">
        <v>43793</v>
      </c>
      <c r="G4" s="52"/>
      <c r="H4" s="52"/>
      <c r="I4" s="52">
        <v>44840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130560</v>
      </c>
      <c r="D5" s="52"/>
      <c r="E5" s="52"/>
      <c r="F5" s="52">
        <v>132407</v>
      </c>
      <c r="G5" s="52"/>
      <c r="H5" s="52"/>
      <c r="I5" s="52">
        <v>134240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C4-'23日'!I4</f>
        <v>1030</v>
      </c>
      <c r="D6" s="110"/>
      <c r="E6" s="110"/>
      <c r="F6" s="111">
        <f>F4-C4</f>
        <v>1163</v>
      </c>
      <c r="G6" s="112"/>
      <c r="H6" s="113"/>
      <c r="I6" s="111">
        <f>I4-F4</f>
        <v>1047</v>
      </c>
      <c r="J6" s="112"/>
      <c r="K6" s="113"/>
      <c r="L6" s="118">
        <f>C6+F6+I6</f>
        <v>3240</v>
      </c>
      <c r="M6" s="118">
        <f>C7+F7+I7</f>
        <v>5410</v>
      </c>
    </row>
    <row r="7" spans="1:15" ht="21.95" customHeight="1">
      <c r="A7" s="99"/>
      <c r="B7" s="6" t="s">
        <v>8</v>
      </c>
      <c r="C7" s="110">
        <f>C5-'23日'!I5</f>
        <v>1730</v>
      </c>
      <c r="D7" s="110"/>
      <c r="E7" s="110"/>
      <c r="F7" s="111">
        <f>F5-C5</f>
        <v>1847</v>
      </c>
      <c r="G7" s="112"/>
      <c r="H7" s="113"/>
      <c r="I7" s="111">
        <f>I5-F5</f>
        <v>1833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30</v>
      </c>
      <c r="G9" s="52"/>
      <c r="H9" s="52"/>
      <c r="I9" s="52">
        <v>26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21</v>
      </c>
      <c r="D10" s="52"/>
      <c r="E10" s="52"/>
      <c r="F10" s="52">
        <v>21</v>
      </c>
      <c r="G10" s="52"/>
      <c r="H10" s="52"/>
      <c r="I10" s="52">
        <v>17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270</v>
      </c>
      <c r="D15" s="9">
        <v>240</v>
      </c>
      <c r="E15" s="9">
        <v>210</v>
      </c>
      <c r="F15" s="9">
        <v>210</v>
      </c>
      <c r="G15" s="9">
        <v>500</v>
      </c>
      <c r="H15" s="9">
        <v>430</v>
      </c>
      <c r="I15" s="9">
        <v>430</v>
      </c>
      <c r="J15" s="9">
        <v>390</v>
      </c>
      <c r="K15" s="9">
        <v>360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370</v>
      </c>
      <c r="D21" s="9">
        <v>300</v>
      </c>
      <c r="E21" s="9">
        <v>250</v>
      </c>
      <c r="F21" s="9">
        <v>250</v>
      </c>
      <c r="G21" s="9">
        <v>540</v>
      </c>
      <c r="H21" s="9">
        <v>500</v>
      </c>
      <c r="I21" s="9">
        <v>500</v>
      </c>
      <c r="J21" s="9">
        <v>420</v>
      </c>
      <c r="K21" s="9">
        <v>350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218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920</v>
      </c>
      <c r="D23" s="59"/>
      <c r="E23" s="59"/>
      <c r="F23" s="59">
        <v>700</v>
      </c>
      <c r="G23" s="59"/>
      <c r="H23" s="59"/>
      <c r="I23" s="59">
        <v>630</v>
      </c>
      <c r="J23" s="59"/>
      <c r="K23" s="59"/>
    </row>
    <row r="24" spans="1:11" ht="21.95" customHeight="1">
      <c r="A24" s="105"/>
      <c r="B24" s="13" t="s">
        <v>29</v>
      </c>
      <c r="C24" s="59">
        <v>1900</v>
      </c>
      <c r="D24" s="59"/>
      <c r="E24" s="59"/>
      <c r="F24" s="59">
        <f>920+880</f>
        <v>1800</v>
      </c>
      <c r="G24" s="59"/>
      <c r="H24" s="59"/>
      <c r="I24" s="59">
        <v>1700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42</v>
      </c>
      <c r="D25" s="59"/>
      <c r="E25" s="59"/>
      <c r="F25" s="59">
        <v>41</v>
      </c>
      <c r="G25" s="59"/>
      <c r="H25" s="59"/>
      <c r="I25" s="59">
        <v>41</v>
      </c>
      <c r="J25" s="59"/>
      <c r="K25" s="59"/>
    </row>
    <row r="26" spans="1:11" ht="21.95" customHeight="1">
      <c r="A26" s="102"/>
      <c r="B26" s="10" t="s">
        <v>32</v>
      </c>
      <c r="C26" s="59">
        <v>690</v>
      </c>
      <c r="D26" s="59"/>
      <c r="E26" s="59"/>
      <c r="F26" s="59">
        <v>688</v>
      </c>
      <c r="G26" s="59"/>
      <c r="H26" s="59"/>
      <c r="I26" s="59">
        <v>688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219</v>
      </c>
      <c r="D28" s="73"/>
      <c r="E28" s="74"/>
      <c r="F28" s="72" t="s">
        <v>220</v>
      </c>
      <c r="G28" s="73"/>
      <c r="H28" s="74"/>
      <c r="I28" s="72" t="s">
        <v>221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222</v>
      </c>
      <c r="D31" s="64"/>
      <c r="E31" s="65"/>
      <c r="F31" s="63" t="s">
        <v>105</v>
      </c>
      <c r="G31" s="64"/>
      <c r="H31" s="65"/>
      <c r="I31" s="63" t="s">
        <v>142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1.7</v>
      </c>
      <c r="C59" s="33"/>
      <c r="D59" s="34">
        <v>1.9</v>
      </c>
      <c r="E59" s="33"/>
      <c r="F59" s="33">
        <v>2.4300000000000002</v>
      </c>
      <c r="G59" s="35"/>
      <c r="H59" s="33">
        <v>2.37</v>
      </c>
      <c r="I59" s="33"/>
      <c r="J59" s="39">
        <v>8.09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6.43</v>
      </c>
      <c r="G60" s="35"/>
      <c r="H60" s="33">
        <v>9.4600000000000009</v>
      </c>
      <c r="I60" s="33"/>
      <c r="J60" s="39">
        <v>9.26</v>
      </c>
      <c r="K60" s="39"/>
      <c r="L60" s="39">
        <v>8.9700000000000006</v>
      </c>
      <c r="M60" s="39"/>
    </row>
    <row r="61" spans="1:13" ht="18.75">
      <c r="A61" s="31" t="s">
        <v>79</v>
      </c>
      <c r="B61" s="32">
        <v>30.3</v>
      </c>
      <c r="C61" s="33"/>
      <c r="D61" s="34">
        <v>70.5</v>
      </c>
      <c r="E61" s="33"/>
      <c r="F61" s="33"/>
      <c r="G61" s="35"/>
      <c r="H61" s="33"/>
      <c r="I61" s="33"/>
      <c r="J61" s="39"/>
      <c r="K61" s="39"/>
      <c r="L61" s="39">
        <v>11.05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19.100000000000001</v>
      </c>
      <c r="D63" s="34"/>
      <c r="E63" s="33">
        <v>19.3</v>
      </c>
      <c r="F63" s="33"/>
      <c r="G63" s="33">
        <v>19.12</v>
      </c>
      <c r="H63" s="33"/>
      <c r="I63" s="33">
        <v>18.86</v>
      </c>
      <c r="J63" s="33"/>
      <c r="K63" s="39">
        <v>19.97</v>
      </c>
      <c r="M63" s="39">
        <v>19.39</v>
      </c>
    </row>
    <row r="64" spans="1:13" ht="18.75">
      <c r="A64" s="36" t="s">
        <v>81</v>
      </c>
      <c r="B64" s="33"/>
      <c r="C64" s="33">
        <v>19.899999999999999</v>
      </c>
      <c r="D64" s="34"/>
      <c r="E64" s="33">
        <v>19.7</v>
      </c>
      <c r="F64" s="33"/>
      <c r="G64" s="33">
        <v>17.04</v>
      </c>
      <c r="H64" s="33"/>
      <c r="I64" s="33">
        <v>17.82</v>
      </c>
      <c r="J64" s="33"/>
      <c r="K64" s="39">
        <v>19.39</v>
      </c>
      <c r="L64" s="39"/>
      <c r="M64" s="39">
        <v>19.59</v>
      </c>
    </row>
    <row r="65" spans="1:13" ht="18.75">
      <c r="A65" s="36" t="s">
        <v>82</v>
      </c>
      <c r="B65" s="33"/>
      <c r="C65" s="33">
        <v>29.2</v>
      </c>
      <c r="D65" s="34"/>
      <c r="E65" s="33">
        <v>49.4</v>
      </c>
      <c r="F65" s="33"/>
      <c r="G65" s="33"/>
      <c r="H65" s="33"/>
      <c r="I65" s="33"/>
      <c r="J65" s="33"/>
      <c r="K65" s="39"/>
      <c r="M65" s="39">
        <v>32.1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1.97</v>
      </c>
      <c r="C67" s="33">
        <v>13.2</v>
      </c>
      <c r="D67" s="34">
        <v>1.67</v>
      </c>
      <c r="E67" s="33">
        <v>13.2</v>
      </c>
      <c r="F67" s="33">
        <v>1.83</v>
      </c>
      <c r="G67" s="35">
        <v>14.34</v>
      </c>
      <c r="H67" s="33">
        <v>1.66</v>
      </c>
      <c r="I67" s="33">
        <v>14.31</v>
      </c>
      <c r="J67" s="39">
        <v>2.13</v>
      </c>
      <c r="K67" s="39">
        <v>14.73</v>
      </c>
      <c r="L67" s="39">
        <v>1.74</v>
      </c>
      <c r="M67" s="39">
        <v>14.61</v>
      </c>
    </row>
    <row r="68" spans="1:13" ht="18.75">
      <c r="A68" s="41" t="s">
        <v>84</v>
      </c>
      <c r="B68" s="42">
        <v>1.73</v>
      </c>
      <c r="C68" s="33">
        <v>11.3</v>
      </c>
      <c r="D68" s="34">
        <v>1.39</v>
      </c>
      <c r="E68" s="33">
        <v>11.1</v>
      </c>
      <c r="F68" s="33">
        <v>1.25</v>
      </c>
      <c r="G68" s="35">
        <v>11.61</v>
      </c>
      <c r="H68" s="33">
        <v>1.19</v>
      </c>
      <c r="I68" s="33">
        <v>11.61</v>
      </c>
      <c r="J68" s="39">
        <v>1.89</v>
      </c>
      <c r="K68" s="39">
        <v>11.78</v>
      </c>
      <c r="L68" s="39">
        <v>1.51</v>
      </c>
      <c r="M68" s="39">
        <v>11.34</v>
      </c>
    </row>
    <row r="69" spans="1:13" ht="18.75">
      <c r="A69" s="41" t="s">
        <v>85</v>
      </c>
      <c r="B69" s="42">
        <v>2.15</v>
      </c>
      <c r="C69" s="33">
        <v>13.1</v>
      </c>
      <c r="D69" s="34">
        <v>1.82</v>
      </c>
      <c r="E69" s="33">
        <v>12.7</v>
      </c>
      <c r="F69" s="33"/>
      <c r="G69" s="35"/>
      <c r="H69" s="33"/>
      <c r="I69" s="33"/>
      <c r="J69" s="39"/>
      <c r="K69" s="39"/>
      <c r="L69" s="39">
        <v>1.97</v>
      </c>
      <c r="M69" s="39">
        <v>14.44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31" sqref="I31:K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87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46150</v>
      </c>
      <c r="D4" s="52"/>
      <c r="E4" s="52"/>
      <c r="F4" s="52">
        <v>47450</v>
      </c>
      <c r="G4" s="52"/>
      <c r="H4" s="52"/>
      <c r="I4" s="52">
        <v>48480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135650</v>
      </c>
      <c r="D5" s="52"/>
      <c r="E5" s="52"/>
      <c r="F5" s="52">
        <v>137360</v>
      </c>
      <c r="G5" s="52"/>
      <c r="H5" s="52"/>
      <c r="I5" s="52">
        <v>138800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C4-'24日'!I4</f>
        <v>1310</v>
      </c>
      <c r="D6" s="110"/>
      <c r="E6" s="110"/>
      <c r="F6" s="111">
        <f>F4-C4</f>
        <v>1300</v>
      </c>
      <c r="G6" s="112"/>
      <c r="H6" s="113"/>
      <c r="I6" s="111">
        <f>I4-F4</f>
        <v>1030</v>
      </c>
      <c r="J6" s="112"/>
      <c r="K6" s="113"/>
      <c r="L6" s="118">
        <f>C6+F6+I6</f>
        <v>3640</v>
      </c>
      <c r="M6" s="118">
        <f>C7+F7+I7</f>
        <v>4560</v>
      </c>
    </row>
    <row r="7" spans="1:15" ht="21.95" customHeight="1">
      <c r="A7" s="99"/>
      <c r="B7" s="6" t="s">
        <v>8</v>
      </c>
      <c r="C7" s="110">
        <f>C5-'24日'!I5</f>
        <v>1410</v>
      </c>
      <c r="D7" s="110"/>
      <c r="E7" s="110"/>
      <c r="F7" s="111">
        <f>F5-C5</f>
        <v>1710</v>
      </c>
      <c r="G7" s="112"/>
      <c r="H7" s="113"/>
      <c r="I7" s="111">
        <f>I5-F5</f>
        <v>1440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30</v>
      </c>
      <c r="G9" s="52"/>
      <c r="H9" s="52"/>
      <c r="I9" s="52">
        <v>26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26</v>
      </c>
      <c r="D10" s="52"/>
      <c r="E10" s="52"/>
      <c r="F10" s="52">
        <v>26</v>
      </c>
      <c r="G10" s="52"/>
      <c r="H10" s="52"/>
      <c r="I10" s="52">
        <v>25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360</v>
      </c>
      <c r="D15" s="9">
        <v>320</v>
      </c>
      <c r="E15" s="9">
        <v>290</v>
      </c>
      <c r="F15" s="9">
        <v>290</v>
      </c>
      <c r="G15" s="9">
        <v>480</v>
      </c>
      <c r="H15" s="9">
        <v>460</v>
      </c>
      <c r="I15" s="9">
        <v>460</v>
      </c>
      <c r="J15" s="9">
        <v>430</v>
      </c>
      <c r="K15" s="9">
        <v>400</v>
      </c>
    </row>
    <row r="16" spans="1:15" ht="36.75" customHeight="1">
      <c r="A16" s="102"/>
      <c r="B16" s="11" t="s">
        <v>20</v>
      </c>
      <c r="C16" s="60" t="s">
        <v>21</v>
      </c>
      <c r="D16" s="60"/>
      <c r="E16" s="60"/>
      <c r="F16" s="60" t="s">
        <v>223</v>
      </c>
      <c r="G16" s="60"/>
      <c r="H16" s="60"/>
      <c r="I16" s="60" t="s">
        <v>21</v>
      </c>
      <c r="J16" s="60"/>
      <c r="K16" s="60"/>
    </row>
    <row r="17" spans="1:11" ht="20.2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350</v>
      </c>
      <c r="D21" s="9">
        <v>300</v>
      </c>
      <c r="E21" s="9">
        <v>250</v>
      </c>
      <c r="F21" s="9">
        <v>250</v>
      </c>
      <c r="G21" s="9">
        <v>550</v>
      </c>
      <c r="H21" s="9">
        <v>500</v>
      </c>
      <c r="I21" s="9">
        <v>500</v>
      </c>
      <c r="J21" s="9">
        <v>450</v>
      </c>
      <c r="K21" s="9">
        <v>400</v>
      </c>
    </row>
    <row r="22" spans="1:11" ht="38.25" customHeight="1">
      <c r="A22" s="104"/>
      <c r="B22" s="11" t="s">
        <v>25</v>
      </c>
      <c r="C22" s="60" t="s">
        <v>26</v>
      </c>
      <c r="D22" s="60"/>
      <c r="E22" s="60"/>
      <c r="F22" s="60" t="s">
        <v>224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450</v>
      </c>
      <c r="D23" s="59"/>
      <c r="E23" s="59"/>
      <c r="F23" s="59">
        <v>430</v>
      </c>
      <c r="G23" s="59"/>
      <c r="H23" s="59"/>
      <c r="I23" s="59">
        <v>3000</v>
      </c>
      <c r="J23" s="59"/>
      <c r="K23" s="59"/>
    </row>
    <row r="24" spans="1:11" ht="21.95" customHeight="1">
      <c r="A24" s="105"/>
      <c r="B24" s="13" t="s">
        <v>29</v>
      </c>
      <c r="C24" s="59">
        <v>1600</v>
      </c>
      <c r="D24" s="59"/>
      <c r="E24" s="59"/>
      <c r="F24" s="59">
        <v>1500</v>
      </c>
      <c r="G24" s="59"/>
      <c r="H24" s="59"/>
      <c r="I24" s="59">
        <v>1500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41</v>
      </c>
      <c r="D25" s="59"/>
      <c r="E25" s="59"/>
      <c r="F25" s="59">
        <v>40</v>
      </c>
      <c r="G25" s="59"/>
      <c r="H25" s="59"/>
      <c r="I25" s="59">
        <v>40</v>
      </c>
      <c r="J25" s="59"/>
      <c r="K25" s="59"/>
    </row>
    <row r="26" spans="1:11" ht="21.95" customHeight="1">
      <c r="A26" s="102"/>
      <c r="B26" s="10" t="s">
        <v>32</v>
      </c>
      <c r="C26" s="59">
        <v>688</v>
      </c>
      <c r="D26" s="59"/>
      <c r="E26" s="59"/>
      <c r="F26" s="59">
        <v>486</v>
      </c>
      <c r="G26" s="59"/>
      <c r="H26" s="59"/>
      <c r="I26" s="59">
        <v>486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225</v>
      </c>
      <c r="D28" s="73"/>
      <c r="E28" s="74"/>
      <c r="F28" s="72" t="s">
        <v>226</v>
      </c>
      <c r="G28" s="73"/>
      <c r="H28" s="74"/>
      <c r="I28" s="72"/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96</v>
      </c>
      <c r="D31" s="64"/>
      <c r="E31" s="65"/>
      <c r="F31" s="63" t="s">
        <v>187</v>
      </c>
      <c r="G31" s="64"/>
      <c r="H31" s="65"/>
      <c r="I31" s="63" t="s">
        <v>98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1.29</v>
      </c>
      <c r="E59" s="33"/>
      <c r="F59" s="33">
        <v>1.2</v>
      </c>
      <c r="G59" s="35"/>
      <c r="H59" s="33">
        <v>1.1000000000000001</v>
      </c>
      <c r="I59" s="33"/>
      <c r="J59" s="39">
        <v>0.52</v>
      </c>
      <c r="K59" s="39"/>
      <c r="L59" s="39">
        <v>0.93</v>
      </c>
      <c r="M59" s="39"/>
    </row>
    <row r="60" spans="1:13" ht="18.75">
      <c r="A60" s="31" t="s">
        <v>78</v>
      </c>
      <c r="B60" s="32">
        <v>31.94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14.99</v>
      </c>
      <c r="C61" s="33"/>
      <c r="D61" s="34">
        <v>13.37</v>
      </c>
      <c r="E61" s="33"/>
      <c r="F61" s="33">
        <v>13.3</v>
      </c>
      <c r="G61" s="35"/>
      <c r="H61" s="33">
        <v>15.6</v>
      </c>
      <c r="I61" s="33"/>
      <c r="J61" s="39">
        <v>15.33</v>
      </c>
      <c r="K61" s="39"/>
      <c r="L61" s="39">
        <v>12.29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20.25</v>
      </c>
      <c r="D63" s="34"/>
      <c r="E63" s="33">
        <v>19.97</v>
      </c>
      <c r="F63" s="33"/>
      <c r="G63" s="35">
        <v>20.2</v>
      </c>
      <c r="H63" s="33"/>
      <c r="I63" s="33">
        <v>20.100000000000001</v>
      </c>
      <c r="J63" s="39"/>
      <c r="K63" s="39">
        <v>20.54</v>
      </c>
      <c r="M63" s="39">
        <v>20.83</v>
      </c>
    </row>
    <row r="64" spans="1:13" ht="18.75">
      <c r="A64" s="36" t="s">
        <v>81</v>
      </c>
      <c r="B64" s="33"/>
      <c r="C64" s="33">
        <v>19.97</v>
      </c>
      <c r="D64" s="34"/>
      <c r="E64" s="33">
        <v>21.7</v>
      </c>
      <c r="F64" s="33"/>
      <c r="G64" s="37">
        <v>18.600000000000001</v>
      </c>
      <c r="H64" s="33"/>
      <c r="I64" s="33">
        <v>17.3</v>
      </c>
      <c r="J64" s="39"/>
      <c r="K64" s="39">
        <v>20.25</v>
      </c>
      <c r="L64" s="39"/>
      <c r="M64" s="39">
        <v>21.41</v>
      </c>
    </row>
    <row r="65" spans="1:13" ht="18.75">
      <c r="A65" s="36" t="s">
        <v>82</v>
      </c>
      <c r="B65" s="33"/>
      <c r="C65" s="33">
        <v>26.33</v>
      </c>
      <c r="D65" s="34"/>
      <c r="E65" s="33">
        <v>26.62</v>
      </c>
      <c r="F65" s="33"/>
      <c r="G65" s="35">
        <v>26.2</v>
      </c>
      <c r="H65" s="33"/>
      <c r="I65" s="33"/>
      <c r="J65" s="39"/>
      <c r="K65" s="39">
        <v>26.62</v>
      </c>
      <c r="M65" s="39">
        <v>28.07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1.63</v>
      </c>
      <c r="C67" s="33">
        <v>13.57</v>
      </c>
      <c r="D67" s="34">
        <v>1.37</v>
      </c>
      <c r="E67" s="33">
        <v>13.66</v>
      </c>
      <c r="F67" s="33">
        <v>1.87</v>
      </c>
      <c r="G67" s="35">
        <v>14.4</v>
      </c>
      <c r="H67" s="33">
        <v>1.4</v>
      </c>
      <c r="I67" s="33">
        <v>13.9</v>
      </c>
      <c r="J67" s="39">
        <v>1.43</v>
      </c>
      <c r="K67" s="39">
        <v>14.03</v>
      </c>
      <c r="L67" s="39">
        <v>1.24</v>
      </c>
      <c r="M67" s="39">
        <v>14.09</v>
      </c>
    </row>
    <row r="68" spans="1:13" ht="18.75">
      <c r="A68" s="41" t="s">
        <v>84</v>
      </c>
      <c r="B68" s="42">
        <v>1.91</v>
      </c>
      <c r="C68" s="33">
        <v>11.2</v>
      </c>
      <c r="D68" s="34">
        <v>1.43</v>
      </c>
      <c r="E68" s="33">
        <v>12.27</v>
      </c>
      <c r="F68" s="33">
        <v>1.5</v>
      </c>
      <c r="G68" s="35">
        <v>11.4</v>
      </c>
      <c r="H68" s="33">
        <v>1.63</v>
      </c>
      <c r="I68" s="33">
        <v>11.6</v>
      </c>
      <c r="J68" s="39">
        <v>1.32</v>
      </c>
      <c r="K68" s="39">
        <v>11.97</v>
      </c>
      <c r="L68" s="39">
        <v>1.68</v>
      </c>
      <c r="M68" s="39">
        <v>11.72</v>
      </c>
    </row>
    <row r="69" spans="1:13" ht="18.75">
      <c r="A69" s="41" t="s">
        <v>85</v>
      </c>
      <c r="B69" s="42">
        <v>2.19</v>
      </c>
      <c r="C69" s="33">
        <v>12.7</v>
      </c>
      <c r="D69" s="34">
        <v>1.79</v>
      </c>
      <c r="E69" s="33">
        <v>12.79</v>
      </c>
      <c r="F69" s="33">
        <v>1.34</v>
      </c>
      <c r="G69" s="35">
        <v>12.8</v>
      </c>
      <c r="H69" s="33"/>
      <c r="I69" s="33"/>
      <c r="J69" s="39">
        <v>1.68</v>
      </c>
      <c r="K69" s="39">
        <v>13.19</v>
      </c>
      <c r="L69" s="39">
        <v>2.06</v>
      </c>
      <c r="M69" s="39">
        <v>13.8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87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49250</v>
      </c>
      <c r="D4" s="52"/>
      <c r="E4" s="52"/>
      <c r="F4" s="52">
        <v>50290</v>
      </c>
      <c r="G4" s="52"/>
      <c r="H4" s="52"/>
      <c r="I4" s="52">
        <v>51253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140180</v>
      </c>
      <c r="D5" s="52"/>
      <c r="E5" s="52"/>
      <c r="F5" s="52">
        <v>141880</v>
      </c>
      <c r="G5" s="52"/>
      <c r="H5" s="52"/>
      <c r="I5" s="52">
        <v>143407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C4-'25日'!I4</f>
        <v>770</v>
      </c>
      <c r="D6" s="110"/>
      <c r="E6" s="110"/>
      <c r="F6" s="111">
        <f>F4-C4</f>
        <v>1040</v>
      </c>
      <c r="G6" s="112"/>
      <c r="H6" s="113"/>
      <c r="I6" s="111">
        <f>I4-F4</f>
        <v>963</v>
      </c>
      <c r="J6" s="112"/>
      <c r="K6" s="113"/>
      <c r="L6" s="118">
        <f>C6+F6+I6</f>
        <v>2773</v>
      </c>
      <c r="M6" s="118">
        <f>C7+F7+I7</f>
        <v>4607</v>
      </c>
    </row>
    <row r="7" spans="1:15" ht="21.95" customHeight="1">
      <c r="A7" s="99"/>
      <c r="B7" s="6" t="s">
        <v>8</v>
      </c>
      <c r="C7" s="110">
        <f>C5-'25日'!I5</f>
        <v>1380</v>
      </c>
      <c r="D7" s="110"/>
      <c r="E7" s="110"/>
      <c r="F7" s="111">
        <f>F5-C5</f>
        <v>1700</v>
      </c>
      <c r="G7" s="112"/>
      <c r="H7" s="113"/>
      <c r="I7" s="111">
        <f>I5-F5</f>
        <v>1527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25</v>
      </c>
      <c r="G9" s="52"/>
      <c r="H9" s="52"/>
      <c r="I9" s="52">
        <v>31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32</v>
      </c>
      <c r="D10" s="52"/>
      <c r="E10" s="52"/>
      <c r="F10" s="52">
        <v>25</v>
      </c>
      <c r="G10" s="52"/>
      <c r="H10" s="52"/>
      <c r="I10" s="52">
        <f>31-5</f>
        <v>26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400</v>
      </c>
      <c r="D15" s="9">
        <v>370</v>
      </c>
      <c r="E15" s="9">
        <v>340</v>
      </c>
      <c r="F15" s="9">
        <v>340</v>
      </c>
      <c r="G15" s="9">
        <v>290</v>
      </c>
      <c r="H15" s="9">
        <v>540</v>
      </c>
      <c r="I15" s="9">
        <v>540</v>
      </c>
      <c r="J15" s="9">
        <v>510</v>
      </c>
      <c r="K15" s="9">
        <v>480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227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400</v>
      </c>
      <c r="D21" s="9">
        <v>310</v>
      </c>
      <c r="E21" s="9">
        <v>550</v>
      </c>
      <c r="F21" s="9">
        <v>550</v>
      </c>
      <c r="G21" s="9">
        <v>490</v>
      </c>
      <c r="H21" s="9">
        <v>420</v>
      </c>
      <c r="I21" s="9">
        <v>420</v>
      </c>
      <c r="J21" s="9">
        <v>350</v>
      </c>
      <c r="K21" s="9">
        <v>280</v>
      </c>
    </row>
    <row r="22" spans="1:11" ht="39" customHeight="1">
      <c r="A22" s="104"/>
      <c r="B22" s="11" t="s">
        <v>25</v>
      </c>
      <c r="C22" s="60" t="s">
        <v>228</v>
      </c>
      <c r="D22" s="60"/>
      <c r="E22" s="60"/>
      <c r="F22" s="60" t="s">
        <v>229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2850</v>
      </c>
      <c r="D23" s="59"/>
      <c r="E23" s="59"/>
      <c r="F23" s="59">
        <v>2570</v>
      </c>
      <c r="G23" s="59"/>
      <c r="H23" s="59"/>
      <c r="I23" s="59">
        <v>2570</v>
      </c>
      <c r="J23" s="59"/>
      <c r="K23" s="59"/>
    </row>
    <row r="24" spans="1:11" ht="21.95" customHeight="1">
      <c r="A24" s="105"/>
      <c r="B24" s="13" t="s">
        <v>29</v>
      </c>
      <c r="C24" s="59">
        <v>1500</v>
      </c>
      <c r="D24" s="59"/>
      <c r="E24" s="59"/>
      <c r="F24" s="59">
        <v>1310</v>
      </c>
      <c r="G24" s="59"/>
      <c r="H24" s="59"/>
      <c r="I24" s="59">
        <v>1310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40</v>
      </c>
      <c r="D25" s="59"/>
      <c r="E25" s="59"/>
      <c r="F25" s="59">
        <v>40</v>
      </c>
      <c r="G25" s="59"/>
      <c r="H25" s="59"/>
      <c r="I25" s="59">
        <v>40</v>
      </c>
      <c r="J25" s="59"/>
      <c r="K25" s="59"/>
    </row>
    <row r="26" spans="1:11" ht="21.95" customHeight="1">
      <c r="A26" s="102"/>
      <c r="B26" s="10" t="s">
        <v>32</v>
      </c>
      <c r="C26" s="59">
        <v>484</v>
      </c>
      <c r="D26" s="59"/>
      <c r="E26" s="59"/>
      <c r="F26" s="59">
        <v>484</v>
      </c>
      <c r="G26" s="59"/>
      <c r="H26" s="59"/>
      <c r="I26" s="59">
        <v>484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230</v>
      </c>
      <c r="D28" s="73"/>
      <c r="E28" s="74"/>
      <c r="F28" s="72" t="s">
        <v>231</v>
      </c>
      <c r="G28" s="73"/>
      <c r="H28" s="74"/>
      <c r="I28" s="72" t="s">
        <v>232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103</v>
      </c>
      <c r="D31" s="64"/>
      <c r="E31" s="65"/>
      <c r="F31" s="63" t="s">
        <v>187</v>
      </c>
      <c r="G31" s="64"/>
      <c r="H31" s="65"/>
      <c r="I31" s="63" t="s">
        <v>98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19.899999999999999</v>
      </c>
      <c r="C59" s="33"/>
      <c r="D59" s="34"/>
      <c r="E59" s="33"/>
      <c r="F59" s="33"/>
      <c r="G59" s="35"/>
      <c r="H59" s="33"/>
      <c r="I59" s="33"/>
      <c r="J59" s="39">
        <v>9.36</v>
      </c>
      <c r="K59" s="39"/>
      <c r="L59" s="39">
        <v>15.33</v>
      </c>
      <c r="M59" s="39"/>
    </row>
    <row r="60" spans="1:13" ht="18.75">
      <c r="A60" s="31" t="s">
        <v>78</v>
      </c>
      <c r="B60" s="32"/>
      <c r="C60" s="33"/>
      <c r="D60" s="34">
        <v>13.72</v>
      </c>
      <c r="E60" s="33"/>
      <c r="F60" s="33">
        <v>9.4</v>
      </c>
      <c r="G60" s="35"/>
      <c r="H60" s="33">
        <v>10.3</v>
      </c>
      <c r="I60" s="33"/>
      <c r="J60" s="39">
        <v>19.96</v>
      </c>
      <c r="K60" s="39"/>
      <c r="L60" s="39">
        <v>18.36</v>
      </c>
      <c r="M60" s="39"/>
    </row>
    <row r="61" spans="1:13" ht="18.75">
      <c r="A61" s="31" t="s">
        <v>79</v>
      </c>
      <c r="B61" s="32">
        <v>27.89</v>
      </c>
      <c r="C61" s="33"/>
      <c r="D61" s="34">
        <v>15.39</v>
      </c>
      <c r="E61" s="33"/>
      <c r="F61" s="33">
        <v>5.5</v>
      </c>
      <c r="G61" s="35"/>
      <c r="H61" s="33">
        <v>8.8000000000000007</v>
      </c>
      <c r="I61" s="33"/>
      <c r="J61" s="39"/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21.2</v>
      </c>
      <c r="D63" s="34"/>
      <c r="E63" s="33">
        <v>21.7</v>
      </c>
      <c r="F63" s="33"/>
      <c r="G63" s="35">
        <v>20.3</v>
      </c>
      <c r="H63" s="33"/>
      <c r="I63" s="33">
        <v>18.8</v>
      </c>
      <c r="J63" s="39"/>
      <c r="K63" s="39">
        <v>18.809999999999999</v>
      </c>
      <c r="M63" s="39">
        <v>19.36</v>
      </c>
    </row>
    <row r="64" spans="1:13" ht="18.75">
      <c r="A64" s="36" t="s">
        <v>81</v>
      </c>
      <c r="B64" s="33"/>
      <c r="C64" s="33">
        <v>19</v>
      </c>
      <c r="D64" s="34"/>
      <c r="E64" s="33">
        <v>20.5</v>
      </c>
      <c r="F64" s="33"/>
      <c r="G64" s="37">
        <v>18.100000000000001</v>
      </c>
      <c r="H64" s="33"/>
      <c r="I64" s="33">
        <v>19.899999999999999</v>
      </c>
      <c r="J64" s="39"/>
      <c r="K64" s="39">
        <v>19.96</v>
      </c>
      <c r="L64" s="39"/>
      <c r="M64" s="39"/>
    </row>
    <row r="65" spans="1:13" ht="18.75">
      <c r="A65" s="36" t="s">
        <v>82</v>
      </c>
      <c r="B65" s="33"/>
      <c r="C65" s="33">
        <v>28.3</v>
      </c>
      <c r="D65" s="34"/>
      <c r="E65" s="33">
        <v>27.8</v>
      </c>
      <c r="F65" s="33"/>
      <c r="G65" s="35"/>
      <c r="H65" s="33"/>
      <c r="I65" s="33"/>
      <c r="J65" s="39"/>
      <c r="K65" s="39"/>
      <c r="M65" s="39">
        <v>22.37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2.27</v>
      </c>
      <c r="C67" s="33">
        <v>14.3</v>
      </c>
      <c r="D67" s="34">
        <v>2.4</v>
      </c>
      <c r="E67" s="33">
        <v>13.3</v>
      </c>
      <c r="F67" s="33">
        <v>1.35</v>
      </c>
      <c r="G67" s="35">
        <v>14.2</v>
      </c>
      <c r="H67" s="33">
        <v>1.51</v>
      </c>
      <c r="I67" s="33">
        <v>14.6</v>
      </c>
      <c r="J67" s="39">
        <v>1.47</v>
      </c>
      <c r="K67" s="39">
        <v>14.93</v>
      </c>
      <c r="L67" s="39">
        <v>1.56</v>
      </c>
      <c r="M67" s="39">
        <v>14.87</v>
      </c>
    </row>
    <row r="68" spans="1:13" ht="18.75">
      <c r="A68" s="41" t="s">
        <v>84</v>
      </c>
      <c r="B68" s="42">
        <v>1.65</v>
      </c>
      <c r="C68" s="33">
        <v>12.1</v>
      </c>
      <c r="D68" s="34">
        <v>1.36</v>
      </c>
      <c r="E68" s="33">
        <v>11.2</v>
      </c>
      <c r="F68" s="33">
        <v>1.01</v>
      </c>
      <c r="G68" s="35">
        <v>11.3</v>
      </c>
      <c r="H68" s="33">
        <v>1.38</v>
      </c>
      <c r="I68" s="33">
        <v>11.5</v>
      </c>
      <c r="J68" s="39">
        <v>1.33</v>
      </c>
      <c r="K68" s="39">
        <v>11.83</v>
      </c>
      <c r="L68" s="39">
        <v>1.26</v>
      </c>
      <c r="M68" s="39">
        <v>11.85</v>
      </c>
    </row>
    <row r="69" spans="1:13" ht="18.75">
      <c r="A69" s="41" t="s">
        <v>85</v>
      </c>
      <c r="B69" s="42">
        <v>1.78</v>
      </c>
      <c r="C69" s="33">
        <v>13.3</v>
      </c>
      <c r="D69" s="34">
        <v>1.92</v>
      </c>
      <c r="E69" s="33">
        <v>12.8</v>
      </c>
      <c r="F69" s="33"/>
      <c r="G69" s="35"/>
      <c r="H69" s="33"/>
      <c r="I69" s="33"/>
      <c r="J69" s="39"/>
      <c r="K69" s="39"/>
      <c r="L69" s="39">
        <v>1.92</v>
      </c>
      <c r="M69" s="39">
        <v>12.97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M28" sqref="M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107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52170</v>
      </c>
      <c r="D4" s="52"/>
      <c r="E4" s="52"/>
      <c r="F4" s="52">
        <v>53600</v>
      </c>
      <c r="G4" s="52"/>
      <c r="H4" s="52"/>
      <c r="I4" s="52">
        <v>54160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144700</v>
      </c>
      <c r="D5" s="52"/>
      <c r="E5" s="52"/>
      <c r="F5" s="52">
        <v>146520</v>
      </c>
      <c r="G5" s="52"/>
      <c r="H5" s="52"/>
      <c r="I5" s="52">
        <v>147900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C4-'26日'!I4</f>
        <v>917</v>
      </c>
      <c r="D6" s="110"/>
      <c r="E6" s="110"/>
      <c r="F6" s="111">
        <f>F4-C4</f>
        <v>1430</v>
      </c>
      <c r="G6" s="112"/>
      <c r="H6" s="113"/>
      <c r="I6" s="111">
        <f>I4-F4</f>
        <v>560</v>
      </c>
      <c r="J6" s="112"/>
      <c r="K6" s="113"/>
      <c r="L6" s="118">
        <f>C6+F6+I6</f>
        <v>2907</v>
      </c>
      <c r="M6" s="118">
        <f>C7+F7+I7</f>
        <v>4493</v>
      </c>
    </row>
    <row r="7" spans="1:15" ht="21.95" customHeight="1">
      <c r="A7" s="99"/>
      <c r="B7" s="6" t="s">
        <v>8</v>
      </c>
      <c r="C7" s="110">
        <f>C5-'26日'!I5</f>
        <v>1293</v>
      </c>
      <c r="D7" s="110"/>
      <c r="E7" s="110"/>
      <c r="F7" s="111">
        <f>F5-C5</f>
        <v>1820</v>
      </c>
      <c r="G7" s="112"/>
      <c r="H7" s="113"/>
      <c r="I7" s="111">
        <f>I5-F5</f>
        <v>1380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25</v>
      </c>
      <c r="G9" s="52"/>
      <c r="H9" s="52"/>
      <c r="I9" s="52">
        <v>31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32</v>
      </c>
      <c r="D10" s="52"/>
      <c r="E10" s="52"/>
      <c r="F10" s="52">
        <v>21</v>
      </c>
      <c r="G10" s="52"/>
      <c r="H10" s="52"/>
      <c r="I10" s="52">
        <v>13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480</v>
      </c>
      <c r="D15" s="9">
        <v>440</v>
      </c>
      <c r="E15" s="9">
        <v>390</v>
      </c>
      <c r="F15" s="9">
        <v>390</v>
      </c>
      <c r="G15" s="9">
        <v>350</v>
      </c>
      <c r="H15" s="9">
        <v>310</v>
      </c>
      <c r="I15" s="9">
        <v>300</v>
      </c>
      <c r="J15" s="9">
        <v>250</v>
      </c>
      <c r="K15" s="9">
        <v>500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233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280</v>
      </c>
      <c r="D21" s="9">
        <v>560</v>
      </c>
      <c r="E21" s="9">
        <v>490</v>
      </c>
      <c r="F21" s="9">
        <v>490</v>
      </c>
      <c r="G21" s="9">
        <v>420</v>
      </c>
      <c r="H21" s="9">
        <v>340</v>
      </c>
      <c r="I21" s="9">
        <v>330</v>
      </c>
      <c r="J21" s="9">
        <v>280</v>
      </c>
      <c r="K21" s="9">
        <v>500</v>
      </c>
    </row>
    <row r="22" spans="1:11" ht="21.95" customHeight="1">
      <c r="A22" s="104"/>
      <c r="B22" s="11" t="s">
        <v>25</v>
      </c>
      <c r="C22" s="60" t="s">
        <v>234</v>
      </c>
      <c r="D22" s="60"/>
      <c r="E22" s="60"/>
      <c r="F22" s="60" t="s">
        <v>26</v>
      </c>
      <c r="G22" s="60"/>
      <c r="H22" s="60"/>
      <c r="I22" s="60" t="s">
        <v>235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2400</v>
      </c>
      <c r="D23" s="59"/>
      <c r="E23" s="59"/>
      <c r="F23" s="59">
        <v>2200</v>
      </c>
      <c r="G23" s="59"/>
      <c r="H23" s="59"/>
      <c r="I23" s="59">
        <v>2100</v>
      </c>
      <c r="J23" s="59"/>
      <c r="K23" s="59"/>
    </row>
    <row r="24" spans="1:11" ht="21.95" customHeight="1">
      <c r="A24" s="105"/>
      <c r="B24" s="13" t="s">
        <v>29</v>
      </c>
      <c r="C24" s="59">
        <v>1140</v>
      </c>
      <c r="D24" s="59"/>
      <c r="E24" s="59"/>
      <c r="F24" s="59">
        <v>1140</v>
      </c>
      <c r="G24" s="59"/>
      <c r="H24" s="59"/>
      <c r="I24" s="59">
        <v>1030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40</v>
      </c>
      <c r="D25" s="59"/>
      <c r="E25" s="59"/>
      <c r="F25" s="59">
        <v>40</v>
      </c>
      <c r="G25" s="59"/>
      <c r="H25" s="59"/>
      <c r="I25" s="59">
        <v>39</v>
      </c>
      <c r="J25" s="59"/>
      <c r="K25" s="59"/>
    </row>
    <row r="26" spans="1:11" ht="21.95" customHeight="1">
      <c r="A26" s="102"/>
      <c r="B26" s="10" t="s">
        <v>32</v>
      </c>
      <c r="C26" s="59">
        <v>482</v>
      </c>
      <c r="D26" s="59"/>
      <c r="E26" s="59"/>
      <c r="F26" s="59">
        <v>482</v>
      </c>
      <c r="G26" s="59"/>
      <c r="H26" s="59"/>
      <c r="I26" s="59">
        <v>480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236</v>
      </c>
      <c r="D28" s="73"/>
      <c r="E28" s="74"/>
      <c r="F28" s="72" t="s">
        <v>237</v>
      </c>
      <c r="G28" s="73"/>
      <c r="H28" s="74"/>
      <c r="I28" s="72" t="s">
        <v>238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135</v>
      </c>
      <c r="D31" s="64"/>
      <c r="E31" s="65"/>
      <c r="F31" s="63" t="s">
        <v>192</v>
      </c>
      <c r="G31" s="64"/>
      <c r="H31" s="65"/>
      <c r="I31" s="63" t="s">
        <v>133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78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3.85</v>
      </c>
      <c r="C59" s="33"/>
      <c r="D59" s="34">
        <v>4.7699999999999996</v>
      </c>
      <c r="E59" s="33"/>
      <c r="F59" s="33">
        <v>0.36</v>
      </c>
      <c r="G59" s="35"/>
      <c r="H59" s="33">
        <v>6.8</v>
      </c>
      <c r="I59" s="33"/>
      <c r="J59" s="39">
        <v>4.3</v>
      </c>
      <c r="K59" s="39"/>
      <c r="L59" s="39">
        <v>36.5</v>
      </c>
      <c r="M59" s="39"/>
    </row>
    <row r="60" spans="1:13" ht="18.75">
      <c r="A60" s="31" t="s">
        <v>78</v>
      </c>
      <c r="B60" s="32">
        <v>11.11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13.43</v>
      </c>
      <c r="E61" s="33"/>
      <c r="F61" s="33">
        <v>14.2</v>
      </c>
      <c r="G61" s="35"/>
      <c r="H61" s="33">
        <v>65.8</v>
      </c>
      <c r="I61" s="33"/>
      <c r="J61" s="39">
        <v>48.5</v>
      </c>
      <c r="K61" s="39"/>
      <c r="L61" s="39">
        <v>12.2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18.5</v>
      </c>
      <c r="D63" s="34"/>
      <c r="E63" s="33">
        <v>19.3</v>
      </c>
      <c r="F63" s="33"/>
      <c r="G63" s="35">
        <v>16.05</v>
      </c>
      <c r="H63" s="33"/>
      <c r="I63" s="33">
        <v>19.100000000000001</v>
      </c>
      <c r="J63" s="39"/>
      <c r="K63" s="39">
        <v>16.5</v>
      </c>
      <c r="M63" s="39">
        <v>19.899999999999999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>
        <v>20.5</v>
      </c>
      <c r="H64" s="33"/>
      <c r="I64" s="33">
        <v>22.2</v>
      </c>
      <c r="J64" s="39"/>
      <c r="K64" s="39">
        <v>22.3</v>
      </c>
      <c r="L64" s="39"/>
      <c r="M64" s="39">
        <v>20</v>
      </c>
    </row>
    <row r="65" spans="1:13" ht="18.75">
      <c r="A65" s="36" t="s">
        <v>82</v>
      </c>
      <c r="B65" s="33"/>
      <c r="C65" s="33">
        <v>67.099999999999994</v>
      </c>
      <c r="D65" s="34"/>
      <c r="E65" s="33">
        <v>59.2</v>
      </c>
      <c r="F65" s="33"/>
      <c r="G65" s="35">
        <v>84.3</v>
      </c>
      <c r="H65" s="33"/>
      <c r="I65" s="33">
        <v>79.8</v>
      </c>
      <c r="J65" s="39"/>
      <c r="K65" s="39">
        <v>78.7</v>
      </c>
      <c r="M65" s="39">
        <v>59.6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1.56</v>
      </c>
      <c r="C67" s="33">
        <v>15</v>
      </c>
      <c r="D67" s="34">
        <v>2.2599999999999998</v>
      </c>
      <c r="E67" s="33">
        <v>15.1</v>
      </c>
      <c r="F67" s="33">
        <v>1.74</v>
      </c>
      <c r="G67" s="35">
        <v>13.9</v>
      </c>
      <c r="H67" s="33">
        <v>1.28</v>
      </c>
      <c r="I67" s="33">
        <v>14.4</v>
      </c>
      <c r="J67" s="39">
        <v>1.68</v>
      </c>
      <c r="K67" s="39">
        <v>14</v>
      </c>
      <c r="L67" s="39">
        <v>1.55</v>
      </c>
      <c r="M67" s="39">
        <v>14</v>
      </c>
    </row>
    <row r="68" spans="1:13" ht="18.75">
      <c r="A68" s="41" t="s">
        <v>84</v>
      </c>
      <c r="B68" s="42">
        <v>2.0299999999999998</v>
      </c>
      <c r="C68" s="33">
        <v>12.7</v>
      </c>
      <c r="D68" s="34">
        <v>2.73</v>
      </c>
      <c r="E68" s="33">
        <v>11.4</v>
      </c>
      <c r="F68" s="33">
        <v>1.19</v>
      </c>
      <c r="G68" s="35">
        <v>11.4</v>
      </c>
      <c r="H68" s="33">
        <v>1.86</v>
      </c>
      <c r="I68" s="33">
        <v>11.5</v>
      </c>
      <c r="J68" s="39">
        <v>1.21</v>
      </c>
      <c r="K68" s="39">
        <v>11.8</v>
      </c>
      <c r="L68" s="39">
        <v>1.34</v>
      </c>
      <c r="M68" s="39">
        <v>11.6</v>
      </c>
    </row>
    <row r="69" spans="1:13" ht="18.75">
      <c r="A69" s="41" t="s">
        <v>85</v>
      </c>
      <c r="B69" s="42">
        <v>1.83</v>
      </c>
      <c r="C69" s="33">
        <v>13.7</v>
      </c>
      <c r="D69" s="34">
        <v>1.73</v>
      </c>
      <c r="E69" s="33">
        <v>12.8</v>
      </c>
      <c r="F69" s="33">
        <v>1.8</v>
      </c>
      <c r="G69" s="35">
        <v>12.6</v>
      </c>
      <c r="H69" s="33">
        <v>1.5</v>
      </c>
      <c r="I69" s="33">
        <v>13.4</v>
      </c>
      <c r="J69" s="39">
        <v>1.96</v>
      </c>
      <c r="K69" s="39">
        <v>13.2</v>
      </c>
      <c r="L69" s="39">
        <v>2.0299999999999998</v>
      </c>
      <c r="M69" s="39">
        <v>13.3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107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55050</v>
      </c>
      <c r="D4" s="52"/>
      <c r="E4" s="52"/>
      <c r="F4" s="52">
        <v>56180</v>
      </c>
      <c r="G4" s="52"/>
      <c r="H4" s="52"/>
      <c r="I4" s="52">
        <v>56180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149460</v>
      </c>
      <c r="D5" s="52"/>
      <c r="E5" s="52"/>
      <c r="F5" s="52">
        <v>150980</v>
      </c>
      <c r="G5" s="52"/>
      <c r="H5" s="52"/>
      <c r="I5" s="52">
        <v>152330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C4-'27日'!I4</f>
        <v>890</v>
      </c>
      <c r="D6" s="110"/>
      <c r="E6" s="110"/>
      <c r="F6" s="111">
        <f>F4-C4</f>
        <v>1130</v>
      </c>
      <c r="G6" s="112"/>
      <c r="H6" s="113"/>
      <c r="I6" s="111">
        <f>I4-F4</f>
        <v>0</v>
      </c>
      <c r="J6" s="112"/>
      <c r="K6" s="113"/>
      <c r="L6" s="118">
        <f>C6+F6+I6</f>
        <v>2020</v>
      </c>
      <c r="M6" s="118">
        <f>C7+F7+I7</f>
        <v>4430</v>
      </c>
    </row>
    <row r="7" spans="1:15" ht="21.95" customHeight="1">
      <c r="A7" s="99"/>
      <c r="B7" s="6" t="s">
        <v>8</v>
      </c>
      <c r="C7" s="110">
        <f>C5-'27日'!I5</f>
        <v>1560</v>
      </c>
      <c r="D7" s="110"/>
      <c r="E7" s="110"/>
      <c r="F7" s="111">
        <f>F5-C5</f>
        <v>1520</v>
      </c>
      <c r="G7" s="112"/>
      <c r="H7" s="113"/>
      <c r="I7" s="111">
        <f>I5-F5</f>
        <v>1350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31</v>
      </c>
      <c r="D9" s="52"/>
      <c r="E9" s="52"/>
      <c r="F9" s="52">
        <v>26</v>
      </c>
      <c r="G9" s="52"/>
      <c r="H9" s="52"/>
      <c r="I9" s="52">
        <v>28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29</v>
      </c>
      <c r="D10" s="52"/>
      <c r="E10" s="52"/>
      <c r="F10" s="52">
        <v>4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500</v>
      </c>
      <c r="D15" s="9">
        <v>480</v>
      </c>
      <c r="E15" s="9">
        <v>460</v>
      </c>
      <c r="F15" s="9">
        <v>460</v>
      </c>
      <c r="G15" s="9">
        <v>410</v>
      </c>
      <c r="H15" s="9">
        <v>380</v>
      </c>
      <c r="I15" s="9">
        <v>370</v>
      </c>
      <c r="J15" s="9">
        <v>330</v>
      </c>
      <c r="K15" s="9">
        <v>280</v>
      </c>
    </row>
    <row r="16" spans="1:15" ht="21.95" customHeight="1">
      <c r="A16" s="102"/>
      <c r="B16" s="11" t="s">
        <v>20</v>
      </c>
      <c r="C16" s="60" t="s">
        <v>233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500</v>
      </c>
      <c r="D21" s="9">
        <v>450</v>
      </c>
      <c r="E21" s="9">
        <v>390</v>
      </c>
      <c r="F21" s="9">
        <v>390</v>
      </c>
      <c r="G21" s="9">
        <v>320</v>
      </c>
      <c r="H21" s="9">
        <v>270</v>
      </c>
      <c r="I21" s="9">
        <v>260</v>
      </c>
      <c r="J21" s="9">
        <v>490</v>
      </c>
      <c r="K21" s="9">
        <v>420</v>
      </c>
    </row>
    <row r="22" spans="1:11" ht="37.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239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2100</v>
      </c>
      <c r="D23" s="59"/>
      <c r="E23" s="59"/>
      <c r="F23" s="59">
        <v>2040</v>
      </c>
      <c r="G23" s="59"/>
      <c r="H23" s="59"/>
      <c r="I23" s="59">
        <v>1900</v>
      </c>
      <c r="J23" s="59"/>
      <c r="K23" s="59"/>
    </row>
    <row r="24" spans="1:11" ht="21.95" customHeight="1">
      <c r="A24" s="105"/>
      <c r="B24" s="13" t="s">
        <v>29</v>
      </c>
      <c r="C24" s="59">
        <v>1030</v>
      </c>
      <c r="D24" s="59"/>
      <c r="E24" s="59"/>
      <c r="F24" s="59">
        <v>940</v>
      </c>
      <c r="G24" s="59"/>
      <c r="H24" s="59"/>
      <c r="I24" s="59">
        <v>800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39</v>
      </c>
      <c r="D25" s="59"/>
      <c r="E25" s="59"/>
      <c r="F25" s="59">
        <v>39</v>
      </c>
      <c r="G25" s="59"/>
      <c r="H25" s="59"/>
      <c r="I25" s="59">
        <v>39</v>
      </c>
      <c r="J25" s="59"/>
      <c r="K25" s="59"/>
    </row>
    <row r="26" spans="1:11" ht="21.95" customHeight="1">
      <c r="A26" s="102"/>
      <c r="B26" s="10" t="s">
        <v>32</v>
      </c>
      <c r="C26" s="59">
        <v>480</v>
      </c>
      <c r="D26" s="59"/>
      <c r="E26" s="59"/>
      <c r="F26" s="59">
        <v>480</v>
      </c>
      <c r="G26" s="59"/>
      <c r="H26" s="59"/>
      <c r="I26" s="59">
        <v>478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 t="s">
        <v>240</v>
      </c>
      <c r="G28" s="73"/>
      <c r="H28" s="74"/>
      <c r="I28" s="72" t="s">
        <v>241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135</v>
      </c>
      <c r="D31" s="64"/>
      <c r="E31" s="65"/>
      <c r="F31" s="63" t="s">
        <v>151</v>
      </c>
      <c r="G31" s="64"/>
      <c r="H31" s="65"/>
      <c r="I31" s="63" t="s">
        <v>133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78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>
        <v>10.199999999999999</v>
      </c>
      <c r="K59" s="39"/>
      <c r="L59" s="39">
        <v>9.5</v>
      </c>
      <c r="M59" s="39"/>
    </row>
    <row r="60" spans="1:13" ht="18.75">
      <c r="A60" s="31" t="s">
        <v>78</v>
      </c>
      <c r="B60" s="32">
        <v>12.5</v>
      </c>
      <c r="C60" s="33"/>
      <c r="D60" s="34">
        <v>13.33</v>
      </c>
      <c r="E60" s="33"/>
      <c r="F60" s="33">
        <v>13.9</v>
      </c>
      <c r="G60" s="35"/>
      <c r="H60" s="33">
        <v>77.8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34.1</v>
      </c>
      <c r="C61" s="33"/>
      <c r="D61" s="34">
        <v>27.61</v>
      </c>
      <c r="E61" s="33"/>
      <c r="F61" s="33">
        <v>3.7</v>
      </c>
      <c r="G61" s="35"/>
      <c r="H61" s="33">
        <v>10.07</v>
      </c>
      <c r="I61" s="33"/>
      <c r="J61" s="39">
        <v>9.8000000000000007</v>
      </c>
      <c r="K61" s="39"/>
      <c r="L61" s="39">
        <v>10.1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17.899999999999999</v>
      </c>
      <c r="D63" s="34"/>
      <c r="E63" s="33">
        <v>19.3</v>
      </c>
      <c r="F63" s="33"/>
      <c r="G63" s="35">
        <v>17.899999999999999</v>
      </c>
      <c r="H63" s="33"/>
      <c r="I63" s="33"/>
      <c r="J63" s="39"/>
      <c r="K63" s="39">
        <v>20.8</v>
      </c>
      <c r="M63" s="39">
        <v>20.5</v>
      </c>
    </row>
    <row r="64" spans="1:13" ht="18.75">
      <c r="A64" s="36" t="s">
        <v>81</v>
      </c>
      <c r="B64" s="33"/>
      <c r="C64" s="33">
        <v>23.1</v>
      </c>
      <c r="D64" s="34"/>
      <c r="E64" s="33">
        <v>22.8</v>
      </c>
      <c r="F64" s="33"/>
      <c r="G64" s="37">
        <v>23.1</v>
      </c>
      <c r="H64" s="33"/>
      <c r="I64" s="33">
        <v>22.2</v>
      </c>
      <c r="J64" s="39"/>
      <c r="K64" s="39">
        <v>21.9</v>
      </c>
      <c r="L64" s="39"/>
      <c r="M64" s="39"/>
    </row>
    <row r="65" spans="1:13" ht="18.75">
      <c r="A65" s="36" t="s">
        <v>82</v>
      </c>
      <c r="B65" s="33"/>
      <c r="C65" s="33">
        <v>33.799999999999997</v>
      </c>
      <c r="D65" s="34"/>
      <c r="E65" s="33">
        <v>34.700000000000003</v>
      </c>
      <c r="F65" s="33"/>
      <c r="G65" s="35">
        <v>35.299999999999997</v>
      </c>
      <c r="H65" s="33"/>
      <c r="I65" s="33">
        <v>34.700000000000003</v>
      </c>
      <c r="J65" s="39"/>
      <c r="K65" s="39">
        <v>33.799999999999997</v>
      </c>
      <c r="M65" s="39"/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1.66</v>
      </c>
      <c r="C67" s="33">
        <v>15</v>
      </c>
      <c r="D67" s="34">
        <v>1.89</v>
      </c>
      <c r="E67" s="33">
        <v>15.1</v>
      </c>
      <c r="F67" s="33">
        <v>1.96</v>
      </c>
      <c r="G67" s="35">
        <v>14.3</v>
      </c>
      <c r="H67" s="33">
        <v>1.32</v>
      </c>
      <c r="I67" s="33">
        <v>14.2</v>
      </c>
      <c r="J67" s="39">
        <v>1.73</v>
      </c>
      <c r="K67" s="39">
        <v>13.7</v>
      </c>
      <c r="L67" s="39">
        <v>1.48</v>
      </c>
      <c r="M67" s="39">
        <v>14</v>
      </c>
    </row>
    <row r="68" spans="1:13" ht="18.75">
      <c r="A68" s="41" t="s">
        <v>84</v>
      </c>
      <c r="B68" s="42">
        <v>2.0299999999999998</v>
      </c>
      <c r="C68" s="33">
        <v>11.5</v>
      </c>
      <c r="D68" s="34">
        <v>2.23</v>
      </c>
      <c r="E68" s="33">
        <v>11.6</v>
      </c>
      <c r="F68" s="33">
        <v>1.94</v>
      </c>
      <c r="G68" s="35">
        <v>11.2</v>
      </c>
      <c r="H68" s="33">
        <v>1.5</v>
      </c>
      <c r="I68" s="33">
        <v>11.8</v>
      </c>
      <c r="J68" s="39">
        <v>1.85</v>
      </c>
      <c r="K68" s="39">
        <v>11.9</v>
      </c>
      <c r="L68" s="39">
        <v>1.26</v>
      </c>
      <c r="M68" s="39">
        <v>11.5</v>
      </c>
    </row>
    <row r="69" spans="1:13" ht="18.75">
      <c r="A69" s="41" t="s">
        <v>85</v>
      </c>
      <c r="B69" s="42">
        <v>1.97</v>
      </c>
      <c r="C69" s="33">
        <v>12.6</v>
      </c>
      <c r="D69" s="34">
        <v>2.71</v>
      </c>
      <c r="E69" s="33">
        <v>12.7</v>
      </c>
      <c r="F69" s="33">
        <v>1.1499999999999999</v>
      </c>
      <c r="G69" s="35">
        <v>12.6</v>
      </c>
      <c r="H69" s="33">
        <v>1.84</v>
      </c>
      <c r="I69" s="33">
        <v>13</v>
      </c>
      <c r="J69" s="39">
        <v>1.97</v>
      </c>
      <c r="K69" s="39">
        <v>13.6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99</v>
      </c>
      <c r="D2" s="49"/>
      <c r="E2" s="49"/>
      <c r="F2" s="50" t="s">
        <v>88</v>
      </c>
      <c r="G2" s="50"/>
      <c r="H2" s="50"/>
      <c r="I2" s="51" t="s">
        <v>89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1040</v>
      </c>
      <c r="D4" s="52"/>
      <c r="E4" s="52"/>
      <c r="F4" s="52">
        <v>1950</v>
      </c>
      <c r="G4" s="52"/>
      <c r="H4" s="52"/>
      <c r="I4" s="52">
        <v>2400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7100</v>
      </c>
      <c r="D5" s="52"/>
      <c r="E5" s="52"/>
      <c r="F5" s="52">
        <v>9300</v>
      </c>
      <c r="G5" s="52"/>
      <c r="H5" s="52"/>
      <c r="I5" s="52">
        <v>11150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C4-'1日'!I4</f>
        <v>755</v>
      </c>
      <c r="D6" s="110"/>
      <c r="E6" s="110"/>
      <c r="F6" s="111">
        <f>F4-C4</f>
        <v>910</v>
      </c>
      <c r="G6" s="112"/>
      <c r="H6" s="113"/>
      <c r="I6" s="111">
        <f>I4-F4</f>
        <v>450</v>
      </c>
      <c r="J6" s="112"/>
      <c r="K6" s="113"/>
      <c r="L6" s="118">
        <f>C6+F6+I6</f>
        <v>2115</v>
      </c>
      <c r="M6" s="118">
        <f>C7+F7+I7</f>
        <v>6007</v>
      </c>
    </row>
    <row r="7" spans="1:15" ht="21.95" customHeight="1">
      <c r="A7" s="99"/>
      <c r="B7" s="6" t="s">
        <v>8</v>
      </c>
      <c r="C7" s="110">
        <f>C5-'1日'!I5</f>
        <v>1957</v>
      </c>
      <c r="D7" s="110"/>
      <c r="E7" s="110"/>
      <c r="F7" s="111">
        <f>F5-C5</f>
        <v>2200</v>
      </c>
      <c r="G7" s="112"/>
      <c r="H7" s="113"/>
      <c r="I7" s="111">
        <f>I5-F5</f>
        <v>1850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1280</v>
      </c>
      <c r="D23" s="59"/>
      <c r="E23" s="59"/>
      <c r="F23" s="59">
        <v>1150</v>
      </c>
      <c r="G23" s="59"/>
      <c r="H23" s="59"/>
      <c r="I23" s="59">
        <v>950</v>
      </c>
      <c r="J23" s="59"/>
      <c r="K23" s="59"/>
    </row>
    <row r="24" spans="1:11" ht="21.95" customHeight="1">
      <c r="A24" s="105"/>
      <c r="B24" s="13" t="s">
        <v>29</v>
      </c>
      <c r="C24" s="59">
        <v>640</v>
      </c>
      <c r="D24" s="59"/>
      <c r="E24" s="59"/>
      <c r="F24" s="59">
        <v>540</v>
      </c>
      <c r="G24" s="59"/>
      <c r="H24" s="59"/>
      <c r="I24" s="59">
        <v>2600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708</v>
      </c>
      <c r="D26" s="59"/>
      <c r="E26" s="59"/>
      <c r="F26" s="59">
        <v>708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100</v>
      </c>
      <c r="D28" s="73"/>
      <c r="E28" s="74"/>
      <c r="F28" s="72" t="s">
        <v>101</v>
      </c>
      <c r="G28" s="73"/>
      <c r="H28" s="74"/>
      <c r="I28" s="72" t="s">
        <v>102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103</v>
      </c>
      <c r="D31" s="64"/>
      <c r="E31" s="65"/>
      <c r="F31" s="63" t="s">
        <v>104</v>
      </c>
      <c r="G31" s="64"/>
      <c r="H31" s="65"/>
      <c r="I31" s="63" t="s">
        <v>105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12.73</v>
      </c>
      <c r="C59" s="33"/>
      <c r="D59" s="34">
        <v>13.14</v>
      </c>
      <c r="E59" s="33"/>
      <c r="F59" s="33">
        <v>12.9</v>
      </c>
      <c r="G59" s="35"/>
      <c r="H59" s="33">
        <v>15.6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15.45</v>
      </c>
      <c r="C60" s="33"/>
      <c r="D60" s="34">
        <v>15.97</v>
      </c>
      <c r="E60" s="33"/>
      <c r="F60" s="33"/>
      <c r="G60" s="35"/>
      <c r="H60" s="33"/>
      <c r="I60" s="33"/>
      <c r="J60" s="39">
        <v>12.15</v>
      </c>
      <c r="K60" s="39"/>
      <c r="L60" s="39">
        <v>8.56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14.3</v>
      </c>
      <c r="G61" s="35"/>
      <c r="H61" s="33">
        <v>17.100000000000001</v>
      </c>
      <c r="I61" s="33"/>
      <c r="J61" s="39">
        <v>18.3</v>
      </c>
      <c r="K61" s="39"/>
      <c r="L61" s="39">
        <v>14.77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22.28</v>
      </c>
      <c r="D63" s="34"/>
      <c r="E63" s="33">
        <v>39</v>
      </c>
      <c r="F63" s="33"/>
      <c r="G63" s="35">
        <v>21.7</v>
      </c>
      <c r="H63" s="33"/>
      <c r="I63" s="33">
        <v>20.8</v>
      </c>
      <c r="J63" s="39"/>
      <c r="K63" s="39">
        <v>22.78</v>
      </c>
      <c r="M63" s="39">
        <v>20.2</v>
      </c>
    </row>
    <row r="64" spans="1:13" ht="18.75">
      <c r="A64" s="36" t="s">
        <v>81</v>
      </c>
      <c r="B64" s="33"/>
      <c r="C64" s="33">
        <v>19.39</v>
      </c>
      <c r="D64" s="34"/>
      <c r="E64" s="33">
        <v>19.100000000000001</v>
      </c>
      <c r="F64" s="33"/>
      <c r="G64" s="37">
        <v>19.100000000000001</v>
      </c>
      <c r="H64" s="33"/>
      <c r="I64" s="33">
        <v>18.5</v>
      </c>
      <c r="J64" s="39"/>
      <c r="K64" s="39">
        <v>80.459999999999994</v>
      </c>
      <c r="L64" s="39"/>
      <c r="M64" s="39">
        <v>42.56</v>
      </c>
    </row>
    <row r="65" spans="1:13" ht="18.75">
      <c r="A65" s="36" t="s">
        <v>82</v>
      </c>
      <c r="B65" s="33"/>
      <c r="C65" s="33">
        <v>23.44</v>
      </c>
      <c r="D65" s="34"/>
      <c r="E65" s="33">
        <v>23.7</v>
      </c>
      <c r="F65" s="33"/>
      <c r="G65" s="35">
        <v>24.3</v>
      </c>
      <c r="H65" s="33"/>
      <c r="I65" s="33">
        <v>23.1</v>
      </c>
      <c r="J65" s="39"/>
      <c r="K65" s="39"/>
      <c r="M65" s="39">
        <v>27.72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/>
      <c r="C67" s="33"/>
      <c r="D67" s="34"/>
      <c r="E67" s="33"/>
      <c r="F67" s="33">
        <v>2.36</v>
      </c>
      <c r="G67" s="35">
        <v>12.9</v>
      </c>
      <c r="H67" s="33">
        <v>2.0499999999999998</v>
      </c>
      <c r="I67" s="33">
        <v>12.7</v>
      </c>
      <c r="J67" s="39">
        <v>1.89</v>
      </c>
      <c r="K67" s="39">
        <v>13.72</v>
      </c>
      <c r="L67" s="39">
        <v>1.82</v>
      </c>
      <c r="M67" s="39">
        <v>13.72</v>
      </c>
    </row>
    <row r="68" spans="1:13" ht="18.75">
      <c r="A68" s="41" t="s">
        <v>84</v>
      </c>
      <c r="B68" s="42">
        <v>1.37</v>
      </c>
      <c r="C68" s="33">
        <v>10.39</v>
      </c>
      <c r="D68" s="34">
        <v>1.69</v>
      </c>
      <c r="E68" s="33">
        <v>10.5</v>
      </c>
      <c r="F68" s="33">
        <v>1.41</v>
      </c>
      <c r="G68" s="35">
        <v>10.7</v>
      </c>
      <c r="H68" s="33">
        <v>1.27</v>
      </c>
      <c r="I68" s="33">
        <v>10.3</v>
      </c>
      <c r="J68" s="39">
        <v>1.36</v>
      </c>
      <c r="K68" s="39">
        <v>10.23</v>
      </c>
      <c r="L68" s="39">
        <v>1.43</v>
      </c>
      <c r="M68" s="39">
        <v>10.36</v>
      </c>
    </row>
    <row r="69" spans="1:13" ht="18.75">
      <c r="A69" s="41" t="s">
        <v>85</v>
      </c>
      <c r="B69" s="42">
        <v>1.97</v>
      </c>
      <c r="C69" s="33">
        <v>11.98</v>
      </c>
      <c r="D69" s="34">
        <v>2.2799999999999998</v>
      </c>
      <c r="E69" s="33">
        <v>12.1</v>
      </c>
      <c r="F69" s="33">
        <v>1.88</v>
      </c>
      <c r="G69" s="35">
        <v>11.6</v>
      </c>
      <c r="H69" s="33">
        <v>1.53</v>
      </c>
      <c r="I69" s="33">
        <v>11.8</v>
      </c>
      <c r="J69" s="39"/>
      <c r="K69" s="39"/>
      <c r="L69" s="39">
        <v>1.65</v>
      </c>
      <c r="M69" s="39">
        <v>11.24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116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56283</v>
      </c>
      <c r="D4" s="52"/>
      <c r="E4" s="52"/>
      <c r="F4" s="52">
        <v>56490</v>
      </c>
      <c r="G4" s="52"/>
      <c r="H4" s="52"/>
      <c r="I4" s="52">
        <v>56910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153600</v>
      </c>
      <c r="D5" s="52"/>
      <c r="E5" s="52"/>
      <c r="F5" s="52">
        <v>155050</v>
      </c>
      <c r="G5" s="52"/>
      <c r="H5" s="52"/>
      <c r="I5" s="52">
        <v>156500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C4-'28日'!I4</f>
        <v>103</v>
      </c>
      <c r="D6" s="110"/>
      <c r="E6" s="110"/>
      <c r="F6" s="111">
        <f>F4-C4</f>
        <v>207</v>
      </c>
      <c r="G6" s="112"/>
      <c r="H6" s="113"/>
      <c r="I6" s="111">
        <f>I4-F4</f>
        <v>420</v>
      </c>
      <c r="J6" s="112"/>
      <c r="K6" s="113"/>
      <c r="L6" s="118">
        <f>C6+F6+I6</f>
        <v>730</v>
      </c>
      <c r="M6" s="118">
        <f>C7+F7+I7</f>
        <v>4170</v>
      </c>
    </row>
    <row r="7" spans="1:15" ht="21.95" customHeight="1">
      <c r="A7" s="99"/>
      <c r="B7" s="6" t="s">
        <v>8</v>
      </c>
      <c r="C7" s="110">
        <f>C5-'28日'!I5</f>
        <v>1270</v>
      </c>
      <c r="D7" s="110"/>
      <c r="E7" s="110"/>
      <c r="F7" s="111">
        <f>F5-C5</f>
        <v>1450</v>
      </c>
      <c r="G7" s="112"/>
      <c r="H7" s="113"/>
      <c r="I7" s="111">
        <f>I5-F5</f>
        <v>1450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28</v>
      </c>
      <c r="D9" s="52"/>
      <c r="E9" s="52"/>
      <c r="F9" s="52">
        <v>26</v>
      </c>
      <c r="G9" s="52"/>
      <c r="H9" s="52"/>
      <c r="I9" s="52">
        <v>28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20</v>
      </c>
      <c r="D10" s="52"/>
      <c r="E10" s="52"/>
      <c r="F10" s="52">
        <v>26</v>
      </c>
      <c r="G10" s="52"/>
      <c r="H10" s="52"/>
      <c r="I10" s="52">
        <v>28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280</v>
      </c>
      <c r="D15" s="9">
        <v>230</v>
      </c>
      <c r="E15" s="9">
        <v>500</v>
      </c>
      <c r="F15" s="9">
        <v>500</v>
      </c>
      <c r="G15" s="9">
        <v>440</v>
      </c>
      <c r="H15" s="9">
        <v>380</v>
      </c>
      <c r="I15" s="9">
        <v>380</v>
      </c>
      <c r="J15" s="9">
        <v>340</v>
      </c>
      <c r="K15" s="9">
        <v>300</v>
      </c>
    </row>
    <row r="16" spans="1:15" ht="36" customHeight="1">
      <c r="A16" s="102"/>
      <c r="B16" s="11" t="s">
        <v>20</v>
      </c>
      <c r="C16" s="60" t="s">
        <v>242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420</v>
      </c>
      <c r="D21" s="9">
        <v>350</v>
      </c>
      <c r="E21" s="9">
        <v>290</v>
      </c>
      <c r="F21" s="9">
        <v>290</v>
      </c>
      <c r="G21" s="9">
        <v>480</v>
      </c>
      <c r="H21" s="9">
        <v>430</v>
      </c>
      <c r="I21" s="9">
        <v>420</v>
      </c>
      <c r="J21" s="9">
        <v>370</v>
      </c>
      <c r="K21" s="9">
        <v>300</v>
      </c>
    </row>
    <row r="22" spans="1:11" ht="40.5" customHeight="1">
      <c r="A22" s="104"/>
      <c r="B22" s="11" t="s">
        <v>25</v>
      </c>
      <c r="C22" s="60" t="s">
        <v>26</v>
      </c>
      <c r="D22" s="60"/>
      <c r="E22" s="60"/>
      <c r="F22" s="60" t="s">
        <v>243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1900</v>
      </c>
      <c r="D23" s="59"/>
      <c r="E23" s="59"/>
      <c r="F23" s="59">
        <v>1800</v>
      </c>
      <c r="G23" s="59"/>
      <c r="H23" s="59"/>
      <c r="I23" s="59">
        <v>1700</v>
      </c>
      <c r="J23" s="59"/>
      <c r="K23" s="59"/>
    </row>
    <row r="24" spans="1:11" ht="21.95" customHeight="1">
      <c r="A24" s="105"/>
      <c r="B24" s="13" t="s">
        <v>29</v>
      </c>
      <c r="C24" s="59">
        <v>800</v>
      </c>
      <c r="D24" s="59"/>
      <c r="E24" s="59"/>
      <c r="F24" s="59">
        <v>2580</v>
      </c>
      <c r="G24" s="59"/>
      <c r="H24" s="59"/>
      <c r="I24" s="59">
        <v>2580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39</v>
      </c>
      <c r="D25" s="59"/>
      <c r="E25" s="59"/>
      <c r="F25" s="59">
        <v>39</v>
      </c>
      <c r="G25" s="59"/>
      <c r="H25" s="59"/>
      <c r="I25" s="59">
        <v>39</v>
      </c>
      <c r="J25" s="59"/>
      <c r="K25" s="59"/>
    </row>
    <row r="26" spans="1:11" ht="21.95" customHeight="1">
      <c r="A26" s="102"/>
      <c r="B26" s="10" t="s">
        <v>32</v>
      </c>
      <c r="C26" s="59">
        <v>478</v>
      </c>
      <c r="D26" s="59"/>
      <c r="E26" s="59"/>
      <c r="F26" s="59">
        <v>476</v>
      </c>
      <c r="G26" s="59"/>
      <c r="H26" s="59"/>
      <c r="I26" s="59">
        <v>476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/>
      <c r="G28" s="73"/>
      <c r="H28" s="74"/>
      <c r="I28" s="72" t="s">
        <v>255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98</v>
      </c>
      <c r="D31" s="64"/>
      <c r="E31" s="65"/>
      <c r="F31" s="63" t="s">
        <v>159</v>
      </c>
      <c r="G31" s="64"/>
      <c r="H31" s="65"/>
      <c r="I31" s="63" t="s">
        <v>103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80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12.89</v>
      </c>
      <c r="C59" s="33"/>
      <c r="D59" s="34">
        <v>10.17</v>
      </c>
      <c r="E59" s="33"/>
      <c r="F59" s="33">
        <v>4.4000000000000004</v>
      </c>
      <c r="G59" s="35"/>
      <c r="H59" s="33">
        <v>1.97</v>
      </c>
      <c r="I59" s="33"/>
      <c r="J59" s="39">
        <v>26.39</v>
      </c>
      <c r="K59" s="39"/>
      <c r="L59" s="39">
        <v>11.34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>
        <v>24.65</v>
      </c>
      <c r="M60" s="39"/>
    </row>
    <row r="61" spans="1:13" ht="18.75">
      <c r="A61" s="31" t="s">
        <v>79</v>
      </c>
      <c r="B61" s="32">
        <v>11.69</v>
      </c>
      <c r="C61" s="33"/>
      <c r="D61" s="34">
        <v>16.78</v>
      </c>
      <c r="E61" s="33"/>
      <c r="F61" s="33">
        <v>9.6999999999999993</v>
      </c>
      <c r="G61" s="35"/>
      <c r="H61" s="33">
        <v>16.899999999999999</v>
      </c>
      <c r="I61" s="33"/>
      <c r="J61" s="39">
        <v>10.47</v>
      </c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17.940000000000001</v>
      </c>
      <c r="D63" s="34"/>
      <c r="E63" s="33">
        <v>17.07</v>
      </c>
      <c r="F63" s="33"/>
      <c r="G63" s="35">
        <v>17</v>
      </c>
      <c r="H63" s="33"/>
      <c r="I63" s="33">
        <v>14.7</v>
      </c>
      <c r="J63" s="39"/>
      <c r="K63" s="39">
        <v>21.4</v>
      </c>
      <c r="M63" s="39">
        <v>21.8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74.3</v>
      </c>
      <c r="L64" s="39"/>
      <c r="M64" s="39">
        <v>62.5</v>
      </c>
    </row>
    <row r="65" spans="1:13" ht="18.75">
      <c r="A65" s="36" t="s">
        <v>82</v>
      </c>
      <c r="B65" s="33"/>
      <c r="C65" s="33">
        <v>32.99</v>
      </c>
      <c r="D65" s="34"/>
      <c r="E65" s="33">
        <v>32.4</v>
      </c>
      <c r="F65" s="33"/>
      <c r="G65" s="35">
        <v>32.299999999999997</v>
      </c>
      <c r="H65" s="33"/>
      <c r="I65" s="33">
        <v>11.6</v>
      </c>
      <c r="J65" s="39"/>
      <c r="K65" s="39"/>
      <c r="M65" s="39"/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1.41</v>
      </c>
      <c r="C67" s="33">
        <v>14.2</v>
      </c>
      <c r="D67" s="34">
        <v>1.58</v>
      </c>
      <c r="E67" s="33">
        <v>13.85</v>
      </c>
      <c r="F67" s="33">
        <v>1.8</v>
      </c>
      <c r="G67" s="35">
        <v>12.9</v>
      </c>
      <c r="H67" s="33">
        <v>1.5</v>
      </c>
      <c r="I67" s="33">
        <v>14.7</v>
      </c>
      <c r="J67" s="39">
        <v>1.74</v>
      </c>
      <c r="K67" s="39">
        <v>13.4</v>
      </c>
      <c r="L67" s="39">
        <v>1.59</v>
      </c>
      <c r="M67" s="39">
        <v>13.6</v>
      </c>
    </row>
    <row r="68" spans="1:13" ht="18.75">
      <c r="A68" s="41" t="s">
        <v>84</v>
      </c>
      <c r="B68" s="42">
        <v>2.11</v>
      </c>
      <c r="C68" s="33">
        <v>12.27</v>
      </c>
      <c r="D68" s="34">
        <v>2.02</v>
      </c>
      <c r="E68" s="33">
        <v>11.83</v>
      </c>
      <c r="F68" s="33">
        <v>1.8</v>
      </c>
      <c r="G68" s="35">
        <v>14.1</v>
      </c>
      <c r="H68" s="33">
        <v>1.94</v>
      </c>
      <c r="I68" s="33">
        <v>11.6</v>
      </c>
      <c r="J68" s="39">
        <v>2.2799999999999998</v>
      </c>
      <c r="K68" s="39">
        <v>14.8</v>
      </c>
      <c r="L68" s="39">
        <v>2.37</v>
      </c>
      <c r="M68" s="39">
        <v>17.5</v>
      </c>
    </row>
    <row r="69" spans="1:13" ht="18.75">
      <c r="A69" s="41" t="s">
        <v>85</v>
      </c>
      <c r="B69" s="42">
        <v>1.37</v>
      </c>
      <c r="C69" s="33">
        <v>13.45</v>
      </c>
      <c r="D69" s="34">
        <v>1.88</v>
      </c>
      <c r="E69" s="33">
        <v>12.99</v>
      </c>
      <c r="F69" s="33">
        <v>1.42</v>
      </c>
      <c r="G69" s="35">
        <v>11.4</v>
      </c>
      <c r="H69" s="33">
        <v>1.77</v>
      </c>
      <c r="I69" s="33">
        <v>13.1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116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57234</v>
      </c>
      <c r="D4" s="52"/>
      <c r="E4" s="52"/>
      <c r="F4" s="52">
        <v>58020</v>
      </c>
      <c r="G4" s="52"/>
      <c r="H4" s="52"/>
      <c r="I4" s="52">
        <v>58850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157892</v>
      </c>
      <c r="D5" s="52"/>
      <c r="E5" s="52"/>
      <c r="F5" s="52">
        <v>159540</v>
      </c>
      <c r="G5" s="52"/>
      <c r="H5" s="52"/>
      <c r="I5" s="52">
        <v>161200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C4-'29日'!I4</f>
        <v>324</v>
      </c>
      <c r="D6" s="110"/>
      <c r="E6" s="110"/>
      <c r="F6" s="111">
        <f>F4-C4</f>
        <v>786</v>
      </c>
      <c r="G6" s="112"/>
      <c r="H6" s="113"/>
      <c r="I6" s="111">
        <f>I4-F4</f>
        <v>830</v>
      </c>
      <c r="J6" s="112"/>
      <c r="K6" s="113"/>
      <c r="L6" s="118">
        <f>C6+F6+I6</f>
        <v>1940</v>
      </c>
      <c r="M6" s="118">
        <f>C7+F7+I7</f>
        <v>4700</v>
      </c>
      <c r="N6" s="2">
        <f>SUM(L6:M6)</f>
        <v>6640</v>
      </c>
    </row>
    <row r="7" spans="1:15" ht="21.95" customHeight="1">
      <c r="A7" s="99"/>
      <c r="B7" s="6" t="s">
        <v>8</v>
      </c>
      <c r="C7" s="110">
        <f>C5-'29日'!I5</f>
        <v>1392</v>
      </c>
      <c r="D7" s="110"/>
      <c r="E7" s="110"/>
      <c r="F7" s="111">
        <f>F5-C5</f>
        <v>1648</v>
      </c>
      <c r="G7" s="112"/>
      <c r="H7" s="113"/>
      <c r="I7" s="111">
        <f>I5-F5</f>
        <v>1660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34</v>
      </c>
      <c r="D9" s="52"/>
      <c r="E9" s="52"/>
      <c r="F9" s="52">
        <v>26</v>
      </c>
      <c r="G9" s="52"/>
      <c r="H9" s="52"/>
      <c r="I9" s="52">
        <v>28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34</v>
      </c>
      <c r="D10" s="52"/>
      <c r="E10" s="52"/>
      <c r="F10" s="52">
        <v>26</v>
      </c>
      <c r="G10" s="52"/>
      <c r="H10" s="52"/>
      <c r="I10" s="52">
        <v>28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9" t="s">
        <v>200</v>
      </c>
      <c r="G11" s="9" t="s">
        <v>200</v>
      </c>
      <c r="H11" s="9" t="s">
        <v>200</v>
      </c>
      <c r="I11" s="9" t="s">
        <v>200</v>
      </c>
      <c r="J11" s="9" t="s">
        <v>200</v>
      </c>
      <c r="K11" s="9" t="s">
        <v>200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300</v>
      </c>
      <c r="D15" s="9">
        <v>250</v>
      </c>
      <c r="E15" s="9">
        <v>570</v>
      </c>
      <c r="F15" s="9">
        <v>570</v>
      </c>
      <c r="G15" s="9">
        <v>530</v>
      </c>
      <c r="H15" s="9">
        <v>490</v>
      </c>
      <c r="I15" s="9">
        <v>490</v>
      </c>
      <c r="J15" s="9">
        <v>450</v>
      </c>
      <c r="K15" s="9">
        <v>400</v>
      </c>
    </row>
    <row r="16" spans="1:15" ht="21.95" customHeight="1">
      <c r="A16" s="102"/>
      <c r="B16" s="11" t="s">
        <v>20</v>
      </c>
      <c r="C16" s="60" t="s">
        <v>244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200</v>
      </c>
      <c r="I17" s="9" t="s">
        <v>200</v>
      </c>
      <c r="J17" s="9" t="s">
        <v>200</v>
      </c>
      <c r="K17" s="9" t="s">
        <v>200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300</v>
      </c>
      <c r="D21" s="9">
        <v>550</v>
      </c>
      <c r="E21" s="9">
        <v>470</v>
      </c>
      <c r="F21" s="9">
        <v>470</v>
      </c>
      <c r="G21" s="9">
        <v>400</v>
      </c>
      <c r="H21" s="9">
        <v>330</v>
      </c>
      <c r="I21" s="9">
        <v>330</v>
      </c>
      <c r="J21" s="9">
        <v>250</v>
      </c>
      <c r="K21" s="9">
        <v>550</v>
      </c>
    </row>
    <row r="22" spans="1:11" ht="45" customHeight="1">
      <c r="A22" s="104"/>
      <c r="B22" s="11" t="s">
        <v>25</v>
      </c>
      <c r="C22" s="60" t="s">
        <v>245</v>
      </c>
      <c r="D22" s="60"/>
      <c r="E22" s="60"/>
      <c r="F22" s="60" t="s">
        <v>26</v>
      </c>
      <c r="G22" s="60"/>
      <c r="H22" s="60"/>
      <c r="I22" s="60" t="s">
        <v>246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1500</v>
      </c>
      <c r="D23" s="59"/>
      <c r="E23" s="59"/>
      <c r="F23" s="59">
        <v>1420</v>
      </c>
      <c r="G23" s="59"/>
      <c r="H23" s="59"/>
      <c r="I23" s="59">
        <v>1300</v>
      </c>
      <c r="J23" s="59"/>
      <c r="K23" s="59"/>
    </row>
    <row r="24" spans="1:11" ht="21.95" customHeight="1">
      <c r="A24" s="105"/>
      <c r="B24" s="13" t="s">
        <v>29</v>
      </c>
      <c r="C24" s="59">
        <f>1200+1160</f>
        <v>2360</v>
      </c>
      <c r="D24" s="59"/>
      <c r="E24" s="59"/>
      <c r="F24" s="59">
        <v>2310</v>
      </c>
      <c r="G24" s="59"/>
      <c r="H24" s="59"/>
      <c r="I24" s="59">
        <v>2310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39</v>
      </c>
      <c r="D25" s="59"/>
      <c r="E25" s="59"/>
      <c r="F25" s="59">
        <v>39</v>
      </c>
      <c r="G25" s="59"/>
      <c r="H25" s="59"/>
      <c r="I25" s="59">
        <v>39</v>
      </c>
      <c r="J25" s="59"/>
      <c r="K25" s="59"/>
    </row>
    <row r="26" spans="1:11" ht="21.95" customHeight="1">
      <c r="A26" s="102"/>
      <c r="B26" s="10" t="s">
        <v>32</v>
      </c>
      <c r="C26" s="59">
        <v>474</v>
      </c>
      <c r="D26" s="59"/>
      <c r="E26" s="59"/>
      <c r="F26" s="59">
        <v>474</v>
      </c>
      <c r="G26" s="59"/>
      <c r="H26" s="59"/>
      <c r="I26" s="59">
        <v>472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247</v>
      </c>
      <c r="D28" s="73"/>
      <c r="E28" s="74"/>
      <c r="F28" s="72" t="s">
        <v>256</v>
      </c>
      <c r="G28" s="73"/>
      <c r="H28" s="74"/>
      <c r="I28" s="72"/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248</v>
      </c>
      <c r="D31" s="64"/>
      <c r="E31" s="65"/>
      <c r="F31" s="63" t="s">
        <v>135</v>
      </c>
      <c r="G31" s="64"/>
      <c r="H31" s="65"/>
      <c r="I31" s="63" t="s">
        <v>249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8.1</v>
      </c>
      <c r="C59" s="33"/>
      <c r="D59" s="34"/>
      <c r="E59" s="33"/>
      <c r="F59" s="33"/>
      <c r="G59" s="35"/>
      <c r="H59" s="33"/>
      <c r="I59" s="33"/>
      <c r="J59" s="39">
        <v>2.65</v>
      </c>
      <c r="K59" s="39"/>
      <c r="L59" s="39">
        <v>4.2</v>
      </c>
      <c r="M59" s="39"/>
    </row>
    <row r="60" spans="1:13" ht="18.75">
      <c r="A60" s="31" t="s">
        <v>78</v>
      </c>
      <c r="B60" s="32">
        <v>11.34</v>
      </c>
      <c r="C60" s="33"/>
      <c r="D60" s="34">
        <v>10.42</v>
      </c>
      <c r="E60" s="33"/>
      <c r="F60" s="33">
        <v>11.34</v>
      </c>
      <c r="G60" s="35"/>
      <c r="H60" s="33">
        <v>13.14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19.329999999999998</v>
      </c>
      <c r="E61" s="33"/>
      <c r="F61" s="33">
        <v>20.5</v>
      </c>
      <c r="G61" s="35"/>
      <c r="H61" s="33">
        <v>24.13</v>
      </c>
      <c r="I61" s="33"/>
      <c r="J61" s="39">
        <v>22.69</v>
      </c>
      <c r="K61" s="39"/>
      <c r="L61" s="39">
        <v>23.84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21.99</v>
      </c>
      <c r="D63" s="34"/>
      <c r="E63" s="33">
        <v>19.39</v>
      </c>
      <c r="F63" s="33"/>
      <c r="G63" s="35">
        <v>2.02</v>
      </c>
      <c r="H63" s="33"/>
      <c r="I63" s="33">
        <v>17.3</v>
      </c>
      <c r="J63" s="39"/>
      <c r="K63" s="39">
        <v>18.5</v>
      </c>
      <c r="M63" s="39">
        <v>19.399999999999999</v>
      </c>
    </row>
    <row r="64" spans="1:13" ht="18.75">
      <c r="A64" s="36" t="s">
        <v>81</v>
      </c>
      <c r="B64" s="33"/>
      <c r="C64" s="33">
        <v>60.76</v>
      </c>
      <c r="D64" s="34"/>
      <c r="E64" s="33">
        <v>24.59</v>
      </c>
      <c r="F64" s="33"/>
      <c r="G64" s="37">
        <v>24.6</v>
      </c>
      <c r="H64" s="33"/>
      <c r="I64" s="33">
        <v>24.5</v>
      </c>
      <c r="J64" s="39"/>
      <c r="K64" s="39">
        <v>23.4</v>
      </c>
      <c r="L64" s="39"/>
      <c r="M64" s="39">
        <v>23.7</v>
      </c>
    </row>
    <row r="65" spans="1:13" ht="18.75">
      <c r="A65" s="36" t="s">
        <v>82</v>
      </c>
      <c r="B65" s="33"/>
      <c r="C65" s="33"/>
      <c r="D65" s="34"/>
      <c r="E65" s="33">
        <v>39.06</v>
      </c>
      <c r="F65" s="33"/>
      <c r="G65" s="35">
        <v>39.6</v>
      </c>
      <c r="H65" s="33"/>
      <c r="I65" s="33">
        <v>39</v>
      </c>
      <c r="J65" s="39"/>
      <c r="K65" s="39">
        <v>40.5</v>
      </c>
      <c r="M65" s="39">
        <v>41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1.49</v>
      </c>
      <c r="C67" s="33">
        <v>14.61</v>
      </c>
      <c r="D67" s="34">
        <v>1.63</v>
      </c>
      <c r="E67" s="33">
        <v>14.47</v>
      </c>
      <c r="F67" s="33">
        <v>2.04</v>
      </c>
      <c r="G67" s="35">
        <v>14.6</v>
      </c>
      <c r="H67" s="33">
        <v>2.33</v>
      </c>
      <c r="I67" s="33">
        <v>13.5</v>
      </c>
      <c r="J67" s="39">
        <v>2.48</v>
      </c>
      <c r="K67" s="39">
        <v>13.5</v>
      </c>
      <c r="L67" s="39">
        <v>2.15</v>
      </c>
      <c r="M67" s="39">
        <v>13.7</v>
      </c>
    </row>
    <row r="68" spans="1:13" ht="18.75">
      <c r="A68" s="41" t="s">
        <v>84</v>
      </c>
      <c r="B68" s="42"/>
      <c r="C68" s="33"/>
      <c r="D68" s="34"/>
      <c r="E68" s="33"/>
      <c r="H68" s="33"/>
      <c r="I68" s="33"/>
      <c r="J68" s="39"/>
      <c r="K68" s="39"/>
      <c r="L68" s="39">
        <v>1.46</v>
      </c>
      <c r="M68" s="39">
        <v>11.6</v>
      </c>
    </row>
    <row r="69" spans="1:13" ht="18.75">
      <c r="A69" s="41" t="s">
        <v>85</v>
      </c>
      <c r="B69" s="42"/>
      <c r="C69" s="33"/>
      <c r="D69" s="34">
        <v>1.35</v>
      </c>
      <c r="E69" s="33">
        <v>12.91</v>
      </c>
      <c r="F69" s="33">
        <v>1.76</v>
      </c>
      <c r="G69" s="35">
        <v>12.7</v>
      </c>
      <c r="H69" s="33">
        <v>1.9</v>
      </c>
      <c r="I69" s="33">
        <v>11.8</v>
      </c>
      <c r="J69" s="39">
        <v>2.04</v>
      </c>
      <c r="K69" s="39">
        <v>12.8</v>
      </c>
      <c r="L69" s="39">
        <v>1.76</v>
      </c>
      <c r="M69" s="39">
        <v>12.5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9" workbookViewId="0">
      <selection activeCell="I27" sqref="I27:K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250</v>
      </c>
      <c r="D2" s="49"/>
      <c r="E2" s="49"/>
      <c r="F2" s="50" t="s">
        <v>253</v>
      </c>
      <c r="G2" s="50"/>
      <c r="H2" s="50"/>
      <c r="I2" s="51" t="s">
        <v>258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60130</v>
      </c>
      <c r="D4" s="52"/>
      <c r="E4" s="52"/>
      <c r="F4" s="52">
        <v>60519</v>
      </c>
      <c r="G4" s="52"/>
      <c r="H4" s="52"/>
      <c r="I4" s="52">
        <v>61270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162900</v>
      </c>
      <c r="D5" s="52"/>
      <c r="E5" s="52"/>
      <c r="F5" s="52">
        <v>164493</v>
      </c>
      <c r="G5" s="52"/>
      <c r="H5" s="52"/>
      <c r="I5" s="52">
        <v>166100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C4-'30日'!I4</f>
        <v>1280</v>
      </c>
      <c r="D6" s="110"/>
      <c r="E6" s="110"/>
      <c r="F6" s="111">
        <f>F4-C4</f>
        <v>389</v>
      </c>
      <c r="G6" s="112"/>
      <c r="H6" s="113"/>
      <c r="I6" s="111">
        <f>I4-F4</f>
        <v>751</v>
      </c>
      <c r="J6" s="112"/>
      <c r="K6" s="113"/>
      <c r="L6" s="118">
        <f>C6+F6+I6</f>
        <v>2420</v>
      </c>
      <c r="M6" s="118">
        <f>C7+F7+I7</f>
        <v>4900</v>
      </c>
    </row>
    <row r="7" spans="1:15" ht="21.95" customHeight="1">
      <c r="A7" s="99"/>
      <c r="B7" s="6" t="s">
        <v>8</v>
      </c>
      <c r="C7" s="110">
        <f>C5-'30日'!I5</f>
        <v>1700</v>
      </c>
      <c r="D7" s="110"/>
      <c r="E7" s="110"/>
      <c r="F7" s="111">
        <f>F5-C5</f>
        <v>1593</v>
      </c>
      <c r="G7" s="112"/>
      <c r="H7" s="113"/>
      <c r="I7" s="111">
        <f>I5-F5</f>
        <v>1607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34</v>
      </c>
      <c r="D9" s="52"/>
      <c r="E9" s="52"/>
      <c r="F9" s="52">
        <v>26</v>
      </c>
      <c r="G9" s="52"/>
      <c r="H9" s="52"/>
      <c r="I9" s="52">
        <v>28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22</v>
      </c>
      <c r="D10" s="52"/>
      <c r="E10" s="52"/>
      <c r="F10" s="52">
        <v>22</v>
      </c>
      <c r="G10" s="52"/>
      <c r="H10" s="52"/>
      <c r="I10" s="52">
        <v>28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200</v>
      </c>
      <c r="D11" s="9" t="s">
        <v>200</v>
      </c>
      <c r="E11" s="9" t="s">
        <v>200</v>
      </c>
      <c r="F11" s="44" t="s">
        <v>254</v>
      </c>
      <c r="G11" s="44" t="s">
        <v>254</v>
      </c>
      <c r="H11" s="44" t="s">
        <v>254</v>
      </c>
      <c r="I11" s="45" t="s">
        <v>254</v>
      </c>
      <c r="J11" s="45" t="s">
        <v>254</v>
      </c>
      <c r="K11" s="45" t="s">
        <v>254</v>
      </c>
    </row>
    <row r="12" spans="1:15" ht="21.95" customHeight="1">
      <c r="A12" s="101"/>
      <c r="B12" s="8" t="s">
        <v>15</v>
      </c>
      <c r="C12" s="9">
        <v>60</v>
      </c>
      <c r="D12" s="9">
        <v>60</v>
      </c>
      <c r="E12" s="9">
        <v>60</v>
      </c>
      <c r="F12" s="44">
        <v>60</v>
      </c>
      <c r="G12" s="44">
        <v>60</v>
      </c>
      <c r="H12" s="44">
        <v>60</v>
      </c>
      <c r="I12" s="45">
        <v>60</v>
      </c>
      <c r="J12" s="45">
        <v>60</v>
      </c>
      <c r="K12" s="45">
        <v>60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>
        <v>400</v>
      </c>
      <c r="D15" s="9">
        <v>360</v>
      </c>
      <c r="E15" s="9">
        <v>320</v>
      </c>
      <c r="F15" s="9">
        <v>320</v>
      </c>
      <c r="G15" s="9">
        <v>280</v>
      </c>
      <c r="H15" s="9">
        <v>240</v>
      </c>
      <c r="I15" s="9">
        <v>510</v>
      </c>
      <c r="J15" s="9">
        <v>480</v>
      </c>
      <c r="K15" s="9">
        <v>460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260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200</v>
      </c>
      <c r="D17" s="9" t="s">
        <v>200</v>
      </c>
      <c r="E17" s="9" t="s">
        <v>200</v>
      </c>
      <c r="F17" s="44" t="s">
        <v>254</v>
      </c>
      <c r="G17" s="44" t="s">
        <v>254</v>
      </c>
      <c r="H17" s="44" t="s">
        <v>254</v>
      </c>
      <c r="I17" s="45" t="s">
        <v>254</v>
      </c>
      <c r="J17" s="45" t="s">
        <v>254</v>
      </c>
      <c r="K17" s="45" t="s">
        <v>254</v>
      </c>
    </row>
    <row r="18" spans="1:11" ht="21.95" customHeight="1">
      <c r="A18" s="103"/>
      <c r="B18" s="12" t="s">
        <v>15</v>
      </c>
      <c r="C18" s="9">
        <v>60</v>
      </c>
      <c r="D18" s="9">
        <v>60</v>
      </c>
      <c r="E18" s="9">
        <v>60</v>
      </c>
      <c r="F18" s="44">
        <v>60</v>
      </c>
      <c r="G18" s="44">
        <v>60</v>
      </c>
      <c r="H18" s="44">
        <v>60</v>
      </c>
      <c r="I18" s="45">
        <v>60</v>
      </c>
      <c r="J18" s="45">
        <v>60</v>
      </c>
      <c r="K18" s="45">
        <v>60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>
        <v>550</v>
      </c>
      <c r="D21" s="9">
        <v>470</v>
      </c>
      <c r="E21" s="9">
        <v>400</v>
      </c>
      <c r="F21" s="9">
        <v>400</v>
      </c>
      <c r="G21" s="9">
        <v>340</v>
      </c>
      <c r="H21" s="9">
        <v>280</v>
      </c>
      <c r="I21" s="9">
        <v>280</v>
      </c>
      <c r="J21" s="9">
        <v>520</v>
      </c>
      <c r="K21" s="9">
        <v>490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261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1300</v>
      </c>
      <c r="D23" s="59"/>
      <c r="E23" s="59"/>
      <c r="F23" s="59">
        <v>1300</v>
      </c>
      <c r="G23" s="59"/>
      <c r="H23" s="59"/>
      <c r="I23" s="59">
        <v>1050</v>
      </c>
      <c r="J23" s="59"/>
      <c r="K23" s="59"/>
    </row>
    <row r="24" spans="1:11" ht="21.95" customHeight="1">
      <c r="A24" s="105"/>
      <c r="B24" s="13" t="s">
        <v>29</v>
      </c>
      <c r="C24" s="59">
        <v>2310</v>
      </c>
      <c r="D24" s="59"/>
      <c r="E24" s="59"/>
      <c r="F24" s="59">
        <v>2220</v>
      </c>
      <c r="G24" s="59"/>
      <c r="H24" s="59"/>
      <c r="I24" s="59">
        <v>2050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39</v>
      </c>
      <c r="D25" s="59"/>
      <c r="E25" s="59"/>
      <c r="F25" s="59">
        <v>39</v>
      </c>
      <c r="G25" s="59"/>
      <c r="H25" s="59"/>
      <c r="I25" s="59">
        <v>38</v>
      </c>
      <c r="J25" s="59"/>
      <c r="K25" s="59"/>
    </row>
    <row r="26" spans="1:11" ht="21.95" customHeight="1">
      <c r="A26" s="102"/>
      <c r="B26" s="10" t="s">
        <v>32</v>
      </c>
      <c r="C26" s="59">
        <v>472</v>
      </c>
      <c r="D26" s="59"/>
      <c r="E26" s="59"/>
      <c r="F26" s="59">
        <v>472</v>
      </c>
      <c r="G26" s="59"/>
      <c r="H26" s="59"/>
      <c r="I26" s="59">
        <v>470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 t="s">
        <v>257</v>
      </c>
      <c r="G28" s="73"/>
      <c r="H28" s="74"/>
      <c r="I28" s="72" t="s">
        <v>262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>
      <c r="A31" s="61" t="s">
        <v>35</v>
      </c>
      <c r="B31" s="62"/>
      <c r="C31" s="63" t="s">
        <v>251</v>
      </c>
      <c r="D31" s="64"/>
      <c r="E31" s="65"/>
      <c r="F31" s="63" t="s">
        <v>252</v>
      </c>
      <c r="G31" s="64"/>
      <c r="H31" s="65"/>
      <c r="I31" s="63" t="s">
        <v>259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7.59</v>
      </c>
      <c r="D56" s="26" t="s">
        <v>44</v>
      </c>
      <c r="E56" s="27">
        <v>82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8.1</v>
      </c>
      <c r="C59" s="33"/>
      <c r="D59" s="34">
        <v>10.6</v>
      </c>
      <c r="E59" s="33"/>
      <c r="F59" s="33">
        <v>4.8</v>
      </c>
      <c r="G59" s="35"/>
      <c r="H59" s="33">
        <v>23.2</v>
      </c>
      <c r="I59" s="33"/>
      <c r="J59" s="39">
        <v>5.32</v>
      </c>
      <c r="K59" s="39"/>
      <c r="L59" s="39">
        <v>3.113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18.63</v>
      </c>
      <c r="K60" s="39"/>
      <c r="L60" s="39">
        <v>12.38</v>
      </c>
      <c r="M60" s="39"/>
    </row>
    <row r="61" spans="1:13" ht="18.75">
      <c r="A61" s="31" t="s">
        <v>79</v>
      </c>
      <c r="B61" s="32">
        <v>23.6</v>
      </c>
      <c r="C61" s="33"/>
      <c r="D61" s="34">
        <v>24.1</v>
      </c>
      <c r="E61" s="33"/>
      <c r="F61" s="33">
        <v>24.5</v>
      </c>
      <c r="G61" s="35"/>
      <c r="H61" s="33">
        <v>27.4</v>
      </c>
      <c r="I61" s="33"/>
      <c r="J61" s="39"/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17.7</v>
      </c>
      <c r="D63" s="34"/>
      <c r="E63" s="33">
        <v>18.8</v>
      </c>
      <c r="F63" s="33"/>
      <c r="G63" s="35">
        <v>18.399999999999999</v>
      </c>
      <c r="H63" s="33"/>
      <c r="I63" s="33">
        <v>23.4</v>
      </c>
      <c r="J63" s="39"/>
      <c r="K63" s="39">
        <v>19.899999999999999</v>
      </c>
      <c r="M63" s="39">
        <v>20.5</v>
      </c>
    </row>
    <row r="64" spans="1:13" ht="18.75">
      <c r="A64" s="36" t="s">
        <v>81</v>
      </c>
      <c r="B64" s="33"/>
      <c r="C64" s="33">
        <v>24.3</v>
      </c>
      <c r="D64" s="34"/>
      <c r="E64" s="33">
        <v>25.1</v>
      </c>
      <c r="F64" s="33"/>
      <c r="G64" s="37">
        <v>22.3</v>
      </c>
      <c r="H64" s="33"/>
      <c r="I64" s="33">
        <v>55.8</v>
      </c>
      <c r="J64" s="39"/>
      <c r="K64" s="39">
        <v>59.9</v>
      </c>
      <c r="L64" s="39"/>
      <c r="M64" s="39"/>
    </row>
    <row r="65" spans="1:13" ht="18.75">
      <c r="A65" s="36" t="s">
        <v>82</v>
      </c>
      <c r="B65" s="33"/>
      <c r="C65" s="33">
        <v>41.9</v>
      </c>
      <c r="D65" s="34"/>
      <c r="E65" s="33">
        <v>41.9</v>
      </c>
      <c r="F65" s="33"/>
      <c r="G65" s="35">
        <v>39.200000000000003</v>
      </c>
      <c r="H65" s="33"/>
      <c r="I65" s="33"/>
      <c r="J65" s="39"/>
      <c r="K65" s="39">
        <v>47.3</v>
      </c>
      <c r="M65" s="39">
        <v>33.1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2.0699999999999998</v>
      </c>
      <c r="C67" s="33">
        <v>13.5</v>
      </c>
      <c r="D67" s="34">
        <v>1.86</v>
      </c>
      <c r="E67" s="33">
        <v>13.6</v>
      </c>
      <c r="F67" s="33">
        <v>2.11</v>
      </c>
      <c r="G67" s="35">
        <v>13.5</v>
      </c>
      <c r="H67" s="33">
        <v>1.63</v>
      </c>
      <c r="I67" s="33">
        <v>12.9</v>
      </c>
      <c r="J67" s="39">
        <v>2.0299999999999998</v>
      </c>
      <c r="K67" s="39">
        <v>14.3</v>
      </c>
      <c r="L67" s="39">
        <v>2.11</v>
      </c>
      <c r="M67" s="39">
        <v>9.8000000000000007</v>
      </c>
    </row>
    <row r="68" spans="1:13" ht="18.75">
      <c r="A68" s="41" t="s">
        <v>84</v>
      </c>
      <c r="B68" s="42">
        <v>1.83</v>
      </c>
      <c r="C68" s="33">
        <v>11.8</v>
      </c>
      <c r="D68" s="34">
        <v>1.49</v>
      </c>
      <c r="E68" s="33">
        <v>11.6</v>
      </c>
      <c r="F68" s="33">
        <v>1.72</v>
      </c>
      <c r="G68" s="35">
        <v>10.9</v>
      </c>
      <c r="H68" s="33">
        <v>1.4</v>
      </c>
      <c r="I68" s="33">
        <v>10.4</v>
      </c>
      <c r="J68" s="39">
        <v>1.69</v>
      </c>
      <c r="K68" s="39">
        <v>10.5</v>
      </c>
      <c r="L68" s="39">
        <v>1.54</v>
      </c>
      <c r="M68" s="39">
        <v>10.5</v>
      </c>
    </row>
    <row r="69" spans="1:13" ht="18.75">
      <c r="A69" s="41" t="s">
        <v>85</v>
      </c>
      <c r="B69" s="42">
        <v>1.91</v>
      </c>
      <c r="C69" s="33">
        <v>12.7</v>
      </c>
      <c r="D69" s="34">
        <v>1.74</v>
      </c>
      <c r="E69" s="33">
        <v>12.4</v>
      </c>
      <c r="F69" s="33">
        <v>1.59</v>
      </c>
      <c r="G69" s="35">
        <v>12.1</v>
      </c>
      <c r="H69" s="33"/>
      <c r="I69" s="33"/>
      <c r="J69" s="39">
        <v>1.93</v>
      </c>
      <c r="K69" s="39">
        <v>13.6</v>
      </c>
      <c r="L69" s="39">
        <v>3.03</v>
      </c>
      <c r="M69" s="39">
        <v>12.1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107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3450</v>
      </c>
      <c r="D4" s="52"/>
      <c r="E4" s="52"/>
      <c r="F4" s="52">
        <v>3880</v>
      </c>
      <c r="G4" s="52"/>
      <c r="H4" s="52"/>
      <c r="I4" s="52">
        <v>5150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13250</v>
      </c>
      <c r="D5" s="52"/>
      <c r="E5" s="52"/>
      <c r="F5" s="52">
        <v>15300</v>
      </c>
      <c r="G5" s="52"/>
      <c r="H5" s="52"/>
      <c r="I5" s="52">
        <v>17630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C4-'2日'!I4</f>
        <v>1050</v>
      </c>
      <c r="D6" s="110"/>
      <c r="E6" s="110"/>
      <c r="F6" s="111">
        <f>F4-C4</f>
        <v>430</v>
      </c>
      <c r="G6" s="112"/>
      <c r="H6" s="113"/>
      <c r="I6" s="111">
        <f>I4-F4</f>
        <v>1270</v>
      </c>
      <c r="J6" s="112"/>
      <c r="K6" s="113"/>
      <c r="L6" s="118">
        <f>C6+F6+I6</f>
        <v>2750</v>
      </c>
      <c r="M6" s="118">
        <f>C7+F7+I7</f>
        <v>6480</v>
      </c>
    </row>
    <row r="7" spans="1:15" ht="21.95" customHeight="1">
      <c r="A7" s="99"/>
      <c r="B7" s="6" t="s">
        <v>8</v>
      </c>
      <c r="C7" s="110">
        <f>C5-'2日'!I5</f>
        <v>2100</v>
      </c>
      <c r="D7" s="110"/>
      <c r="E7" s="110"/>
      <c r="F7" s="111">
        <f>F5-C5</f>
        <v>2050</v>
      </c>
      <c r="G7" s="112"/>
      <c r="H7" s="113"/>
      <c r="I7" s="111">
        <f>I5-F5</f>
        <v>2330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950</v>
      </c>
      <c r="D23" s="59"/>
      <c r="E23" s="59"/>
      <c r="F23" s="59">
        <v>690</v>
      </c>
      <c r="G23" s="59"/>
      <c r="H23" s="59"/>
      <c r="I23" s="59">
        <v>690</v>
      </c>
      <c r="J23" s="59"/>
      <c r="K23" s="59"/>
    </row>
    <row r="24" spans="1:11" ht="21.95" customHeight="1">
      <c r="A24" s="105"/>
      <c r="B24" s="13" t="s">
        <v>29</v>
      </c>
      <c r="C24" s="59">
        <v>2600</v>
      </c>
      <c r="D24" s="59"/>
      <c r="E24" s="59"/>
      <c r="F24" s="59">
        <v>2500</v>
      </c>
      <c r="G24" s="59"/>
      <c r="H24" s="59"/>
      <c r="I24" s="59">
        <v>2400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/>
      <c r="D28" s="73"/>
      <c r="E28" s="74"/>
      <c r="F28" s="72" t="s">
        <v>109</v>
      </c>
      <c r="G28" s="73"/>
      <c r="H28" s="74"/>
      <c r="I28" s="72" t="s">
        <v>110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111</v>
      </c>
      <c r="D31" s="64"/>
      <c r="E31" s="65"/>
      <c r="F31" s="63" t="s">
        <v>96</v>
      </c>
      <c r="G31" s="64"/>
      <c r="H31" s="65"/>
      <c r="I31" s="63" t="s">
        <v>104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7.01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0.03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9.9</v>
      </c>
      <c r="G59" s="35"/>
      <c r="H59" s="33">
        <v>13.71</v>
      </c>
      <c r="I59" s="33"/>
      <c r="J59" s="39">
        <v>10.7</v>
      </c>
      <c r="K59" s="39"/>
      <c r="L59" s="39">
        <v>11.8</v>
      </c>
      <c r="M59" s="39"/>
    </row>
    <row r="60" spans="1:13" ht="18.75">
      <c r="A60" s="31" t="s">
        <v>78</v>
      </c>
      <c r="B60" s="32">
        <v>7.29</v>
      </c>
      <c r="C60" s="33"/>
      <c r="D60" s="34">
        <v>8.9700000000000006</v>
      </c>
      <c r="E60" s="33"/>
      <c r="F60" s="33"/>
      <c r="G60" s="35"/>
      <c r="H60" s="33"/>
      <c r="I60" s="33"/>
      <c r="J60" s="39">
        <v>15.9</v>
      </c>
      <c r="K60" s="39"/>
      <c r="L60" s="39">
        <v>10.199999999999999</v>
      </c>
      <c r="M60" s="39"/>
    </row>
    <row r="61" spans="1:13" ht="18.75">
      <c r="A61" s="31" t="s">
        <v>79</v>
      </c>
      <c r="B61" s="32">
        <v>9.26</v>
      </c>
      <c r="C61" s="33"/>
      <c r="D61" s="34">
        <v>8.7899999999999991</v>
      </c>
      <c r="E61" s="33"/>
      <c r="F61" s="33">
        <v>21.53</v>
      </c>
      <c r="G61" s="35"/>
      <c r="H61" s="33">
        <v>87</v>
      </c>
      <c r="I61" s="33"/>
      <c r="J61" s="39"/>
      <c r="K61" s="39"/>
      <c r="L61" s="39"/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21.4</v>
      </c>
      <c r="D63" s="34"/>
      <c r="E63" s="33">
        <v>21.7</v>
      </c>
      <c r="F63" s="33"/>
      <c r="G63" s="35">
        <v>19.39</v>
      </c>
      <c r="H63" s="33"/>
      <c r="I63" s="33">
        <v>22.28</v>
      </c>
      <c r="J63" s="39"/>
      <c r="K63" s="39">
        <v>18.8</v>
      </c>
      <c r="M63" s="39">
        <v>19.100000000000001</v>
      </c>
    </row>
    <row r="64" spans="1:13" ht="18.75">
      <c r="A64" s="36" t="s">
        <v>81</v>
      </c>
      <c r="B64" s="33"/>
      <c r="C64" s="33">
        <v>37.159999999999997</v>
      </c>
      <c r="D64" s="34"/>
      <c r="E64" s="33">
        <v>36.9</v>
      </c>
      <c r="F64" s="33"/>
      <c r="G64" s="37"/>
      <c r="H64" s="33"/>
      <c r="I64" s="33">
        <v>19.39</v>
      </c>
      <c r="J64" s="39"/>
      <c r="K64" s="39">
        <v>22.2</v>
      </c>
      <c r="L64" s="39"/>
      <c r="M64" s="39">
        <v>22.8</v>
      </c>
    </row>
    <row r="65" spans="1:13" ht="18.75">
      <c r="A65" s="36" t="s">
        <v>82</v>
      </c>
      <c r="B65" s="33"/>
      <c r="C65" s="33">
        <v>26.6</v>
      </c>
      <c r="D65" s="34"/>
      <c r="E65" s="33">
        <v>26.1</v>
      </c>
      <c r="F65" s="33"/>
      <c r="G65" s="35">
        <v>70.72</v>
      </c>
      <c r="H65" s="33"/>
      <c r="I65" s="33">
        <v>36.799999999999997</v>
      </c>
      <c r="J65" s="39"/>
      <c r="K65" s="39"/>
      <c r="M65" s="39">
        <v>26.6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1.57</v>
      </c>
      <c r="C67" s="33">
        <v>13.89</v>
      </c>
      <c r="D67" s="34">
        <v>1.32</v>
      </c>
      <c r="E67" s="33">
        <v>13.64</v>
      </c>
      <c r="F67" s="33">
        <v>1.33</v>
      </c>
      <c r="G67" s="35">
        <v>12.47</v>
      </c>
      <c r="H67" s="33">
        <v>1.97</v>
      </c>
      <c r="I67" s="33">
        <v>12.53</v>
      </c>
      <c r="J67" s="39">
        <v>1.84</v>
      </c>
      <c r="K67" s="39">
        <v>12.3</v>
      </c>
      <c r="L67" s="39">
        <v>1.91</v>
      </c>
      <c r="M67" s="39">
        <v>12.1</v>
      </c>
    </row>
    <row r="68" spans="1:13" ht="18.75">
      <c r="A68" s="41" t="s">
        <v>84</v>
      </c>
      <c r="B68" s="42">
        <v>1.36</v>
      </c>
      <c r="C68" s="33">
        <v>10.39</v>
      </c>
      <c r="D68" s="34">
        <v>1.1100000000000001</v>
      </c>
      <c r="E68" s="33">
        <v>10.45</v>
      </c>
      <c r="F68" s="33">
        <v>1.6</v>
      </c>
      <c r="G68" s="35">
        <v>10.53</v>
      </c>
      <c r="H68" s="33">
        <v>1.63</v>
      </c>
      <c r="I68" s="33">
        <v>10.39</v>
      </c>
      <c r="J68" s="39">
        <v>1.71</v>
      </c>
      <c r="K68" s="39">
        <v>10.5</v>
      </c>
      <c r="L68" s="39">
        <v>1.57</v>
      </c>
      <c r="M68" s="39">
        <v>10.6</v>
      </c>
    </row>
    <row r="69" spans="1:13" ht="18.75">
      <c r="A69" s="41" t="s">
        <v>85</v>
      </c>
      <c r="B69" s="42">
        <v>1.91</v>
      </c>
      <c r="C69" s="33">
        <v>11.69</v>
      </c>
      <c r="D69" s="34">
        <v>2.16</v>
      </c>
      <c r="E69" s="33">
        <v>12.37</v>
      </c>
      <c r="F69" s="33">
        <v>2.5299999999999998</v>
      </c>
      <c r="G69" s="35">
        <v>12.73</v>
      </c>
      <c r="H69" s="33">
        <v>2.13</v>
      </c>
      <c r="I69" s="33">
        <v>11.98</v>
      </c>
      <c r="J69" s="39"/>
      <c r="K69" s="39"/>
      <c r="L69" s="39">
        <v>2.16</v>
      </c>
      <c r="M69" s="39">
        <v>12.4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53" sqref="C5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106</v>
      </c>
      <c r="D2" s="49"/>
      <c r="E2" s="49"/>
      <c r="F2" s="50" t="s">
        <v>107</v>
      </c>
      <c r="G2" s="50"/>
      <c r="H2" s="50"/>
      <c r="I2" s="51" t="s">
        <v>108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6400</v>
      </c>
      <c r="D4" s="52"/>
      <c r="E4" s="52"/>
      <c r="F4" s="52">
        <v>7335</v>
      </c>
      <c r="G4" s="52"/>
      <c r="H4" s="52"/>
      <c r="I4" s="52">
        <v>8300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19650</v>
      </c>
      <c r="D5" s="52"/>
      <c r="E5" s="52"/>
      <c r="F5" s="52">
        <v>21900</v>
      </c>
      <c r="G5" s="52"/>
      <c r="H5" s="52"/>
      <c r="I5" s="52">
        <v>23850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C4-'3日'!I4</f>
        <v>1250</v>
      </c>
      <c r="D6" s="110"/>
      <c r="E6" s="110"/>
      <c r="F6" s="111">
        <f>F4-C4</f>
        <v>935</v>
      </c>
      <c r="G6" s="112"/>
      <c r="H6" s="113"/>
      <c r="I6" s="111">
        <f>I4-F4</f>
        <v>965</v>
      </c>
      <c r="J6" s="112"/>
      <c r="K6" s="113"/>
      <c r="L6" s="118">
        <f>C6+F6+I6</f>
        <v>3150</v>
      </c>
      <c r="M6" s="118">
        <f>C7+F7+I7</f>
        <v>6220</v>
      </c>
    </row>
    <row r="7" spans="1:15" ht="21.95" customHeight="1">
      <c r="A7" s="99"/>
      <c r="B7" s="6" t="s">
        <v>8</v>
      </c>
      <c r="C7" s="110">
        <f>C5-'3日'!I5</f>
        <v>2020</v>
      </c>
      <c r="D7" s="110"/>
      <c r="E7" s="110"/>
      <c r="F7" s="111">
        <f>F5-C5</f>
        <v>2250</v>
      </c>
      <c r="G7" s="112"/>
      <c r="H7" s="113"/>
      <c r="I7" s="111">
        <f>I5-F5</f>
        <v>1950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550</v>
      </c>
      <c r="D23" s="59"/>
      <c r="E23" s="59"/>
      <c r="F23" s="59">
        <v>2600</v>
      </c>
      <c r="G23" s="59"/>
      <c r="H23" s="59"/>
      <c r="I23" s="59">
        <v>2600</v>
      </c>
      <c r="J23" s="59"/>
      <c r="K23" s="59"/>
    </row>
    <row r="24" spans="1:11" ht="21.95" customHeight="1">
      <c r="A24" s="105"/>
      <c r="B24" s="13" t="s">
        <v>29</v>
      </c>
      <c r="C24" s="59">
        <v>2400</v>
      </c>
      <c r="D24" s="59"/>
      <c r="E24" s="59"/>
      <c r="F24" s="59">
        <v>2250</v>
      </c>
      <c r="G24" s="59"/>
      <c r="H24" s="59"/>
      <c r="I24" s="59">
        <v>2200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112</v>
      </c>
      <c r="D28" s="73"/>
      <c r="E28" s="74"/>
      <c r="F28" s="72" t="s">
        <v>113</v>
      </c>
      <c r="G28" s="73"/>
      <c r="H28" s="74"/>
      <c r="I28" s="72" t="s">
        <v>114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111</v>
      </c>
      <c r="D31" s="64"/>
      <c r="E31" s="65"/>
      <c r="F31" s="63" t="s">
        <v>103</v>
      </c>
      <c r="G31" s="64"/>
      <c r="H31" s="65"/>
      <c r="I31" s="63" t="s">
        <v>115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</v>
      </c>
      <c r="D56" s="26" t="s">
        <v>44</v>
      </c>
      <c r="E56" s="27">
        <v>76</v>
      </c>
      <c r="F56" s="26" t="s">
        <v>73</v>
      </c>
      <c r="G56" s="27">
        <v>71.58</v>
      </c>
      <c r="H56" s="26" t="s">
        <v>74</v>
      </c>
      <c r="I56" s="27">
        <v>0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39.799999999999997</v>
      </c>
      <c r="C59" s="33"/>
      <c r="D59" s="34"/>
      <c r="E59" s="33"/>
      <c r="F59" s="33">
        <v>7.29</v>
      </c>
      <c r="G59" s="35"/>
      <c r="H59" s="33">
        <v>9.9499999999999993</v>
      </c>
      <c r="I59" s="33"/>
      <c r="J59" s="39">
        <v>10.4</v>
      </c>
      <c r="K59" s="39"/>
      <c r="L59" s="39">
        <v>11.8</v>
      </c>
      <c r="M59" s="39"/>
    </row>
    <row r="60" spans="1:13" ht="18.75">
      <c r="A60" s="31" t="s">
        <v>78</v>
      </c>
      <c r="B60" s="32">
        <v>10.42</v>
      </c>
      <c r="C60" s="33"/>
      <c r="D60" s="34">
        <v>11.98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17.420000000000002</v>
      </c>
      <c r="E61" s="33"/>
      <c r="F61" s="33">
        <v>18.920000000000002</v>
      </c>
      <c r="G61" s="35"/>
      <c r="H61" s="33">
        <v>21.76</v>
      </c>
      <c r="I61" s="33"/>
      <c r="J61" s="39">
        <v>21.5</v>
      </c>
      <c r="K61" s="39"/>
      <c r="L61" s="39">
        <v>32.299999999999997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18.8</v>
      </c>
      <c r="D63" s="34"/>
      <c r="E63" s="33">
        <v>19.100000000000001</v>
      </c>
      <c r="F63" s="33"/>
      <c r="G63" s="35"/>
      <c r="H63" s="33"/>
      <c r="I63" s="33">
        <v>17</v>
      </c>
      <c r="J63" s="39"/>
      <c r="K63" s="39">
        <v>16.2</v>
      </c>
      <c r="M63" s="39">
        <v>16.399999999999999</v>
      </c>
    </row>
    <row r="64" spans="1:13" ht="18.75">
      <c r="A64" s="36" t="s">
        <v>81</v>
      </c>
      <c r="B64" s="33"/>
      <c r="C64" s="33">
        <v>23.4</v>
      </c>
      <c r="D64" s="34"/>
      <c r="E64" s="33">
        <v>24.8</v>
      </c>
      <c r="F64" s="33"/>
      <c r="G64" s="37">
        <v>25.2</v>
      </c>
      <c r="H64" s="33"/>
      <c r="I64" s="33">
        <v>26</v>
      </c>
      <c r="J64" s="39"/>
      <c r="K64" s="39">
        <v>24.5</v>
      </c>
      <c r="L64" s="39"/>
      <c r="M64" s="39">
        <v>25.1</v>
      </c>
    </row>
    <row r="65" spans="1:13" ht="18.75">
      <c r="A65" s="36" t="s">
        <v>82</v>
      </c>
      <c r="B65" s="33"/>
      <c r="C65" s="33">
        <v>20.3</v>
      </c>
      <c r="D65" s="34"/>
      <c r="E65" s="33">
        <v>27.5</v>
      </c>
      <c r="F65" s="33"/>
      <c r="G65" s="35">
        <v>28</v>
      </c>
      <c r="H65" s="33"/>
      <c r="I65" s="33">
        <v>27.2</v>
      </c>
      <c r="J65" s="39"/>
      <c r="K65" s="39">
        <v>27.2</v>
      </c>
      <c r="M65" s="39">
        <v>28.6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1.91</v>
      </c>
      <c r="C67" s="33">
        <v>13.89</v>
      </c>
      <c r="D67" s="34">
        <v>1.46</v>
      </c>
      <c r="E67" s="33">
        <v>133.57</v>
      </c>
      <c r="F67" s="33">
        <v>2.14</v>
      </c>
      <c r="G67" s="35">
        <v>12.2</v>
      </c>
      <c r="H67" s="33">
        <v>1.88</v>
      </c>
      <c r="I67" s="33">
        <v>12</v>
      </c>
      <c r="J67" s="39">
        <v>1.95</v>
      </c>
      <c r="K67" s="39">
        <v>12.4</v>
      </c>
      <c r="L67" s="39">
        <v>1.72</v>
      </c>
      <c r="M67" s="39">
        <v>12.5</v>
      </c>
    </row>
    <row r="68" spans="1:13" ht="18.75">
      <c r="A68" s="41" t="s">
        <v>84</v>
      </c>
      <c r="B68" s="42">
        <v>1.57</v>
      </c>
      <c r="C68" s="33">
        <v>10.47</v>
      </c>
      <c r="D68" s="34">
        <v>1.06</v>
      </c>
      <c r="E68" s="33">
        <v>10.39</v>
      </c>
      <c r="F68" s="33">
        <v>1.65</v>
      </c>
      <c r="G68" s="35">
        <v>10.4</v>
      </c>
      <c r="H68" s="33">
        <v>1.34</v>
      </c>
      <c r="I68" s="33">
        <v>10.1</v>
      </c>
      <c r="J68" s="39">
        <v>1.48</v>
      </c>
      <c r="K68" s="39">
        <v>10.3</v>
      </c>
      <c r="L68" s="39">
        <v>1.1499999999999999</v>
      </c>
      <c r="M68" s="39">
        <v>10.199999999999999</v>
      </c>
    </row>
    <row r="69" spans="1:13" ht="18.75">
      <c r="A69" s="41" t="s">
        <v>85</v>
      </c>
      <c r="B69" s="42">
        <v>2.21</v>
      </c>
      <c r="C69" s="33">
        <v>12.44</v>
      </c>
      <c r="D69" s="34">
        <v>1.83</v>
      </c>
      <c r="E69" s="33">
        <v>12.47</v>
      </c>
      <c r="F69" s="33">
        <v>1.97</v>
      </c>
      <c r="G69" s="35">
        <v>13</v>
      </c>
      <c r="H69" s="33">
        <v>1.76</v>
      </c>
      <c r="I69" s="33">
        <v>13.3</v>
      </c>
      <c r="J69" s="39">
        <v>2.0299999999999998</v>
      </c>
      <c r="K69" s="39">
        <v>13</v>
      </c>
      <c r="L69" s="39">
        <v>1.81</v>
      </c>
      <c r="M69" s="39">
        <v>13.5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116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8550</v>
      </c>
      <c r="D4" s="52"/>
      <c r="E4" s="52"/>
      <c r="F4" s="52">
        <v>9550</v>
      </c>
      <c r="G4" s="52"/>
      <c r="H4" s="52"/>
      <c r="I4" s="52">
        <v>9900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25850</v>
      </c>
      <c r="D5" s="52"/>
      <c r="E5" s="52"/>
      <c r="F5" s="52">
        <v>28050</v>
      </c>
      <c r="G5" s="52"/>
      <c r="H5" s="52"/>
      <c r="I5" s="52">
        <v>29980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C4-'4日'!I4</f>
        <v>250</v>
      </c>
      <c r="D6" s="110"/>
      <c r="E6" s="110"/>
      <c r="F6" s="111">
        <f>F4-C4</f>
        <v>1000</v>
      </c>
      <c r="G6" s="112"/>
      <c r="H6" s="113"/>
      <c r="I6" s="111">
        <f>I4-F4</f>
        <v>350</v>
      </c>
      <c r="J6" s="112"/>
      <c r="K6" s="113"/>
      <c r="L6" s="118">
        <f>C6+F6+I6</f>
        <v>1600</v>
      </c>
      <c r="M6" s="118">
        <f>C7+F7+I7</f>
        <v>6130</v>
      </c>
    </row>
    <row r="7" spans="1:15" ht="21.95" customHeight="1">
      <c r="A7" s="99"/>
      <c r="B7" s="6" t="s">
        <v>8</v>
      </c>
      <c r="C7" s="110">
        <f>C5-'4日'!I5</f>
        <v>2000</v>
      </c>
      <c r="D7" s="110"/>
      <c r="E7" s="110"/>
      <c r="F7" s="111">
        <f>F5-C5</f>
        <v>2200</v>
      </c>
      <c r="G7" s="112"/>
      <c r="H7" s="113"/>
      <c r="I7" s="111">
        <f>I5-F5</f>
        <v>1930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39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2450</v>
      </c>
      <c r="D23" s="59"/>
      <c r="E23" s="59"/>
      <c r="F23" s="59">
        <v>2320</v>
      </c>
      <c r="G23" s="59"/>
      <c r="H23" s="59"/>
      <c r="I23" s="59">
        <v>2150</v>
      </c>
      <c r="J23" s="59"/>
      <c r="K23" s="59"/>
    </row>
    <row r="24" spans="1:11" ht="21.95" customHeight="1">
      <c r="A24" s="105"/>
      <c r="B24" s="13" t="s">
        <v>29</v>
      </c>
      <c r="C24" s="59">
        <v>2100</v>
      </c>
      <c r="D24" s="59"/>
      <c r="E24" s="59"/>
      <c r="F24" s="59">
        <v>2100</v>
      </c>
      <c r="G24" s="59"/>
      <c r="H24" s="59"/>
      <c r="I24" s="59">
        <v>1910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119</v>
      </c>
      <c r="D28" s="73"/>
      <c r="E28" s="74"/>
      <c r="F28" s="72" t="s">
        <v>120</v>
      </c>
      <c r="G28" s="73"/>
      <c r="H28" s="74"/>
      <c r="I28" s="72" t="s">
        <v>121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98</v>
      </c>
      <c r="D31" s="64"/>
      <c r="E31" s="65"/>
      <c r="F31" s="63" t="s">
        <v>122</v>
      </c>
      <c r="G31" s="64"/>
      <c r="H31" s="65"/>
      <c r="I31" s="63" t="s">
        <v>96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7.76</v>
      </c>
      <c r="D56" s="26" t="s">
        <v>44</v>
      </c>
      <c r="E56" s="27">
        <v>77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12.26</v>
      </c>
      <c r="C59" s="33"/>
      <c r="D59" s="34">
        <v>73.900000000000006</v>
      </c>
      <c r="E59" s="33"/>
      <c r="F59" s="33"/>
      <c r="G59" s="35"/>
      <c r="H59" s="33"/>
      <c r="I59" s="33"/>
      <c r="J59" s="39"/>
      <c r="K59" s="39"/>
      <c r="L59" s="39">
        <v>7.93</v>
      </c>
      <c r="M59" s="39"/>
    </row>
    <row r="60" spans="1:13" ht="18.75">
      <c r="A60" s="31" t="s">
        <v>78</v>
      </c>
      <c r="B60" s="32">
        <v>12.84</v>
      </c>
      <c r="C60" s="33"/>
      <c r="D60" s="34">
        <v>9.26</v>
      </c>
      <c r="E60" s="33"/>
      <c r="F60" s="33">
        <v>9.66</v>
      </c>
      <c r="G60" s="35"/>
      <c r="H60" s="33">
        <v>10.1</v>
      </c>
      <c r="I60" s="33"/>
      <c r="J60" s="39">
        <v>42.8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15.54</v>
      </c>
      <c r="G61" s="35"/>
      <c r="H61" s="33">
        <v>20.3</v>
      </c>
      <c r="I61" s="33"/>
      <c r="J61" s="39">
        <v>18.87</v>
      </c>
      <c r="K61" s="39"/>
      <c r="L61" s="39">
        <v>25.54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16.2</v>
      </c>
      <c r="D63" s="34"/>
      <c r="E63" s="33"/>
      <c r="F63" s="33"/>
      <c r="G63" s="35">
        <v>17.36</v>
      </c>
      <c r="H63" s="33"/>
      <c r="I63" s="33">
        <v>16.489999999999998</v>
      </c>
      <c r="J63" s="39"/>
      <c r="K63" s="39">
        <v>16.2</v>
      </c>
      <c r="M63" s="39">
        <v>17.3</v>
      </c>
    </row>
    <row r="64" spans="1:13" ht="18.75">
      <c r="A64" s="36" t="s">
        <v>81</v>
      </c>
      <c r="B64" s="33"/>
      <c r="C64" s="33"/>
      <c r="D64" s="34"/>
      <c r="E64" s="33">
        <v>17.36</v>
      </c>
      <c r="F64" s="33"/>
      <c r="G64" s="37">
        <v>20.83</v>
      </c>
      <c r="H64" s="33"/>
      <c r="I64" s="33">
        <v>18.8</v>
      </c>
      <c r="J64" s="39"/>
      <c r="K64" s="39">
        <v>20.8</v>
      </c>
      <c r="L64" s="39"/>
      <c r="M64" s="39">
        <v>20.100000000000001</v>
      </c>
    </row>
    <row r="65" spans="1:13" ht="18.75">
      <c r="A65" s="36" t="s">
        <v>82</v>
      </c>
      <c r="B65" s="33"/>
      <c r="C65" s="33">
        <v>28.9</v>
      </c>
      <c r="D65" s="34"/>
      <c r="E65" s="33">
        <v>29.51</v>
      </c>
      <c r="F65" s="33"/>
      <c r="G65" s="35">
        <v>36.75</v>
      </c>
      <c r="H65" s="33"/>
      <c r="I65" s="33">
        <v>35</v>
      </c>
      <c r="J65" s="39"/>
      <c r="K65" s="39">
        <v>38.4</v>
      </c>
      <c r="M65" s="39">
        <v>41.5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1.93</v>
      </c>
      <c r="C67" s="33">
        <v>12.9</v>
      </c>
      <c r="D67" s="34">
        <v>1.88</v>
      </c>
      <c r="E67" s="33">
        <v>12.93</v>
      </c>
      <c r="F67" s="33">
        <v>2.0299999999999998</v>
      </c>
      <c r="G67" s="35">
        <v>12.27</v>
      </c>
      <c r="H67" s="33">
        <v>1.83</v>
      </c>
      <c r="I67" s="33">
        <v>13.14</v>
      </c>
      <c r="J67" s="39">
        <v>2.21</v>
      </c>
      <c r="K67" s="39">
        <v>12.5</v>
      </c>
      <c r="L67" s="39">
        <v>1.94</v>
      </c>
      <c r="M67" s="39">
        <v>13.2</v>
      </c>
    </row>
    <row r="68" spans="1:13" ht="18.75">
      <c r="A68" s="41" t="s">
        <v>84</v>
      </c>
      <c r="B68" s="42">
        <v>1.74</v>
      </c>
      <c r="C68" s="33">
        <v>10.18</v>
      </c>
      <c r="D68" s="34">
        <v>1.65</v>
      </c>
      <c r="E68" s="33">
        <v>10.56</v>
      </c>
      <c r="F68" s="33">
        <v>1.69</v>
      </c>
      <c r="G68" s="35">
        <v>10.47</v>
      </c>
      <c r="H68" s="33">
        <v>1.1599999999999999</v>
      </c>
      <c r="I68" s="33">
        <v>10.42</v>
      </c>
      <c r="J68" s="39">
        <v>1.35</v>
      </c>
      <c r="K68" s="39">
        <v>10.4</v>
      </c>
      <c r="L68" s="39">
        <v>1.07</v>
      </c>
      <c r="M68" s="39">
        <v>10.6</v>
      </c>
    </row>
    <row r="69" spans="1:13" ht="18.75">
      <c r="A69" s="41" t="s">
        <v>85</v>
      </c>
      <c r="B69" s="42">
        <v>2.0299999999999998</v>
      </c>
      <c r="C69" s="33">
        <v>13.62</v>
      </c>
      <c r="D69" s="34"/>
      <c r="E69" s="33"/>
      <c r="F69" s="33">
        <v>1.57</v>
      </c>
      <c r="G69" s="35">
        <v>14.09</v>
      </c>
      <c r="H69" s="33">
        <v>1.9</v>
      </c>
      <c r="I69" s="33">
        <v>14.2</v>
      </c>
      <c r="J69" s="39">
        <v>1.87</v>
      </c>
      <c r="K69" s="39">
        <v>14.5</v>
      </c>
      <c r="L69" s="39">
        <v>2.04</v>
      </c>
      <c r="M69" s="39">
        <v>14.9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116</v>
      </c>
      <c r="D2" s="49"/>
      <c r="E2" s="49"/>
      <c r="F2" s="50" t="s">
        <v>117</v>
      </c>
      <c r="G2" s="50"/>
      <c r="H2" s="50"/>
      <c r="I2" s="51" t="s">
        <v>118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11060</v>
      </c>
      <c r="D4" s="52"/>
      <c r="E4" s="52"/>
      <c r="F4" s="52">
        <v>12110</v>
      </c>
      <c r="G4" s="52"/>
      <c r="H4" s="52"/>
      <c r="I4" s="52">
        <v>12760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32320</v>
      </c>
      <c r="D5" s="52"/>
      <c r="E5" s="52"/>
      <c r="F5" s="52">
        <v>34450</v>
      </c>
      <c r="G5" s="52"/>
      <c r="H5" s="52"/>
      <c r="I5" s="52">
        <v>36300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C4-'5日'!I4</f>
        <v>1160</v>
      </c>
      <c r="D6" s="110"/>
      <c r="E6" s="110"/>
      <c r="F6" s="111">
        <f>F4-C4</f>
        <v>1050</v>
      </c>
      <c r="G6" s="112"/>
      <c r="H6" s="113"/>
      <c r="I6" s="111">
        <f>I4-F4</f>
        <v>650</v>
      </c>
      <c r="J6" s="112"/>
      <c r="K6" s="113"/>
      <c r="L6" s="118">
        <f>C6+F6+I6</f>
        <v>2860</v>
      </c>
      <c r="M6" s="118">
        <f>C7+F7+I7</f>
        <v>6320</v>
      </c>
    </row>
    <row r="7" spans="1:15" ht="21.95" customHeight="1">
      <c r="A7" s="99"/>
      <c r="B7" s="6" t="s">
        <v>8</v>
      </c>
      <c r="C7" s="110">
        <f>C5-'5日'!I5</f>
        <v>2340</v>
      </c>
      <c r="D7" s="110"/>
      <c r="E7" s="110"/>
      <c r="F7" s="111">
        <f>F5-C5</f>
        <v>2130</v>
      </c>
      <c r="G7" s="112"/>
      <c r="H7" s="113"/>
      <c r="I7" s="111">
        <f>I5-F5</f>
        <v>1850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f>1900+80</f>
        <v>1980</v>
      </c>
      <c r="D23" s="59"/>
      <c r="E23" s="59"/>
      <c r="F23" s="59">
        <v>1930</v>
      </c>
      <c r="G23" s="59"/>
      <c r="H23" s="59"/>
      <c r="I23" s="59">
        <v>1930</v>
      </c>
      <c r="J23" s="59"/>
      <c r="K23" s="59"/>
    </row>
    <row r="24" spans="1:11" ht="21.95" customHeight="1">
      <c r="A24" s="105"/>
      <c r="B24" s="13" t="s">
        <v>29</v>
      </c>
      <c r="C24" s="59">
        <v>1910</v>
      </c>
      <c r="D24" s="59"/>
      <c r="E24" s="59"/>
      <c r="F24" s="59">
        <v>1800</v>
      </c>
      <c r="G24" s="59"/>
      <c r="H24" s="59"/>
      <c r="I24" s="59">
        <v>1800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119">
        <v>48</v>
      </c>
      <c r="J25" s="120"/>
      <c r="K25" s="121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119">
        <v>703</v>
      </c>
      <c r="J26" s="120"/>
      <c r="K26" s="121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119">
        <v>22</v>
      </c>
      <c r="J27" s="120"/>
      <c r="K27" s="121"/>
    </row>
    <row r="28" spans="1:11" ht="76.5" customHeight="1">
      <c r="A28" s="66" t="s">
        <v>34</v>
      </c>
      <c r="B28" s="67"/>
      <c r="C28" s="72" t="s">
        <v>123</v>
      </c>
      <c r="D28" s="73"/>
      <c r="E28" s="74"/>
      <c r="F28" s="72" t="s">
        <v>124</v>
      </c>
      <c r="G28" s="73"/>
      <c r="H28" s="74"/>
      <c r="I28" s="72" t="s">
        <v>125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105</v>
      </c>
      <c r="D31" s="64"/>
      <c r="E31" s="65"/>
      <c r="F31" s="63" t="s">
        <v>126</v>
      </c>
      <c r="G31" s="64"/>
      <c r="H31" s="65"/>
      <c r="I31" s="63" t="s">
        <v>96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85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9.09</v>
      </c>
      <c r="C59" s="33"/>
      <c r="D59" s="33">
        <v>8.9700000000000006</v>
      </c>
      <c r="E59" s="33"/>
      <c r="F59" s="33">
        <v>9.5</v>
      </c>
      <c r="G59" s="35"/>
      <c r="H59" s="33">
        <v>10.3</v>
      </c>
      <c r="I59" s="33"/>
      <c r="J59" s="39">
        <v>74</v>
      </c>
      <c r="K59" s="39"/>
      <c r="L59" s="39"/>
      <c r="M59" s="39"/>
    </row>
    <row r="60" spans="1:13" ht="18.75">
      <c r="A60" s="31" t="s">
        <v>78</v>
      </c>
      <c r="B60" s="32"/>
      <c r="C60" s="33"/>
      <c r="D60" s="33">
        <v>11.63</v>
      </c>
      <c r="E60" s="33"/>
      <c r="F60" s="33">
        <v>10.02</v>
      </c>
      <c r="G60" s="35"/>
      <c r="H60" s="33">
        <v>10.01</v>
      </c>
      <c r="I60" s="33"/>
      <c r="J60" s="39">
        <v>60</v>
      </c>
      <c r="K60" s="39"/>
      <c r="L60" s="39">
        <v>81.2</v>
      </c>
      <c r="M60" s="39"/>
    </row>
    <row r="61" spans="1:13" ht="18.75">
      <c r="A61" s="31" t="s">
        <v>79</v>
      </c>
      <c r="B61" s="32">
        <v>20.83</v>
      </c>
      <c r="C61" s="33"/>
      <c r="D61" s="34"/>
      <c r="E61" s="33"/>
      <c r="F61" s="33"/>
      <c r="G61" s="35"/>
      <c r="H61" s="33"/>
      <c r="I61" s="33"/>
      <c r="J61" s="39"/>
      <c r="K61" s="39"/>
      <c r="L61" s="39">
        <v>15.34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16.489999999999998</v>
      </c>
      <c r="D63" s="34"/>
      <c r="E63" s="33">
        <v>16.2</v>
      </c>
      <c r="F63" s="33"/>
      <c r="G63" s="35">
        <v>15.9</v>
      </c>
      <c r="H63" s="33"/>
      <c r="I63" s="33">
        <v>15.7</v>
      </c>
      <c r="J63" s="39"/>
      <c r="K63" s="39">
        <v>16.489999999999998</v>
      </c>
      <c r="M63" s="39">
        <v>17.21</v>
      </c>
    </row>
    <row r="64" spans="1:13" ht="18.75">
      <c r="A64" s="36" t="s">
        <v>81</v>
      </c>
      <c r="B64" s="33"/>
      <c r="C64" s="33">
        <v>21.99</v>
      </c>
      <c r="D64" s="34"/>
      <c r="E64" s="33">
        <v>21.41</v>
      </c>
      <c r="F64" s="33"/>
      <c r="G64" s="37">
        <v>19.2</v>
      </c>
      <c r="H64" s="33"/>
      <c r="I64" s="33">
        <v>19.8</v>
      </c>
      <c r="J64" s="39"/>
      <c r="K64" s="39">
        <v>21.7</v>
      </c>
      <c r="L64" s="39"/>
      <c r="M64" s="39">
        <v>27.9</v>
      </c>
    </row>
    <row r="65" spans="1:13" ht="18.75">
      <c r="A65" s="36" t="s">
        <v>82</v>
      </c>
      <c r="B65" s="33"/>
      <c r="C65" s="33">
        <v>88.54</v>
      </c>
      <c r="D65" s="34"/>
      <c r="E65" s="33">
        <v>80.150000000000006</v>
      </c>
      <c r="F65" s="33"/>
      <c r="G65" s="35">
        <v>78.099999999999994</v>
      </c>
      <c r="H65" s="33"/>
      <c r="I65" s="33"/>
      <c r="J65" s="39"/>
      <c r="K65" s="39">
        <v>33.56</v>
      </c>
      <c r="M65" s="39">
        <v>36.130000000000003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1.86</v>
      </c>
      <c r="C67" s="33">
        <v>13.63</v>
      </c>
      <c r="D67" s="33">
        <v>1.92</v>
      </c>
      <c r="E67" s="33">
        <v>13.45</v>
      </c>
      <c r="F67" s="33">
        <v>0.91</v>
      </c>
      <c r="G67" s="33">
        <v>12.7</v>
      </c>
      <c r="H67" s="33">
        <v>0.95</v>
      </c>
      <c r="I67" s="33">
        <v>12.7</v>
      </c>
      <c r="J67" s="39">
        <v>1.27</v>
      </c>
      <c r="K67" s="39">
        <v>13.31</v>
      </c>
      <c r="L67" s="39">
        <v>0.88</v>
      </c>
      <c r="M67" s="39">
        <v>13.73</v>
      </c>
    </row>
    <row r="68" spans="1:13" ht="18.75">
      <c r="A68" s="41" t="s">
        <v>84</v>
      </c>
      <c r="B68" s="33">
        <v>1.24</v>
      </c>
      <c r="C68" s="33">
        <v>10.73</v>
      </c>
      <c r="D68" s="33">
        <v>1.1299999999999999</v>
      </c>
      <c r="E68" s="33">
        <v>10.42</v>
      </c>
      <c r="F68" s="33">
        <v>0.88</v>
      </c>
      <c r="G68" s="33">
        <v>10.5</v>
      </c>
      <c r="H68" s="33">
        <v>0.62</v>
      </c>
      <c r="I68" s="33">
        <v>10.4</v>
      </c>
      <c r="J68" s="39">
        <v>1.36</v>
      </c>
      <c r="K68" s="39">
        <v>10.53</v>
      </c>
      <c r="L68" s="39">
        <v>1.06</v>
      </c>
      <c r="M68" s="39">
        <v>9.91</v>
      </c>
    </row>
    <row r="69" spans="1:13" ht="18.75">
      <c r="A69" s="41" t="s">
        <v>85</v>
      </c>
      <c r="B69" s="33">
        <v>1.65</v>
      </c>
      <c r="C69" s="33">
        <v>15.09</v>
      </c>
      <c r="D69" s="33">
        <v>1.97</v>
      </c>
      <c r="E69" s="33">
        <v>15.35</v>
      </c>
      <c r="F69" s="33">
        <v>1.2</v>
      </c>
      <c r="G69" s="33">
        <v>16.09</v>
      </c>
      <c r="H69" s="33"/>
      <c r="I69" s="33"/>
      <c r="J69" s="39">
        <v>2.11</v>
      </c>
      <c r="K69" s="39">
        <v>15.83</v>
      </c>
      <c r="L69" s="39">
        <v>1.76</v>
      </c>
      <c r="M69" s="39">
        <v>14.9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8" sqref="I8:K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127</v>
      </c>
      <c r="D2" s="49"/>
      <c r="E2" s="49"/>
      <c r="F2" s="50" t="s">
        <v>128</v>
      </c>
      <c r="G2" s="50"/>
      <c r="H2" s="50"/>
      <c r="I2" s="51" t="s">
        <v>129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14000</v>
      </c>
      <c r="D4" s="52"/>
      <c r="E4" s="52"/>
      <c r="F4" s="52">
        <v>14947</v>
      </c>
      <c r="G4" s="52"/>
      <c r="H4" s="52"/>
      <c r="I4" s="52">
        <v>16170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38330</v>
      </c>
      <c r="D5" s="52"/>
      <c r="E5" s="52"/>
      <c r="F5" s="52">
        <v>40250</v>
      </c>
      <c r="G5" s="52"/>
      <c r="H5" s="52"/>
      <c r="I5" s="52">
        <v>41950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C4-'6日'!I4</f>
        <v>1240</v>
      </c>
      <c r="D6" s="110"/>
      <c r="E6" s="110"/>
      <c r="F6" s="111">
        <f>F4-C4</f>
        <v>947</v>
      </c>
      <c r="G6" s="112"/>
      <c r="H6" s="113"/>
      <c r="I6" s="111">
        <f>I4-F4</f>
        <v>1223</v>
      </c>
      <c r="J6" s="112"/>
      <c r="K6" s="113"/>
      <c r="L6" s="118">
        <f>C6+F6+I6</f>
        <v>3410</v>
      </c>
      <c r="M6" s="118">
        <f>C7+F7+I7</f>
        <v>5650</v>
      </c>
    </row>
    <row r="7" spans="1:15" ht="21.95" customHeight="1">
      <c r="A7" s="99"/>
      <c r="B7" s="6" t="s">
        <v>8</v>
      </c>
      <c r="C7" s="110">
        <f>C5-'6日'!I5</f>
        <v>2030</v>
      </c>
      <c r="D7" s="110"/>
      <c r="E7" s="110"/>
      <c r="F7" s="111">
        <f>F5-C5</f>
        <v>1920</v>
      </c>
      <c r="G7" s="112"/>
      <c r="H7" s="113"/>
      <c r="I7" s="111">
        <f>I5-F5</f>
        <v>1700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1680</v>
      </c>
      <c r="D23" s="59"/>
      <c r="E23" s="59"/>
      <c r="F23" s="59">
        <v>1570</v>
      </c>
      <c r="G23" s="59"/>
      <c r="H23" s="59"/>
      <c r="I23" s="59">
        <v>1280</v>
      </c>
      <c r="J23" s="59"/>
      <c r="K23" s="59"/>
    </row>
    <row r="24" spans="1:11" ht="21.95" customHeight="1">
      <c r="A24" s="105"/>
      <c r="B24" s="13" t="s">
        <v>29</v>
      </c>
      <c r="C24" s="59">
        <v>1750</v>
      </c>
      <c r="D24" s="59"/>
      <c r="E24" s="59"/>
      <c r="F24" s="59">
        <v>1550</v>
      </c>
      <c r="G24" s="59"/>
      <c r="H24" s="59"/>
      <c r="I24" s="59">
        <v>1330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130</v>
      </c>
      <c r="D28" s="73"/>
      <c r="E28" s="74"/>
      <c r="F28" s="72" t="s">
        <v>131</v>
      </c>
      <c r="G28" s="73"/>
      <c r="H28" s="74"/>
      <c r="I28" s="72" t="s">
        <v>132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133</v>
      </c>
      <c r="D31" s="64"/>
      <c r="E31" s="65"/>
      <c r="F31" s="63" t="s">
        <v>134</v>
      </c>
      <c r="G31" s="64"/>
      <c r="H31" s="65"/>
      <c r="I31" s="63" t="s">
        <v>135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7.71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0.02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26.6</v>
      </c>
      <c r="C59" s="33"/>
      <c r="D59" s="34">
        <v>30.6</v>
      </c>
      <c r="E59" s="33"/>
      <c r="F59" s="33">
        <v>33.200000000000003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18.3</v>
      </c>
      <c r="I60" s="33"/>
      <c r="J60" s="39">
        <v>12.85</v>
      </c>
      <c r="L60" s="39">
        <v>13.45</v>
      </c>
    </row>
    <row r="61" spans="1:13" ht="18.75">
      <c r="A61" s="31" t="s">
        <v>79</v>
      </c>
      <c r="B61" s="32">
        <v>17.5</v>
      </c>
      <c r="C61" s="33"/>
      <c r="D61" s="34">
        <v>18.100000000000001</v>
      </c>
      <c r="E61" s="33"/>
      <c r="F61" s="33">
        <v>24.02</v>
      </c>
      <c r="G61" s="35"/>
      <c r="H61" s="33">
        <v>20.2</v>
      </c>
      <c r="I61" s="33"/>
      <c r="J61" s="39">
        <v>20.25</v>
      </c>
      <c r="L61" s="39">
        <v>22.34</v>
      </c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/>
      <c r="D63" s="34"/>
      <c r="E63" s="33">
        <v>17.5</v>
      </c>
      <c r="F63" s="33"/>
      <c r="G63" s="35">
        <v>17.3</v>
      </c>
      <c r="H63" s="33"/>
      <c r="I63" s="33">
        <v>17.07</v>
      </c>
      <c r="J63" s="39"/>
      <c r="K63" s="39">
        <v>17.600000000000001</v>
      </c>
      <c r="M63" s="39">
        <v>16.489999999999998</v>
      </c>
    </row>
    <row r="64" spans="1:13" ht="18.75">
      <c r="A64" s="36" t="s">
        <v>81</v>
      </c>
      <c r="B64" s="33"/>
      <c r="C64" s="33">
        <v>21.7</v>
      </c>
      <c r="D64" s="34"/>
      <c r="E64" s="33">
        <v>31.7</v>
      </c>
      <c r="F64" s="33"/>
      <c r="G64" s="37">
        <v>55.5</v>
      </c>
      <c r="H64" s="33"/>
      <c r="I64" s="33">
        <v>60.4</v>
      </c>
      <c r="J64" s="39"/>
      <c r="K64" s="39">
        <v>62.2</v>
      </c>
      <c r="L64" s="39"/>
      <c r="M64" s="39">
        <v>62.79</v>
      </c>
    </row>
    <row r="65" spans="1:13" ht="18.75">
      <c r="A65" s="36" t="s">
        <v>82</v>
      </c>
      <c r="B65" s="33"/>
      <c r="C65" s="33">
        <v>33.5</v>
      </c>
      <c r="D65" s="34"/>
      <c r="E65" s="33">
        <v>38.9</v>
      </c>
      <c r="F65" s="33"/>
      <c r="G65" s="35"/>
      <c r="H65" s="33"/>
      <c r="I65" s="33">
        <v>30.3</v>
      </c>
      <c r="J65" s="39"/>
      <c r="K65" s="39">
        <v>28.9</v>
      </c>
      <c r="M65" s="39"/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1.05</v>
      </c>
      <c r="C67" s="33">
        <v>13.3</v>
      </c>
      <c r="D67" s="34">
        <v>1.17</v>
      </c>
      <c r="E67" s="33">
        <v>14.2</v>
      </c>
      <c r="F67" s="33">
        <v>1.1000000000000001</v>
      </c>
      <c r="G67" s="35">
        <v>12.7</v>
      </c>
      <c r="H67" s="33">
        <v>1.07</v>
      </c>
      <c r="I67" s="33">
        <v>12.7</v>
      </c>
      <c r="J67" s="39">
        <v>1.66</v>
      </c>
      <c r="K67" s="39">
        <v>12.79</v>
      </c>
      <c r="L67" s="39">
        <v>1.83</v>
      </c>
      <c r="M67" s="39">
        <v>12.65</v>
      </c>
    </row>
    <row r="68" spans="1:13" ht="18.75">
      <c r="A68" s="41" t="s">
        <v>84</v>
      </c>
      <c r="B68" s="42">
        <v>1.32</v>
      </c>
      <c r="C68" s="33">
        <v>10.5</v>
      </c>
      <c r="D68" s="34">
        <v>1.43</v>
      </c>
      <c r="E68" s="33">
        <v>10.3</v>
      </c>
      <c r="F68" s="33">
        <v>1.4</v>
      </c>
      <c r="G68" s="35">
        <v>10.5</v>
      </c>
      <c r="H68" s="33">
        <v>1.1100000000000001</v>
      </c>
      <c r="I68" s="33">
        <v>10.1</v>
      </c>
      <c r="J68" s="39">
        <v>1.39</v>
      </c>
      <c r="K68" s="39">
        <v>10.1</v>
      </c>
      <c r="L68" s="39">
        <v>1.01</v>
      </c>
      <c r="M68" s="39">
        <v>10.39</v>
      </c>
    </row>
    <row r="69" spans="1:13" ht="18.75">
      <c r="A69" s="41" t="s">
        <v>85</v>
      </c>
      <c r="B69" s="42">
        <v>2.21</v>
      </c>
      <c r="C69" s="33">
        <v>16.100000000000001</v>
      </c>
      <c r="D69" s="34">
        <v>2.09</v>
      </c>
      <c r="E69" s="33">
        <v>17.100000000000001</v>
      </c>
      <c r="F69" s="33"/>
      <c r="G69" s="35"/>
      <c r="H69" s="33">
        <v>1.4</v>
      </c>
      <c r="I69" s="33">
        <v>17.899999999999999</v>
      </c>
      <c r="J69" s="39">
        <v>2.4700000000000002</v>
      </c>
      <c r="K69" s="39">
        <v>17.899999999999999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63" sqref="I63:I6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5" ht="17.25" customHeight="1">
      <c r="A2" s="53" t="s">
        <v>0</v>
      </c>
      <c r="B2" s="53"/>
      <c r="C2" s="49" t="s">
        <v>127</v>
      </c>
      <c r="D2" s="49"/>
      <c r="E2" s="49"/>
      <c r="F2" s="50" t="s">
        <v>136</v>
      </c>
      <c r="G2" s="50"/>
      <c r="H2" s="50"/>
      <c r="I2" s="51" t="s">
        <v>129</v>
      </c>
      <c r="J2" s="51"/>
      <c r="K2" s="51"/>
    </row>
    <row r="3" spans="1:15" ht="20.25">
      <c r="A3" s="54"/>
      <c r="B3" s="5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99" t="s">
        <v>4</v>
      </c>
      <c r="B4" s="5" t="s">
        <v>5</v>
      </c>
      <c r="C4" s="52">
        <v>16870</v>
      </c>
      <c r="D4" s="52"/>
      <c r="E4" s="52"/>
      <c r="F4" s="52">
        <v>17750</v>
      </c>
      <c r="G4" s="52"/>
      <c r="H4" s="52"/>
      <c r="I4" s="52">
        <v>18760</v>
      </c>
      <c r="J4" s="52"/>
      <c r="K4" s="52"/>
      <c r="L4" s="116" t="s">
        <v>90</v>
      </c>
      <c r="M4" s="116" t="s">
        <v>91</v>
      </c>
    </row>
    <row r="5" spans="1:15" ht="21.95" customHeight="1">
      <c r="A5" s="99"/>
      <c r="B5" s="6" t="s">
        <v>6</v>
      </c>
      <c r="C5" s="52">
        <v>43880</v>
      </c>
      <c r="D5" s="52"/>
      <c r="E5" s="52"/>
      <c r="F5" s="52">
        <v>45660</v>
      </c>
      <c r="G5" s="52"/>
      <c r="H5" s="52"/>
      <c r="I5" s="52">
        <v>47650</v>
      </c>
      <c r="J5" s="52"/>
      <c r="K5" s="52"/>
      <c r="L5" s="117"/>
      <c r="M5" s="117"/>
    </row>
    <row r="6" spans="1:15" ht="21.95" customHeight="1">
      <c r="A6" s="99"/>
      <c r="B6" s="6" t="s">
        <v>7</v>
      </c>
      <c r="C6" s="110">
        <f>C4-'7日'!I4</f>
        <v>700</v>
      </c>
      <c r="D6" s="110"/>
      <c r="E6" s="110"/>
      <c r="F6" s="111">
        <f>F4-C4</f>
        <v>880</v>
      </c>
      <c r="G6" s="112"/>
      <c r="H6" s="113"/>
      <c r="I6" s="111">
        <f>I4-F4</f>
        <v>1010</v>
      </c>
      <c r="J6" s="112"/>
      <c r="K6" s="113"/>
      <c r="L6" s="118">
        <f>C6+F6+I6</f>
        <v>2590</v>
      </c>
      <c r="M6" s="118">
        <f>C7+F7+I7</f>
        <v>5700</v>
      </c>
    </row>
    <row r="7" spans="1:15" ht="21.95" customHeight="1">
      <c r="A7" s="99"/>
      <c r="B7" s="6" t="s">
        <v>8</v>
      </c>
      <c r="C7" s="110">
        <f>C5-'7日'!I5</f>
        <v>1930</v>
      </c>
      <c r="D7" s="110"/>
      <c r="E7" s="110"/>
      <c r="F7" s="111">
        <f>F5-C5</f>
        <v>1780</v>
      </c>
      <c r="G7" s="112"/>
      <c r="H7" s="113"/>
      <c r="I7" s="111">
        <f>I5-F5</f>
        <v>1990</v>
      </c>
      <c r="J7" s="112"/>
      <c r="K7" s="113"/>
      <c r="L7" s="118"/>
      <c r="M7" s="118"/>
    </row>
    <row r="8" spans="1:15" ht="21.95" customHeight="1">
      <c r="A8" s="99"/>
      <c r="B8" s="6" t="s">
        <v>9</v>
      </c>
      <c r="C8" s="52">
        <v>0</v>
      </c>
      <c r="D8" s="52"/>
      <c r="E8" s="52"/>
      <c r="F8" s="52">
        <v>0</v>
      </c>
      <c r="G8" s="52"/>
      <c r="H8" s="52"/>
      <c r="I8" s="52">
        <v>0</v>
      </c>
      <c r="J8" s="52"/>
      <c r="K8" s="52"/>
    </row>
    <row r="9" spans="1:15" ht="21.95" customHeight="1">
      <c r="A9" s="100" t="s">
        <v>10</v>
      </c>
      <c r="B9" s="7" t="s">
        <v>11</v>
      </c>
      <c r="C9" s="52">
        <v>32</v>
      </c>
      <c r="D9" s="52"/>
      <c r="E9" s="52"/>
      <c r="F9" s="52">
        <v>29</v>
      </c>
      <c r="G9" s="52"/>
      <c r="H9" s="52"/>
      <c r="I9" s="52">
        <v>27</v>
      </c>
      <c r="J9" s="52"/>
      <c r="K9" s="52"/>
      <c r="L9" s="114" t="s">
        <v>92</v>
      </c>
      <c r="M9" s="115"/>
      <c r="N9" s="115"/>
      <c r="O9" s="115"/>
    </row>
    <row r="10" spans="1:15" ht="21.95" customHeight="1">
      <c r="A10" s="100"/>
      <c r="B10" s="7" t="s">
        <v>12</v>
      </c>
      <c r="C10" s="52">
        <v>0</v>
      </c>
      <c r="D10" s="52"/>
      <c r="E10" s="52"/>
      <c r="F10" s="52">
        <v>0</v>
      </c>
      <c r="G10" s="52"/>
      <c r="H10" s="52"/>
      <c r="I10" s="52">
        <v>0</v>
      </c>
      <c r="J10" s="52"/>
      <c r="K10" s="52"/>
    </row>
    <row r="11" spans="1:15" ht="21.95" customHeight="1">
      <c r="A11" s="101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1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101"/>
      <c r="B13" s="108" t="s">
        <v>16</v>
      </c>
      <c r="C13" s="59" t="s">
        <v>17</v>
      </c>
      <c r="D13" s="59"/>
      <c r="E13" s="59"/>
      <c r="F13" s="59" t="s">
        <v>17</v>
      </c>
      <c r="G13" s="59"/>
      <c r="H13" s="59"/>
      <c r="I13" s="59" t="s">
        <v>17</v>
      </c>
      <c r="J13" s="59"/>
      <c r="K13" s="59"/>
    </row>
    <row r="14" spans="1:15" ht="28.5" customHeight="1">
      <c r="A14" s="101"/>
      <c r="B14" s="108"/>
      <c r="C14" s="59" t="s">
        <v>17</v>
      </c>
      <c r="D14" s="59"/>
      <c r="E14" s="59"/>
      <c r="F14" s="59" t="s">
        <v>17</v>
      </c>
      <c r="G14" s="59"/>
      <c r="H14" s="59"/>
      <c r="I14" s="59" t="s">
        <v>17</v>
      </c>
      <c r="J14" s="59"/>
      <c r="K14" s="59"/>
    </row>
    <row r="15" spans="1:15" ht="21.95" customHeight="1">
      <c r="A15" s="102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102"/>
      <c r="B16" s="11" t="s">
        <v>20</v>
      </c>
      <c r="C16" s="60" t="s">
        <v>21</v>
      </c>
      <c r="D16" s="60"/>
      <c r="E16" s="60"/>
      <c r="F16" s="60" t="s">
        <v>21</v>
      </c>
      <c r="G16" s="60"/>
      <c r="H16" s="60"/>
      <c r="I16" s="60" t="s">
        <v>21</v>
      </c>
      <c r="J16" s="60"/>
      <c r="K16" s="60"/>
    </row>
    <row r="17" spans="1:11" ht="21.95" customHeight="1">
      <c r="A17" s="103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3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103"/>
      <c r="B19" s="109" t="s">
        <v>16</v>
      </c>
      <c r="C19" s="59" t="s">
        <v>17</v>
      </c>
      <c r="D19" s="59"/>
      <c r="E19" s="59"/>
      <c r="F19" s="59" t="s">
        <v>17</v>
      </c>
      <c r="G19" s="59"/>
      <c r="H19" s="59"/>
      <c r="I19" s="59" t="s">
        <v>17</v>
      </c>
      <c r="J19" s="59"/>
      <c r="K19" s="59"/>
    </row>
    <row r="20" spans="1:11" ht="28.5" customHeight="1">
      <c r="A20" s="103"/>
      <c r="B20" s="109"/>
      <c r="C20" s="59" t="s">
        <v>17</v>
      </c>
      <c r="D20" s="59"/>
      <c r="E20" s="59"/>
      <c r="F20" s="59" t="s">
        <v>17</v>
      </c>
      <c r="G20" s="59"/>
      <c r="H20" s="59"/>
      <c r="I20" s="59" t="s">
        <v>17</v>
      </c>
      <c r="J20" s="59"/>
      <c r="K20" s="59"/>
    </row>
    <row r="21" spans="1:11" ht="21.95" customHeight="1">
      <c r="A21" s="104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104"/>
      <c r="B22" s="11" t="s">
        <v>25</v>
      </c>
      <c r="C22" s="60" t="s">
        <v>26</v>
      </c>
      <c r="D22" s="60"/>
      <c r="E22" s="60"/>
      <c r="F22" s="60" t="s">
        <v>26</v>
      </c>
      <c r="G22" s="60"/>
      <c r="H22" s="60"/>
      <c r="I22" s="60" t="s">
        <v>26</v>
      </c>
      <c r="J22" s="60"/>
      <c r="K22" s="60"/>
    </row>
    <row r="23" spans="1:11" ht="21.95" customHeight="1">
      <c r="A23" s="105" t="s">
        <v>27</v>
      </c>
      <c r="B23" s="13" t="s">
        <v>28</v>
      </c>
      <c r="C23" s="59">
        <v>1150</v>
      </c>
      <c r="D23" s="59"/>
      <c r="E23" s="59"/>
      <c r="F23" s="59">
        <v>1000</v>
      </c>
      <c r="G23" s="59"/>
      <c r="H23" s="59"/>
      <c r="I23" s="59">
        <v>870</v>
      </c>
      <c r="J23" s="59"/>
      <c r="K23" s="59"/>
    </row>
    <row r="24" spans="1:11" ht="21.95" customHeight="1">
      <c r="A24" s="105"/>
      <c r="B24" s="13" t="s">
        <v>29</v>
      </c>
      <c r="C24" s="59">
        <v>1200</v>
      </c>
      <c r="D24" s="59"/>
      <c r="E24" s="59"/>
      <c r="F24" s="59">
        <v>1060</v>
      </c>
      <c r="G24" s="59"/>
      <c r="H24" s="59"/>
      <c r="I24" s="59">
        <v>860</v>
      </c>
      <c r="J24" s="59"/>
      <c r="K24" s="59"/>
    </row>
    <row r="25" spans="1:11" ht="21.95" customHeight="1">
      <c r="A25" s="102" t="s">
        <v>30</v>
      </c>
      <c r="B25" s="10" t="s">
        <v>31</v>
      </c>
      <c r="C25" s="59">
        <v>48</v>
      </c>
      <c r="D25" s="59"/>
      <c r="E25" s="59"/>
      <c r="F25" s="59">
        <v>48</v>
      </c>
      <c r="G25" s="59"/>
      <c r="H25" s="59"/>
      <c r="I25" s="59">
        <v>48</v>
      </c>
      <c r="J25" s="59"/>
      <c r="K25" s="59"/>
    </row>
    <row r="26" spans="1:11" ht="21.95" customHeight="1">
      <c r="A26" s="102"/>
      <c r="B26" s="10" t="s">
        <v>32</v>
      </c>
      <c r="C26" s="59">
        <v>703</v>
      </c>
      <c r="D26" s="59"/>
      <c r="E26" s="59"/>
      <c r="F26" s="59">
        <v>703</v>
      </c>
      <c r="G26" s="59"/>
      <c r="H26" s="59"/>
      <c r="I26" s="59">
        <v>703</v>
      </c>
      <c r="J26" s="59"/>
      <c r="K26" s="59"/>
    </row>
    <row r="27" spans="1:11" ht="21.95" customHeight="1">
      <c r="A27" s="102"/>
      <c r="B27" s="10" t="s">
        <v>33</v>
      </c>
      <c r="C27" s="59">
        <v>22</v>
      </c>
      <c r="D27" s="59"/>
      <c r="E27" s="59"/>
      <c r="F27" s="59">
        <v>22</v>
      </c>
      <c r="G27" s="59"/>
      <c r="H27" s="59"/>
      <c r="I27" s="59">
        <v>22</v>
      </c>
      <c r="J27" s="59"/>
      <c r="K27" s="59"/>
    </row>
    <row r="28" spans="1:11" ht="76.5" customHeight="1">
      <c r="A28" s="66" t="s">
        <v>34</v>
      </c>
      <c r="B28" s="67"/>
      <c r="C28" s="72" t="s">
        <v>137</v>
      </c>
      <c r="D28" s="73"/>
      <c r="E28" s="74"/>
      <c r="F28" s="72" t="s">
        <v>138</v>
      </c>
      <c r="G28" s="73"/>
      <c r="H28" s="74"/>
      <c r="I28" s="72" t="s">
        <v>139</v>
      </c>
      <c r="J28" s="73"/>
      <c r="K28" s="74"/>
    </row>
    <row r="29" spans="1:11" ht="24" customHeight="1">
      <c r="A29" s="68"/>
      <c r="B29" s="69"/>
      <c r="C29" s="75"/>
      <c r="D29" s="76"/>
      <c r="E29" s="77"/>
      <c r="F29" s="75"/>
      <c r="G29" s="76"/>
      <c r="H29" s="77"/>
      <c r="I29" s="75"/>
      <c r="J29" s="76"/>
      <c r="K29" s="77"/>
    </row>
    <row r="30" spans="1:11">
      <c r="A30" s="70"/>
      <c r="B30" s="7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>
      <c r="A31" s="61" t="s">
        <v>35</v>
      </c>
      <c r="B31" s="62"/>
      <c r="C31" s="63" t="s">
        <v>140</v>
      </c>
      <c r="D31" s="64"/>
      <c r="E31" s="65"/>
      <c r="F31" s="63" t="s">
        <v>141</v>
      </c>
      <c r="G31" s="64"/>
      <c r="H31" s="65"/>
      <c r="I31" s="63" t="s">
        <v>142</v>
      </c>
      <c r="J31" s="64"/>
      <c r="K31" s="65"/>
    </row>
    <row r="32" spans="1:11" ht="18.75">
      <c r="B32" s="81" t="s">
        <v>37</v>
      </c>
      <c r="C32" s="81"/>
      <c r="D32" s="81"/>
      <c r="E32" s="81"/>
      <c r="F32" s="81"/>
      <c r="G32" s="81"/>
      <c r="H32" s="81"/>
      <c r="I32" s="81"/>
    </row>
    <row r="33" spans="1:10" ht="14.25">
      <c r="A33" s="106"/>
      <c r="B33" s="14" t="s">
        <v>0</v>
      </c>
      <c r="C33" s="15" t="s">
        <v>38</v>
      </c>
      <c r="D33" s="15" t="s">
        <v>39</v>
      </c>
      <c r="E33" s="82" t="s">
        <v>40</v>
      </c>
      <c r="F33" s="83"/>
      <c r="G33" s="84" t="s">
        <v>41</v>
      </c>
      <c r="H33" s="85"/>
      <c r="I33" s="86" t="s">
        <v>42</v>
      </c>
      <c r="J33" s="87"/>
    </row>
    <row r="34" spans="1:10" ht="15.75">
      <c r="A34" s="107"/>
      <c r="B34" s="91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07"/>
      <c r="B35" s="91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07"/>
      <c r="B36" s="91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07"/>
      <c r="B37" s="91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07"/>
      <c r="B38" s="91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07"/>
      <c r="B39" s="91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07"/>
      <c r="B40" s="91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07"/>
      <c r="B41" s="91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07"/>
      <c r="B42" s="91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07"/>
      <c r="B43" s="91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07"/>
      <c r="B44" s="91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07"/>
      <c r="B45" s="91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07"/>
      <c r="B46" s="91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07"/>
      <c r="B47" s="91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07"/>
      <c r="B48" s="91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07"/>
      <c r="B49" s="91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07"/>
      <c r="B50" s="91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07"/>
      <c r="B51" s="91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07"/>
      <c r="B52" s="91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07"/>
      <c r="B53" s="91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07"/>
      <c r="B54" s="91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07"/>
      <c r="B55" s="92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85</v>
      </c>
      <c r="F56" s="26" t="s">
        <v>73</v>
      </c>
      <c r="G56" s="27">
        <v>74</v>
      </c>
      <c r="H56" s="26" t="s">
        <v>74</v>
      </c>
      <c r="I56" s="27">
        <v>0.02</v>
      </c>
      <c r="J56" s="39"/>
    </row>
    <row r="57" spans="1:13" ht="14.25">
      <c r="A57" s="16"/>
      <c r="B57" s="88" t="s">
        <v>40</v>
      </c>
      <c r="C57" s="88"/>
      <c r="D57" s="88"/>
      <c r="E57" s="88"/>
      <c r="F57" s="89" t="s">
        <v>41</v>
      </c>
      <c r="G57" s="89"/>
      <c r="H57" s="89"/>
      <c r="I57" s="89"/>
      <c r="J57" s="90" t="s">
        <v>42</v>
      </c>
      <c r="K57" s="90"/>
      <c r="L57" s="90"/>
      <c r="M57" s="90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</v>
      </c>
      <c r="C59" s="33"/>
      <c r="D59" s="34">
        <v>8.6</v>
      </c>
      <c r="E59" s="33"/>
      <c r="F59" s="33">
        <v>8.9</v>
      </c>
      <c r="G59" s="35"/>
      <c r="H59" s="33">
        <v>10.4</v>
      </c>
      <c r="I59" s="33"/>
      <c r="J59" s="39">
        <v>9.85</v>
      </c>
      <c r="K59" s="39"/>
      <c r="L59" s="39"/>
      <c r="M59" s="39"/>
    </row>
    <row r="60" spans="1:13" ht="18.75">
      <c r="A60" s="31" t="s">
        <v>78</v>
      </c>
      <c r="B60" s="32">
        <v>12.5</v>
      </c>
      <c r="C60" s="33"/>
      <c r="D60" s="34">
        <v>14.2</v>
      </c>
      <c r="E60" s="33"/>
      <c r="F60" s="33">
        <v>13.4</v>
      </c>
      <c r="G60" s="35"/>
      <c r="H60" s="33"/>
      <c r="I60" s="33"/>
      <c r="J60" s="39"/>
      <c r="K60" s="39"/>
      <c r="L60" s="39">
        <v>15.39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12.2</v>
      </c>
      <c r="I61" s="33"/>
      <c r="J61" s="39">
        <v>16.3</v>
      </c>
      <c r="K61" s="39"/>
      <c r="L61" s="39">
        <v>19.04</v>
      </c>
      <c r="M61" s="39"/>
    </row>
    <row r="62" spans="1:13" ht="18.7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5"/>
    </row>
    <row r="63" spans="1:13" ht="18.75">
      <c r="A63" s="36" t="s">
        <v>80</v>
      </c>
      <c r="B63" s="33"/>
      <c r="C63" s="33">
        <v>17.100000000000001</v>
      </c>
      <c r="D63" s="34"/>
      <c r="E63" s="33">
        <v>16.399999999999999</v>
      </c>
      <c r="F63" s="33"/>
      <c r="G63" s="35">
        <v>12.6</v>
      </c>
      <c r="H63" s="33"/>
      <c r="I63" s="33">
        <v>18.399999999999999</v>
      </c>
      <c r="J63" s="39"/>
      <c r="K63" s="39">
        <v>19.36</v>
      </c>
      <c r="M63" s="39">
        <v>16.489999999999998</v>
      </c>
    </row>
    <row r="64" spans="1:13" ht="18.75">
      <c r="A64" s="36" t="s">
        <v>81</v>
      </c>
      <c r="B64" s="33"/>
      <c r="C64" s="33">
        <v>61.9</v>
      </c>
      <c r="D64" s="34"/>
      <c r="E64" s="33">
        <v>63.6</v>
      </c>
      <c r="F64" s="33"/>
      <c r="G64" s="37"/>
      <c r="H64" s="33"/>
      <c r="I64" s="33">
        <v>35.5</v>
      </c>
      <c r="J64" s="39"/>
      <c r="K64" s="39">
        <v>21.46</v>
      </c>
      <c r="L64" s="39"/>
      <c r="M64" s="39">
        <v>21.41</v>
      </c>
    </row>
    <row r="65" spans="1:13" ht="18.75">
      <c r="A65" s="36" t="s">
        <v>82</v>
      </c>
      <c r="B65" s="33"/>
      <c r="C65" s="33">
        <v>30.3</v>
      </c>
      <c r="D65" s="34"/>
      <c r="E65" s="33">
        <v>32.1</v>
      </c>
      <c r="F65" s="33"/>
      <c r="G65" s="35">
        <v>32.9</v>
      </c>
      <c r="H65" s="33"/>
      <c r="I65" s="33">
        <v>40.6</v>
      </c>
      <c r="J65" s="39"/>
      <c r="K65" s="39"/>
      <c r="M65" s="39">
        <v>35.9</v>
      </c>
    </row>
    <row r="66" spans="1:13" ht="18.75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8"/>
    </row>
    <row r="67" spans="1:13" ht="18.75">
      <c r="A67" s="41" t="s">
        <v>83</v>
      </c>
      <c r="B67" s="33">
        <v>1.58</v>
      </c>
      <c r="C67" s="33">
        <v>13.1</v>
      </c>
      <c r="D67" s="34">
        <v>1.39</v>
      </c>
      <c r="E67" s="33">
        <v>13.2</v>
      </c>
      <c r="F67" s="33">
        <v>1.4</v>
      </c>
      <c r="G67" s="35">
        <v>12.9</v>
      </c>
      <c r="H67" s="33">
        <v>1.3</v>
      </c>
      <c r="I67" s="33">
        <v>12.4</v>
      </c>
      <c r="J67" s="39">
        <v>1.1599999999999999</v>
      </c>
      <c r="K67" s="39">
        <v>12.88</v>
      </c>
      <c r="L67" s="39">
        <v>1.57</v>
      </c>
      <c r="M67" s="39">
        <v>13.03</v>
      </c>
    </row>
    <row r="68" spans="1:13" ht="18.75">
      <c r="A68" s="41" t="s">
        <v>84</v>
      </c>
      <c r="B68" s="42">
        <v>1.23</v>
      </c>
      <c r="C68" s="33">
        <v>10.199999999999999</v>
      </c>
      <c r="D68" s="34">
        <v>1.42</v>
      </c>
      <c r="E68" s="33">
        <v>10.6</v>
      </c>
      <c r="F68" s="33">
        <v>1.55</v>
      </c>
      <c r="G68" s="35">
        <v>10.5</v>
      </c>
      <c r="H68" s="33">
        <v>1.22</v>
      </c>
      <c r="I68" s="33">
        <v>10.1</v>
      </c>
      <c r="J68" s="39">
        <v>1.27</v>
      </c>
      <c r="K68" s="39">
        <v>10.47</v>
      </c>
      <c r="L68" s="39">
        <v>0.95</v>
      </c>
      <c r="M68" s="39">
        <v>10.24</v>
      </c>
    </row>
    <row r="69" spans="1:13" ht="18.75">
      <c r="A69" s="41" t="s">
        <v>85</v>
      </c>
      <c r="B69" s="42">
        <v>2.12</v>
      </c>
      <c r="C69" s="33">
        <v>16.7</v>
      </c>
      <c r="D69" s="34">
        <v>2.0699999999999998</v>
      </c>
      <c r="E69" s="33">
        <v>15</v>
      </c>
      <c r="F69" s="33">
        <v>1.31</v>
      </c>
      <c r="G69" s="35">
        <v>12.07</v>
      </c>
      <c r="H69" s="33">
        <v>1.1499999999999999</v>
      </c>
      <c r="I69" s="33">
        <v>11.09</v>
      </c>
      <c r="J69" s="39"/>
      <c r="L69" s="39">
        <v>1.74</v>
      </c>
      <c r="M69" s="39">
        <v>11.2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:B3"/>
    <mergeCell ref="C7:E7"/>
    <mergeCell ref="F7:H7"/>
    <mergeCell ref="I7:K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2022-07-31T23:11:20Z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0E43C62B992848AC91B92C8E89F48A60</vt:lpwstr>
  </property>
  <property fmtid="{D5CDD505-2E9C-101B-9397-08002B2CF9AE}" pid="3" name="KSOProductBuildVer">
    <vt:lpwstr>2052-11.1.0.10463</vt:lpwstr>
  </property>
</Properties>
</file>