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C24" i="6"/>
  <c r="I24" i="5"/>
  <c r="F24"/>
  <c r="C24" l="1"/>
  <c r="M6" i="35"/>
  <c r="L6"/>
  <c r="M6" i="34"/>
  <c r="L6"/>
  <c r="M6" i="33"/>
  <c r="L6"/>
  <c r="M6" i="32"/>
  <c r="L6"/>
  <c r="M6" i="31"/>
  <c r="L6"/>
  <c r="M6" i="30"/>
  <c r="L6"/>
  <c r="M6" i="29"/>
  <c r="L6"/>
  <c r="M6" i="28"/>
  <c r="L6"/>
  <c r="M6" i="27"/>
  <c r="L6"/>
  <c r="M6" i="26"/>
  <c r="L6"/>
  <c r="M6" i="25"/>
  <c r="L6"/>
  <c r="M6" i="24"/>
  <c r="L6"/>
  <c r="M6" i="23"/>
  <c r="L6"/>
  <c r="M6" i="22"/>
  <c r="L6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M6" i="12"/>
  <c r="L6"/>
  <c r="M6" i="11"/>
  <c r="L6"/>
  <c r="M6" i="10"/>
  <c r="L6"/>
  <c r="M6" i="9"/>
  <c r="L6"/>
  <c r="M6" i="8"/>
  <c r="L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M6" s="1"/>
  <c r="C6"/>
  <c r="L6" s="1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M6" s="1"/>
  <c r="I7"/>
  <c r="F7"/>
  <c r="I6"/>
  <c r="F6"/>
  <c r="I7" i="5"/>
  <c r="F7"/>
  <c r="C7"/>
  <c r="I6"/>
  <c r="F6"/>
  <c r="C6"/>
  <c r="L6" s="1"/>
  <c r="C7" i="4"/>
  <c r="C6"/>
  <c r="I7"/>
  <c r="F7"/>
  <c r="I6"/>
  <c r="F6"/>
  <c r="L6" i="6" l="1"/>
  <c r="M6" i="5"/>
</calcChain>
</file>

<file path=xl/sharedStrings.xml><?xml version="1.0" encoding="utf-8"?>
<sst xmlns="http://schemas.openxmlformats.org/spreadsheetml/2006/main" count="5158" uniqueCount="140">
  <si>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</si>
  <si>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</si>
  <si>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</si>
  <si>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</si>
  <si>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</si>
  <si>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</si>
  <si>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</si>
  <si>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</si>
  <si>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</si>
  <si>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</si>
  <si>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</si>
  <si>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</si>
  <si>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</si>
  <si>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</si>
  <si>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</si>
  <si>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</si>
  <si>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</si>
  <si>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</si>
  <si>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</si>
  <si>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</si>
  <si>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</si>
  <si>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</si>
  <si>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</si>
  <si>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</si>
  <si>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</si>
  <si>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</si>
  <si>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</si>
  <si>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</si>
  <si>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</si>
  <si>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</si>
  <si>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</si>
  <si>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</si>
  <si>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</si>
  <si>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</si>
  <si>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</si>
  <si>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</si>
  <si>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</si>
  <si>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</si>
  <si>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</si>
  <si>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</si>
  <si>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</si>
  <si>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</si>
  <si>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</si>
  <si>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</si>
  <si>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</si>
  <si>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</si>
  <si>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</si>
  <si>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</si>
  <si>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</si>
  <si>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</si>
  <si>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</si>
  <si>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</si>
  <si>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</si>
  <si>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</si>
  <si>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</si>
  <si>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</si>
  <si>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</si>
  <si>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</si>
  <si>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</si>
  <si>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</si>
  <si>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</si>
  <si>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</si>
  <si>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</si>
  <si>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</si>
  <si>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</si>
  <si>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</si>
  <si>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</si>
  <si>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</si>
  <si>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</si>
  <si>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</si>
  <si>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</si>
  <si>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</si>
  <si>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</si>
  <si>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</si>
  <si>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</si>
  <si>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</si>
  <si>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</si>
  <si>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</si>
  <si>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</si>
  <si>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</si>
  <si>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</si>
  <si>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</si>
  <si>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</si>
  <si>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</si>
  <si>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</si>
  <si>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</si>
  <si>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</si>
  <si>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</si>
  <si>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</si>
  <si>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</si>
  <si>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</si>
  <si>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</si>
  <si>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余热回收炉水
（每天白班化验一次）</t>
    <phoneticPr fontId="32" type="noConversion"/>
  </si>
  <si>
    <t>硬度</t>
    <phoneticPr fontId="8" type="noConversion"/>
  </si>
  <si>
    <t>参考</t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</si>
  <si>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</si>
  <si>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</si>
  <si>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</si>
  <si>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</si>
  <si>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</si>
  <si>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</si>
  <si>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</si>
  <si>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</si>
  <si>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</si>
  <si>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t>≤2000</t>
    <phoneticPr fontId="8" type="noConversion"/>
  </si>
  <si>
    <t>( 丙 )夜</t>
    <phoneticPr fontId="1" type="noConversion"/>
  </si>
  <si>
    <t>1#</t>
  </si>
  <si>
    <t>2#</t>
  </si>
  <si>
    <t>中控：梁霞           化验：鄂忠浒</t>
    <phoneticPr fontId="1" type="noConversion"/>
  </si>
  <si>
    <t xml:space="preserve">   7  点 30 分，向槽加氨水 25  升，补入除盐水至  550  mm液位</t>
    <phoneticPr fontId="1" type="noConversion"/>
  </si>
  <si>
    <t>( 丁 )白</t>
    <phoneticPr fontId="1" type="noConversion"/>
  </si>
  <si>
    <r>
      <rPr>
        <sz val="12"/>
        <color theme="1"/>
        <rFont val="宋体"/>
        <family val="3"/>
        <charset val="134"/>
        <scheme val="minor"/>
      </rPr>
      <t xml:space="preserve">  14点 </t>
    </r>
    <r>
      <rPr>
        <sz val="12"/>
        <color theme="1"/>
        <rFont val="宋体"/>
        <family val="3"/>
        <charset val="134"/>
        <scheme val="minor"/>
      </rPr>
      <t>50</t>
    </r>
    <r>
      <rPr>
        <sz val="12"/>
        <color theme="1"/>
        <rFont val="宋体"/>
        <family val="3"/>
        <charset val="134"/>
        <scheme val="minor"/>
      </rPr>
      <t xml:space="preserve"> 分，向槽加海兰明药液  15  kg，补入除盐水至 550  mm液位 </t>
    </r>
  </si>
  <si>
    <t>中控：  冯柳琴         化验：梁锦凤</t>
    <phoneticPr fontId="1" type="noConversion"/>
  </si>
  <si>
    <t>( 甲 )中</t>
    <phoneticPr fontId="1" type="noConversion"/>
  </si>
  <si>
    <t xml:space="preserve">02:40分再生1#阳床，进酸浓度：2.9%，3.0% </t>
    <phoneticPr fontId="1" type="noConversion"/>
  </si>
  <si>
    <t xml:space="preserve">14:50分再生3#阴床，进碱浓度：2.9%，2.8%                   </t>
    <phoneticPr fontId="1" type="noConversion"/>
  </si>
  <si>
    <t>中控：蔡永鹏           化验：曾俊文</t>
    <phoneticPr fontId="1" type="noConversion"/>
  </si>
  <si>
    <t>中控：  秦忠文         化验：苏晓虹</t>
    <phoneticPr fontId="1" type="noConversion"/>
  </si>
  <si>
    <t>( 乙 )夜</t>
    <phoneticPr fontId="1" type="noConversion"/>
  </si>
  <si>
    <t>( 丙 )白</t>
    <phoneticPr fontId="1" type="noConversion"/>
  </si>
  <si>
    <t xml:space="preserve">     13点 10 分，向槽加氨水   升，补入除盐水至    400mm液位</t>
    <phoneticPr fontId="1" type="noConversion"/>
  </si>
  <si>
    <t>中控：梁霞           化验：梁锦凤</t>
    <phoneticPr fontId="1" type="noConversion"/>
  </si>
  <si>
    <t>( 丁 )中</t>
    <phoneticPr fontId="1" type="noConversion"/>
  </si>
  <si>
    <t>中控： 冯柳琴          化验：党召超</t>
    <phoneticPr fontId="1" type="noConversion"/>
  </si>
  <si>
    <t xml:space="preserve">16:40分中和排水（PH 1#7.52#7.0）            19:20分再生3#阳床，进酸浓度：3.2%，3.4% </t>
    <phoneticPr fontId="1" type="noConversion"/>
  </si>
  <si>
    <t>( 乙 )夜</t>
    <phoneticPr fontId="1" type="noConversion"/>
  </si>
  <si>
    <t>中控： 秦忠文          化验：苏晓虹</t>
    <phoneticPr fontId="1" type="noConversion"/>
  </si>
  <si>
    <t xml:space="preserve">   7  点 05分，向槽加氨水  25 升，补入除盐水至    550mm液位</t>
    <phoneticPr fontId="1" type="noConversion"/>
  </si>
  <si>
    <t>( 丙 )白</t>
    <phoneticPr fontId="1" type="noConversion"/>
  </si>
  <si>
    <r>
      <t xml:space="preserve">  14点 </t>
    </r>
    <r>
      <rPr>
        <sz val="12"/>
        <color theme="1"/>
        <rFont val="宋体"/>
        <family val="3"/>
        <charset val="134"/>
        <scheme val="minor"/>
      </rPr>
      <t>50</t>
    </r>
    <r>
      <rPr>
        <sz val="12"/>
        <color theme="1"/>
        <rFont val="宋体"/>
        <family val="3"/>
        <charset val="134"/>
        <scheme val="minor"/>
      </rPr>
      <t xml:space="preserve"> 分，向槽加海兰明药液  15  kg，补入除盐水至 550  mm液位 </t>
    </r>
    <phoneticPr fontId="1" type="noConversion"/>
  </si>
  <si>
    <t>中控：梁霞           化验：鄂忠浒</t>
    <phoneticPr fontId="1" type="noConversion"/>
  </si>
  <si>
    <t xml:space="preserve">17:50分中和排水（PH 1#6.8 2#8.0）                      20:00分再生2#阳床，进酸浓度：2.9%，3.0%                   21:00分再生2#阴床，进碱浓度：2.9%，2.8% </t>
    <phoneticPr fontId="1" type="noConversion"/>
  </si>
  <si>
    <t>原水</t>
  </si>
  <si>
    <t>PH值</t>
  </si>
  <si>
    <t>硬度</t>
  </si>
  <si>
    <t>总碱度</t>
  </si>
  <si>
    <t>浊度</t>
  </si>
  <si>
    <t>10:00分中和排水（PH 1#7.1 2#7.20）
12：50分再生1#阳床，进酸浓度：2.9%，3.0%   14:30分再生3#阴床，进碱浓度：2.9%，2.8%</t>
    <phoneticPr fontId="1" type="noConversion"/>
  </si>
  <si>
    <t xml:space="preserve">1:10分中和排水（PH 1#6.8 2#7.20）                      2:39分再生3#阳床，进酸浓度：2.9%，3.0%       5:18分再生1#阴床，进碱浓度：2.9%，2.8%    </t>
    <phoneticPr fontId="1" type="noConversion"/>
  </si>
  <si>
    <t xml:space="preserve">8:52分再生2#阴床，进碱浓度：2.9%，2.8%
11:10分中和排水（PH 1#6.9 2#7.30）                      13:10分再生2#阳床，进酸浓度：2.9%，2.9%    </t>
    <phoneticPr fontId="1" type="noConversion"/>
  </si>
</sst>
</file>

<file path=xl/styles.xml><?xml version="1.0" encoding="utf-8"?>
<styleSheet xmlns="http://schemas.openxmlformats.org/spreadsheetml/2006/main">
  <fonts count="3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799890133365886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4" fillId="13" borderId="4" xfId="0" applyFont="1" applyFill="1" applyBorder="1" applyAlignment="1">
      <alignment horizontal="center" vertical="center"/>
    </xf>
    <xf numFmtId="0" fontId="35" fillId="1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31" fillId="0" borderId="5" xfId="0" applyFont="1" applyBorder="1" applyAlignment="1">
      <alignment horizontal="center" vertical="center" textRotation="255"/>
    </xf>
    <xf numFmtId="0" fontId="31" fillId="0" borderId="16" xfId="0" applyFont="1" applyBorder="1" applyAlignment="1">
      <alignment horizontal="center" vertical="center" textRotation="255"/>
    </xf>
    <xf numFmtId="0" fontId="31" fillId="0" borderId="15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1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</row>
    <row r="5" spans="1:11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ht="21.95" customHeight="1">
      <c r="A6" s="61"/>
      <c r="B6" s="6" t="s">
        <v>15</v>
      </c>
      <c r="C6" s="71">
        <f>C4</f>
        <v>0</v>
      </c>
      <c r="D6" s="71"/>
      <c r="E6" s="71"/>
      <c r="F6" s="72">
        <f>F4-C4</f>
        <v>0</v>
      </c>
      <c r="G6" s="73"/>
      <c r="H6" s="74"/>
      <c r="I6" s="72">
        <f>I4-F4</f>
        <v>0</v>
      </c>
      <c r="J6" s="73"/>
      <c r="K6" s="74"/>
    </row>
    <row r="7" spans="1:11" ht="21.95" customHeight="1">
      <c r="A7" s="61"/>
      <c r="B7" s="6" t="s">
        <v>16</v>
      </c>
      <c r="C7" s="71">
        <f>C5</f>
        <v>0</v>
      </c>
      <c r="D7" s="71"/>
      <c r="E7" s="71"/>
      <c r="F7" s="72">
        <f>F5-C5</f>
        <v>0</v>
      </c>
      <c r="G7" s="73"/>
      <c r="H7" s="74"/>
      <c r="I7" s="72">
        <f>I5-F5</f>
        <v>0</v>
      </c>
      <c r="J7" s="73"/>
      <c r="K7" s="74"/>
    </row>
    <row r="8" spans="1:11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1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</row>
    <row r="10" spans="1:11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1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1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1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123" t="s">
        <v>48</v>
      </c>
      <c r="C57" s="123"/>
      <c r="D57" s="123"/>
      <c r="E57" s="123"/>
      <c r="F57" s="124" t="s">
        <v>49</v>
      </c>
      <c r="G57" s="124"/>
      <c r="H57" s="124"/>
      <c r="I57" s="124"/>
      <c r="J57" s="125" t="s">
        <v>50</v>
      </c>
      <c r="K57" s="125"/>
      <c r="L57" s="125"/>
      <c r="M57" s="12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09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1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C4-'8日'!I4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C5-'8日'!I5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C4-'9日'!I4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C5-'9日'!I5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C4-'10日'!I4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C5-'10日'!I5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6"/>
  <sheetViews>
    <sheetView topLeftCell="A43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C4-'11日'!I4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C5-'11日'!I5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C4-'12日'!I4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C5-'12日'!I5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C4-'13日'!I4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C5-'13日'!I5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J63:M63"/>
    <mergeCell ref="A68:M68"/>
    <mergeCell ref="A72:M72"/>
    <mergeCell ref="L4:L5"/>
    <mergeCell ref="M4:M5"/>
    <mergeCell ref="L6:L7"/>
    <mergeCell ref="L9:O9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A15:A16"/>
    <mergeCell ref="C16:E16"/>
    <mergeCell ref="F16:H16"/>
    <mergeCell ref="I16:K16"/>
    <mergeCell ref="I23:K23"/>
    <mergeCell ref="C24:E24"/>
    <mergeCell ref="F24:H24"/>
    <mergeCell ref="I24:K24"/>
    <mergeCell ref="A25:A27"/>
    <mergeCell ref="C26:E26"/>
    <mergeCell ref="F26:H26"/>
    <mergeCell ref="I26:K2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C4-'14日'!I4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C5-'14日'!I5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C27:E27"/>
    <mergeCell ref="F27:H27"/>
    <mergeCell ref="I27:K27"/>
    <mergeCell ref="I13:K13"/>
    <mergeCell ref="C6:E6"/>
    <mergeCell ref="F6:H6"/>
    <mergeCell ref="I6:K6"/>
    <mergeCell ref="F8:H8"/>
    <mergeCell ref="I8:K8"/>
    <mergeCell ref="C7:E7"/>
    <mergeCell ref="F7:H7"/>
    <mergeCell ref="I7:K7"/>
    <mergeCell ref="A28:B30"/>
    <mergeCell ref="C23:E23"/>
    <mergeCell ref="F23:H23"/>
    <mergeCell ref="I23:K23"/>
    <mergeCell ref="C24:E24"/>
    <mergeCell ref="F24:H24"/>
    <mergeCell ref="F26:H26"/>
    <mergeCell ref="I26:K26"/>
    <mergeCell ref="I24:K24"/>
    <mergeCell ref="C25:E25"/>
    <mergeCell ref="F25:H25"/>
    <mergeCell ref="I25:K25"/>
    <mergeCell ref="A23:A24"/>
    <mergeCell ref="C28:E30"/>
    <mergeCell ref="F28:H30"/>
    <mergeCell ref="I28:K3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C4-'15日'!I4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C5-'15日'!I5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I26:K26"/>
    <mergeCell ref="I28:K30"/>
    <mergeCell ref="I22:K22"/>
    <mergeCell ref="M6:M7"/>
    <mergeCell ref="I27:K27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A9:A10"/>
    <mergeCell ref="C9:E9"/>
    <mergeCell ref="F9:H9"/>
    <mergeCell ref="I9:K9"/>
    <mergeCell ref="C10:E10"/>
    <mergeCell ref="F10:H10"/>
    <mergeCell ref="I10:K10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A25:A27"/>
    <mergeCell ref="C26:E26"/>
    <mergeCell ref="A21:A22"/>
    <mergeCell ref="C22:E22"/>
    <mergeCell ref="F22:H22"/>
    <mergeCell ref="C27:E27"/>
    <mergeCell ref="F27:H27"/>
    <mergeCell ref="C20:E20"/>
    <mergeCell ref="F20:H20"/>
    <mergeCell ref="I20:K20"/>
    <mergeCell ref="A17:A20"/>
    <mergeCell ref="B19:B20"/>
    <mergeCell ref="C19:E19"/>
    <mergeCell ref="F19:H19"/>
    <mergeCell ref="I19:K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C4-'16日'!I4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C5-'16日'!I5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I26:K26"/>
    <mergeCell ref="I28:K30"/>
    <mergeCell ref="I22:K22"/>
    <mergeCell ref="M6:M7"/>
    <mergeCell ref="I27:K27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A9:A10"/>
    <mergeCell ref="C9:E9"/>
    <mergeCell ref="F9:H9"/>
    <mergeCell ref="I9:K9"/>
    <mergeCell ref="C10:E10"/>
    <mergeCell ref="F10:H10"/>
    <mergeCell ref="I10:K10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A25:A27"/>
    <mergeCell ref="C26:E26"/>
    <mergeCell ref="A21:A22"/>
    <mergeCell ref="C22:E22"/>
    <mergeCell ref="F22:H22"/>
    <mergeCell ref="C27:E27"/>
    <mergeCell ref="F27:H27"/>
    <mergeCell ref="C20:E20"/>
    <mergeCell ref="F20:H20"/>
    <mergeCell ref="I20:K20"/>
    <mergeCell ref="A17:A20"/>
    <mergeCell ref="B19:B20"/>
    <mergeCell ref="C19:E19"/>
    <mergeCell ref="F19:H19"/>
    <mergeCell ref="I19:K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C4-'17日'!I4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C5-'17日'!I5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I26:K26"/>
    <mergeCell ref="I28:K30"/>
    <mergeCell ref="I22:K22"/>
    <mergeCell ref="M6:M7"/>
    <mergeCell ref="I27:K27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A9:A10"/>
    <mergeCell ref="C9:E9"/>
    <mergeCell ref="F9:H9"/>
    <mergeCell ref="I9:K9"/>
    <mergeCell ref="C10:E10"/>
    <mergeCell ref="F10:H10"/>
    <mergeCell ref="I10:K10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A25:A27"/>
    <mergeCell ref="C26:E26"/>
    <mergeCell ref="A21:A22"/>
    <mergeCell ref="C22:E22"/>
    <mergeCell ref="F22:H22"/>
    <mergeCell ref="C27:E27"/>
    <mergeCell ref="F27:H27"/>
    <mergeCell ref="C20:E20"/>
    <mergeCell ref="F20:H20"/>
    <mergeCell ref="I20:K20"/>
    <mergeCell ref="A17:A20"/>
    <mergeCell ref="B19:B20"/>
    <mergeCell ref="C19:E19"/>
    <mergeCell ref="F19:H19"/>
    <mergeCell ref="I19:K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105</v>
      </c>
      <c r="D2" s="67"/>
      <c r="E2" s="67"/>
      <c r="F2" s="68" t="s">
        <v>110</v>
      </c>
      <c r="G2" s="68"/>
      <c r="H2" s="68"/>
      <c r="I2" s="69" t="s">
        <v>113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>
        <v>990</v>
      </c>
      <c r="D4" s="70"/>
      <c r="E4" s="70"/>
      <c r="F4" s="70">
        <v>2180</v>
      </c>
      <c r="G4" s="70"/>
      <c r="H4" s="70"/>
      <c r="I4" s="70">
        <v>3300</v>
      </c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>
        <v>1290</v>
      </c>
      <c r="D5" s="70"/>
      <c r="E5" s="70"/>
      <c r="F5" s="70">
        <v>2300</v>
      </c>
      <c r="G5" s="70"/>
      <c r="H5" s="70"/>
      <c r="I5" s="70">
        <v>3240</v>
      </c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</f>
        <v>990</v>
      </c>
      <c r="D6" s="126"/>
      <c r="E6" s="126"/>
      <c r="F6" s="127">
        <f>F4-C4</f>
        <v>1190</v>
      </c>
      <c r="G6" s="128"/>
      <c r="H6" s="129"/>
      <c r="I6" s="127">
        <f>I4-F4</f>
        <v>1120</v>
      </c>
      <c r="J6" s="128"/>
      <c r="K6" s="129"/>
      <c r="L6" s="139">
        <f>C6+F6+I6</f>
        <v>3300</v>
      </c>
      <c r="M6" s="139">
        <f>C7+F7+I7</f>
        <v>3240</v>
      </c>
    </row>
    <row r="7" spans="1:15" ht="21.95" customHeight="1">
      <c r="A7" s="61"/>
      <c r="B7" s="6" t="s">
        <v>16</v>
      </c>
      <c r="C7" s="126">
        <f>C5</f>
        <v>1290</v>
      </c>
      <c r="D7" s="126"/>
      <c r="E7" s="126"/>
      <c r="F7" s="127">
        <f>F5-C5</f>
        <v>1010</v>
      </c>
      <c r="G7" s="128"/>
      <c r="H7" s="129"/>
      <c r="I7" s="127">
        <f>I5-F5</f>
        <v>940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>
        <v>0</v>
      </c>
      <c r="D8" s="70"/>
      <c r="E8" s="70"/>
      <c r="F8" s="70">
        <v>0</v>
      </c>
      <c r="G8" s="70"/>
      <c r="H8" s="70"/>
      <c r="I8" s="70">
        <v>0</v>
      </c>
      <c r="J8" s="70"/>
      <c r="K8" s="70"/>
    </row>
    <row r="9" spans="1:15" ht="21.95" customHeight="1">
      <c r="A9" s="105" t="s">
        <v>18</v>
      </c>
      <c r="B9" s="7" t="s">
        <v>19</v>
      </c>
      <c r="C9" s="70">
        <v>39</v>
      </c>
      <c r="D9" s="70"/>
      <c r="E9" s="70"/>
      <c r="F9" s="70">
        <v>39</v>
      </c>
      <c r="G9" s="70"/>
      <c r="H9" s="70"/>
      <c r="I9" s="70">
        <v>40</v>
      </c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>
        <v>39</v>
      </c>
      <c r="D10" s="70"/>
      <c r="E10" s="70"/>
      <c r="F10" s="70">
        <v>39</v>
      </c>
      <c r="G10" s="70"/>
      <c r="H10" s="70"/>
      <c r="I10" s="70">
        <v>40</v>
      </c>
      <c r="J10" s="70"/>
      <c r="K10" s="70"/>
    </row>
    <row r="11" spans="1:15" ht="21.95" customHeight="1">
      <c r="A11" s="106" t="s">
        <v>21</v>
      </c>
      <c r="B11" s="43" t="s">
        <v>22</v>
      </c>
      <c r="C11" s="49" t="s">
        <v>106</v>
      </c>
      <c r="D11" s="49" t="s">
        <v>106</v>
      </c>
      <c r="E11" s="49" t="s">
        <v>106</v>
      </c>
      <c r="F11" s="51" t="s">
        <v>106</v>
      </c>
      <c r="G11" s="51" t="s">
        <v>106</v>
      </c>
      <c r="H11" s="51" t="s">
        <v>106</v>
      </c>
      <c r="I11" s="52" t="s">
        <v>106</v>
      </c>
      <c r="J11" s="52" t="s">
        <v>106</v>
      </c>
      <c r="K11" s="52" t="s">
        <v>106</v>
      </c>
    </row>
    <row r="12" spans="1:15" ht="21.95" customHeight="1">
      <c r="A12" s="106"/>
      <c r="B12" s="43" t="s">
        <v>23</v>
      </c>
      <c r="C12" s="49">
        <v>60</v>
      </c>
      <c r="D12" s="49">
        <v>60</v>
      </c>
      <c r="E12" s="49">
        <v>60</v>
      </c>
      <c r="F12" s="51">
        <v>60</v>
      </c>
      <c r="G12" s="51">
        <v>60</v>
      </c>
      <c r="H12" s="51">
        <v>60</v>
      </c>
      <c r="I12" s="52">
        <v>60</v>
      </c>
      <c r="J12" s="52">
        <v>60</v>
      </c>
      <c r="K12" s="52">
        <v>60</v>
      </c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9">
        <v>300</v>
      </c>
      <c r="D15" s="41">
        <v>260</v>
      </c>
      <c r="E15" s="41">
        <v>550</v>
      </c>
      <c r="F15" s="51">
        <v>550</v>
      </c>
      <c r="G15" s="41">
        <v>520</v>
      </c>
      <c r="H15" s="41">
        <v>490</v>
      </c>
      <c r="I15" s="52">
        <v>490</v>
      </c>
      <c r="J15" s="41">
        <v>460</v>
      </c>
      <c r="K15" s="41">
        <v>430</v>
      </c>
    </row>
    <row r="16" spans="1:15" ht="44.25" customHeight="1">
      <c r="A16" s="80"/>
      <c r="B16" s="9" t="s">
        <v>28</v>
      </c>
      <c r="C16" s="77" t="s">
        <v>109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9" t="s">
        <v>107</v>
      </c>
      <c r="D17" s="49" t="s">
        <v>107</v>
      </c>
      <c r="E17" s="49" t="s">
        <v>107</v>
      </c>
      <c r="F17" s="51" t="s">
        <v>107</v>
      </c>
      <c r="G17" s="51" t="s">
        <v>107</v>
      </c>
      <c r="H17" s="51" t="s">
        <v>107</v>
      </c>
      <c r="I17" s="52" t="s">
        <v>107</v>
      </c>
      <c r="J17" s="52" t="s">
        <v>107</v>
      </c>
      <c r="K17" s="52" t="s">
        <v>107</v>
      </c>
    </row>
    <row r="18" spans="1:11" ht="21.95" customHeight="1">
      <c r="A18" s="78"/>
      <c r="B18" s="42" t="s">
        <v>23</v>
      </c>
      <c r="C18" s="49">
        <v>60</v>
      </c>
      <c r="D18" s="49">
        <v>60</v>
      </c>
      <c r="E18" s="49">
        <v>60</v>
      </c>
      <c r="F18" s="51">
        <v>60</v>
      </c>
      <c r="G18" s="51">
        <v>60</v>
      </c>
      <c r="H18" s="51">
        <v>60</v>
      </c>
      <c r="I18" s="52">
        <v>60</v>
      </c>
      <c r="J18" s="52">
        <v>60</v>
      </c>
      <c r="K18" s="52">
        <v>60</v>
      </c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9">
        <v>410</v>
      </c>
      <c r="D21" s="41">
        <v>370</v>
      </c>
      <c r="E21" s="41">
        <v>330</v>
      </c>
      <c r="F21" s="51">
        <v>330</v>
      </c>
      <c r="G21" s="41">
        <v>280</v>
      </c>
      <c r="H21" s="41">
        <v>530</v>
      </c>
      <c r="I21" s="52">
        <v>530</v>
      </c>
      <c r="J21" s="41">
        <v>480</v>
      </c>
      <c r="K21" s="41">
        <v>430</v>
      </c>
    </row>
    <row r="22" spans="1:11" ht="30.75" customHeight="1">
      <c r="A22" s="76"/>
      <c r="B22" s="9" t="s">
        <v>33</v>
      </c>
      <c r="C22" s="77" t="s">
        <v>34</v>
      </c>
      <c r="D22" s="77"/>
      <c r="E22" s="77"/>
      <c r="F22" s="77" t="s">
        <v>111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>
        <v>1500</v>
      </c>
      <c r="D23" s="75"/>
      <c r="E23" s="75"/>
      <c r="F23" s="75">
        <v>1500</v>
      </c>
      <c r="G23" s="75"/>
      <c r="H23" s="75"/>
      <c r="I23" s="75">
        <v>1320</v>
      </c>
      <c r="J23" s="75"/>
      <c r="K23" s="75"/>
    </row>
    <row r="24" spans="1:11" ht="21.95" customHeight="1">
      <c r="A24" s="81"/>
      <c r="B24" s="10" t="s">
        <v>37</v>
      </c>
      <c r="C24" s="75">
        <f>680+710</f>
        <v>1390</v>
      </c>
      <c r="D24" s="75"/>
      <c r="E24" s="75"/>
      <c r="F24" s="75">
        <f>680+710</f>
        <v>1390</v>
      </c>
      <c r="G24" s="75"/>
      <c r="H24" s="75"/>
      <c r="I24" s="75">
        <f>620+600</f>
        <v>1220</v>
      </c>
      <c r="J24" s="75"/>
      <c r="K24" s="75"/>
    </row>
    <row r="25" spans="1:11" ht="21.95" customHeight="1">
      <c r="A25" s="80" t="s">
        <v>38</v>
      </c>
      <c r="B25" s="8" t="s">
        <v>39</v>
      </c>
      <c r="C25" s="75">
        <v>26</v>
      </c>
      <c r="D25" s="75"/>
      <c r="E25" s="75"/>
      <c r="F25" s="75">
        <v>26</v>
      </c>
      <c r="G25" s="75"/>
      <c r="H25" s="75"/>
      <c r="I25" s="75">
        <v>26</v>
      </c>
      <c r="J25" s="75"/>
      <c r="K25" s="75"/>
    </row>
    <row r="26" spans="1:11" ht="21.95" customHeight="1">
      <c r="A26" s="80"/>
      <c r="B26" s="8" t="s">
        <v>40</v>
      </c>
      <c r="C26" s="75">
        <v>420</v>
      </c>
      <c r="D26" s="75"/>
      <c r="E26" s="75"/>
      <c r="F26" s="75">
        <v>420</v>
      </c>
      <c r="G26" s="75"/>
      <c r="H26" s="75"/>
      <c r="I26" s="75">
        <v>420</v>
      </c>
      <c r="J26" s="75"/>
      <c r="K26" s="75"/>
    </row>
    <row r="27" spans="1:11" ht="21.95" customHeight="1">
      <c r="A27" s="80"/>
      <c r="B27" s="8" t="s">
        <v>41</v>
      </c>
      <c r="C27" s="75">
        <v>20</v>
      </c>
      <c r="D27" s="75"/>
      <c r="E27" s="75"/>
      <c r="F27" s="75">
        <v>20</v>
      </c>
      <c r="G27" s="75"/>
      <c r="H27" s="75"/>
      <c r="I27" s="75">
        <v>20</v>
      </c>
      <c r="J27" s="75"/>
      <c r="K27" s="75"/>
    </row>
    <row r="28" spans="1:11" ht="76.5" customHeight="1">
      <c r="A28" s="85" t="s" ph="1">
        <v>42</v>
      </c>
      <c r="B28" s="86" ph="1"/>
      <c r="C28" s="130" t="s">
        <v>114</v>
      </c>
      <c r="D28" s="92"/>
      <c r="E28" s="93"/>
      <c r="F28" s="91" t="s">
        <v>115</v>
      </c>
      <c r="G28" s="92"/>
      <c r="H28" s="93"/>
      <c r="I28" s="91" t="s">
        <v>131</v>
      </c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108</v>
      </c>
      <c r="D31" s="103"/>
      <c r="E31" s="104"/>
      <c r="F31" s="102" t="s">
        <v>112</v>
      </c>
      <c r="G31" s="103"/>
      <c r="H31" s="104"/>
      <c r="I31" s="102" t="s">
        <v>116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>
        <v>0</v>
      </c>
      <c r="H34" s="53">
        <v>0</v>
      </c>
      <c r="I34" s="53">
        <v>0</v>
      </c>
      <c r="J34" s="53">
        <v>0</v>
      </c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53">
        <v>9.4700000000000006</v>
      </c>
      <c r="H35" s="53">
        <v>9.5</v>
      </c>
      <c r="I35" s="53">
        <v>9.48</v>
      </c>
      <c r="J35" s="53">
        <v>9.4499999999999993</v>
      </c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53">
        <v>13.04</v>
      </c>
      <c r="H36" s="53">
        <v>13.9</v>
      </c>
      <c r="I36" s="53">
        <v>12.1</v>
      </c>
      <c r="J36" s="53">
        <v>11.2</v>
      </c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53">
        <v>12.7</v>
      </c>
      <c r="H37" s="53">
        <v>12.8</v>
      </c>
      <c r="I37" s="53">
        <v>12.82</v>
      </c>
      <c r="J37" s="53">
        <v>11.94</v>
      </c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53">
        <v>1.1000000000000001</v>
      </c>
      <c r="H38" s="53">
        <v>2.2000000000000002</v>
      </c>
      <c r="I38" s="53">
        <v>2.17</v>
      </c>
      <c r="J38" s="53">
        <v>2.2599999999999998</v>
      </c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53">
        <v>0</v>
      </c>
      <c r="H39" s="53">
        <v>0</v>
      </c>
      <c r="I39" s="53">
        <v>0</v>
      </c>
      <c r="J39" s="53">
        <v>0</v>
      </c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53">
        <v>9.8699999999999992</v>
      </c>
      <c r="H40" s="53">
        <v>9.7100000000000009</v>
      </c>
      <c r="I40" s="53">
        <v>9.77</v>
      </c>
      <c r="J40" s="53">
        <v>9.8000000000000007</v>
      </c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53">
        <v>9.1</v>
      </c>
      <c r="H41" s="53">
        <v>9.1999999999999993</v>
      </c>
      <c r="I41" s="53">
        <v>9.4</v>
      </c>
      <c r="J41" s="53">
        <v>9.1</v>
      </c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53">
        <v>0</v>
      </c>
      <c r="H42" s="53">
        <v>0</v>
      </c>
      <c r="I42" s="53">
        <v>0</v>
      </c>
      <c r="J42" s="53">
        <v>0</v>
      </c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53">
        <v>38.200000000000003</v>
      </c>
      <c r="H43" s="53">
        <v>40.5</v>
      </c>
      <c r="I43" s="53">
        <v>36.299999999999997</v>
      </c>
      <c r="J43" s="53">
        <v>35.5</v>
      </c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53">
        <v>133.69999999999999</v>
      </c>
      <c r="H44" s="53">
        <v>124.8</v>
      </c>
      <c r="I44" s="53">
        <v>100</v>
      </c>
      <c r="J44" s="53">
        <v>95</v>
      </c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53">
        <v>10.7</v>
      </c>
      <c r="H45" s="53">
        <v>12.4</v>
      </c>
      <c r="I45" s="53">
        <v>10.3</v>
      </c>
      <c r="J45" s="53">
        <v>10.1</v>
      </c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53">
        <v>9.9</v>
      </c>
      <c r="H46" s="53">
        <v>10.4</v>
      </c>
      <c r="I46" s="53">
        <v>9.82</v>
      </c>
      <c r="J46" s="53">
        <v>9.6300000000000008</v>
      </c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53">
        <v>2.4</v>
      </c>
      <c r="H47" s="53">
        <v>1.7</v>
      </c>
      <c r="I47" s="53">
        <v>2.1</v>
      </c>
      <c r="J47" s="53">
        <v>2.15</v>
      </c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53">
        <v>11.8</v>
      </c>
      <c r="H48" s="53">
        <v>13.7</v>
      </c>
      <c r="I48" s="53">
        <v>10.9</v>
      </c>
      <c r="J48" s="53">
        <v>10.7</v>
      </c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53">
        <v>12.02</v>
      </c>
      <c r="H49" s="53">
        <v>12.8</v>
      </c>
      <c r="I49" s="53">
        <v>11.49</v>
      </c>
      <c r="J49" s="53">
        <v>11.2</v>
      </c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53">
        <v>2.7</v>
      </c>
      <c r="H50" s="53">
        <v>1.7</v>
      </c>
      <c r="I50" s="53">
        <v>1.94</v>
      </c>
      <c r="J50" s="53">
        <v>2.02</v>
      </c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53"/>
      <c r="H51" s="53"/>
      <c r="I51" s="53"/>
      <c r="J51" s="53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53"/>
      <c r="H52" s="53"/>
      <c r="I52" s="53"/>
      <c r="J52" s="53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53"/>
      <c r="H53" s="53"/>
      <c r="I53" s="53"/>
      <c r="J53" s="53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53"/>
      <c r="H54" s="53"/>
      <c r="I54" s="53"/>
      <c r="J54" s="53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53"/>
      <c r="H55" s="53"/>
      <c r="I55" s="53"/>
      <c r="J55" s="53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>
        <v>0</v>
      </c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>
        <v>9.91</v>
      </c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>
        <v>26.9</v>
      </c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>
        <v>4.9000000000000004</v>
      </c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>
        <v>68.099999999999994</v>
      </c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>
        <v>400</v>
      </c>
      <c r="H61" s="47"/>
      <c r="I61" s="48"/>
      <c r="J61" s="21"/>
    </row>
    <row r="62" spans="1:13" ht="14.25">
      <c r="A62" s="22" t="s">
        <v>78</v>
      </c>
      <c r="B62" s="22" t="s">
        <v>79</v>
      </c>
      <c r="C62" s="23">
        <v>7.46</v>
      </c>
      <c r="D62" s="22" t="s">
        <v>80</v>
      </c>
      <c r="E62" s="23">
        <v>76</v>
      </c>
      <c r="F62" s="22" t="s">
        <v>81</v>
      </c>
      <c r="G62" s="23">
        <v>82</v>
      </c>
      <c r="H62" s="22" t="s">
        <v>82</v>
      </c>
      <c r="I62" s="23">
        <v>0.01</v>
      </c>
      <c r="J62" s="21"/>
    </row>
    <row r="63" spans="1:13" ht="14.25">
      <c r="A63" s="45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>
        <v>26.6</v>
      </c>
      <c r="C65" s="30"/>
      <c r="D65" s="33">
        <v>46.9</v>
      </c>
      <c r="E65" s="30"/>
      <c r="F65" s="30"/>
      <c r="G65" s="34"/>
      <c r="H65" s="30">
        <v>17.899999999999999</v>
      </c>
      <c r="I65" s="30"/>
      <c r="J65" s="30">
        <v>14.39</v>
      </c>
      <c r="K65" s="30"/>
      <c r="L65" s="30">
        <v>14.77</v>
      </c>
      <c r="M65" s="30"/>
    </row>
    <row r="66" spans="1:13" ht="18.75">
      <c r="A66" s="28" t="s">
        <v>1</v>
      </c>
      <c r="B66" s="29">
        <v>40.9</v>
      </c>
      <c r="C66" s="30"/>
      <c r="D66" s="33">
        <v>24.9</v>
      </c>
      <c r="E66" s="30"/>
      <c r="F66" s="30">
        <v>50.8</v>
      </c>
      <c r="G66" s="34"/>
      <c r="H66" s="30"/>
      <c r="I66" s="30"/>
      <c r="J66" s="30"/>
      <c r="K66" s="30"/>
      <c r="L66" s="30"/>
      <c r="M66" s="30"/>
    </row>
    <row r="67" spans="1:13" ht="18.75">
      <c r="A67" s="28" t="s">
        <v>2</v>
      </c>
      <c r="B67" s="29"/>
      <c r="C67" s="30"/>
      <c r="D67" s="33"/>
      <c r="E67" s="30"/>
      <c r="F67" s="30">
        <v>25.6</v>
      </c>
      <c r="G67" s="34"/>
      <c r="H67" s="30">
        <v>36.4</v>
      </c>
      <c r="I67" s="30"/>
      <c r="J67" s="30">
        <v>33.700000000000003</v>
      </c>
      <c r="K67" s="30"/>
      <c r="L67" s="30"/>
      <c r="M67" s="30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>
        <v>15.9</v>
      </c>
      <c r="D69" s="33"/>
      <c r="E69" s="30">
        <v>16.2</v>
      </c>
      <c r="F69" s="30"/>
      <c r="G69" s="30">
        <v>15.9</v>
      </c>
      <c r="H69" s="30"/>
      <c r="I69" s="30">
        <v>16.100000000000001</v>
      </c>
      <c r="J69" s="30"/>
      <c r="K69" s="30">
        <v>16.07</v>
      </c>
      <c r="L69" s="30"/>
      <c r="M69" s="30">
        <v>15.96</v>
      </c>
    </row>
    <row r="70" spans="1:13" ht="18.75">
      <c r="A70" s="31" t="s">
        <v>3</v>
      </c>
      <c r="B70" s="30"/>
      <c r="C70" s="30">
        <v>15.6</v>
      </c>
      <c r="D70" s="33"/>
      <c r="E70" s="30">
        <v>17.899999999999999</v>
      </c>
      <c r="F70" s="30"/>
      <c r="G70" s="30">
        <v>15.7</v>
      </c>
      <c r="H70" s="30"/>
      <c r="I70" s="30">
        <v>17.2</v>
      </c>
      <c r="J70" s="30"/>
      <c r="K70" s="30">
        <v>15.9</v>
      </c>
      <c r="L70" s="30"/>
      <c r="M70" s="30">
        <v>16.14</v>
      </c>
    </row>
    <row r="71" spans="1:13" ht="18.75">
      <c r="A71" s="31" t="s">
        <v>4</v>
      </c>
      <c r="B71" s="30"/>
      <c r="C71" s="30">
        <v>23.8</v>
      </c>
      <c r="D71" s="33"/>
      <c r="E71" s="30">
        <v>24.5</v>
      </c>
      <c r="F71" s="30"/>
      <c r="G71" s="30">
        <v>24.8</v>
      </c>
      <c r="H71" s="30"/>
      <c r="I71" s="30">
        <v>27.2</v>
      </c>
      <c r="J71" s="30"/>
      <c r="K71" s="30"/>
      <c r="L71" s="30"/>
      <c r="M71" s="30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/>
      <c r="B73" s="50">
        <v>1.7</v>
      </c>
      <c r="C73" s="50">
        <v>11</v>
      </c>
      <c r="D73" s="50">
        <v>1.8</v>
      </c>
      <c r="E73" s="50">
        <v>11.2</v>
      </c>
      <c r="F73" s="50">
        <v>1.8</v>
      </c>
      <c r="G73" s="50">
        <v>10.8</v>
      </c>
      <c r="H73" s="50">
        <v>1.9</v>
      </c>
      <c r="I73" s="50">
        <v>11.04</v>
      </c>
      <c r="J73" s="50">
        <v>1.82</v>
      </c>
      <c r="K73" s="50">
        <v>10.65</v>
      </c>
      <c r="L73" s="50">
        <v>1.79</v>
      </c>
      <c r="M73" s="50">
        <v>10.97</v>
      </c>
    </row>
    <row r="74" spans="1:13" ht="18.75">
      <c r="A74" s="32" t="s">
        <v>5</v>
      </c>
      <c r="B74" s="50">
        <v>1.9</v>
      </c>
      <c r="C74" s="50">
        <v>12.1</v>
      </c>
      <c r="D74" s="50">
        <v>1.8</v>
      </c>
      <c r="E74" s="50">
        <v>11.8</v>
      </c>
      <c r="F74" s="50">
        <v>20.100000000000001</v>
      </c>
      <c r="G74" s="50">
        <v>11.7</v>
      </c>
      <c r="H74" s="50">
        <v>1.3</v>
      </c>
      <c r="I74" s="50">
        <v>11.8</v>
      </c>
      <c r="J74" s="50">
        <v>1.1599999999999999</v>
      </c>
      <c r="K74" s="50">
        <v>11.42</v>
      </c>
      <c r="L74" s="50">
        <v>1.24</v>
      </c>
      <c r="M74" s="50">
        <v>11.47</v>
      </c>
    </row>
    <row r="75" spans="1:13" ht="18.75">
      <c r="A75" s="32" t="s">
        <v>6</v>
      </c>
      <c r="B75" s="50">
        <v>2.1</v>
      </c>
      <c r="C75" s="50">
        <v>14.6</v>
      </c>
      <c r="D75" s="50">
        <v>1.9</v>
      </c>
      <c r="E75" s="50">
        <v>14.1</v>
      </c>
      <c r="F75" s="50">
        <v>1.5</v>
      </c>
      <c r="G75" s="50">
        <v>14.1</v>
      </c>
      <c r="H75" s="50">
        <v>1.5</v>
      </c>
      <c r="I75" s="50">
        <v>14.5</v>
      </c>
      <c r="J75" s="50"/>
      <c r="K75" s="50"/>
      <c r="L75" s="50"/>
      <c r="M75" s="50"/>
    </row>
    <row r="76" spans="1:13" ht="18.75">
      <c r="A76" s="32" t="s">
        <v>7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</row>
  </sheetData>
  <mergeCells count="99">
    <mergeCell ref="L4:L5"/>
    <mergeCell ref="M4:M5"/>
    <mergeCell ref="L6:L7"/>
    <mergeCell ref="L9:O9"/>
    <mergeCell ref="A72:M72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8:M68"/>
    <mergeCell ref="A28:B30"/>
    <mergeCell ref="C28:E30"/>
    <mergeCell ref="F28:H30"/>
    <mergeCell ref="I28:K30"/>
    <mergeCell ref="A31:B31"/>
    <mergeCell ref="C31:E31"/>
    <mergeCell ref="B51:B55"/>
    <mergeCell ref="B48:B50"/>
    <mergeCell ref="A56:A61"/>
    <mergeCell ref="B56:B61"/>
    <mergeCell ref="I25:K25"/>
    <mergeCell ref="B63:E63"/>
    <mergeCell ref="F63:I63"/>
    <mergeCell ref="J63:M63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C4-'18日'!I4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C5-'18日'!I5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I26:K26"/>
    <mergeCell ref="I28:K30"/>
    <mergeCell ref="I22:K22"/>
    <mergeCell ref="M6:M7"/>
    <mergeCell ref="I27:K27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A9:A10"/>
    <mergeCell ref="C9:E9"/>
    <mergeCell ref="F9:H9"/>
    <mergeCell ref="I9:K9"/>
    <mergeCell ref="C10:E10"/>
    <mergeCell ref="F10:H10"/>
    <mergeCell ref="I10:K10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A25:A27"/>
    <mergeCell ref="C26:E26"/>
    <mergeCell ref="A21:A22"/>
    <mergeCell ref="C22:E22"/>
    <mergeCell ref="F22:H22"/>
    <mergeCell ref="C27:E27"/>
    <mergeCell ref="F27:H27"/>
    <mergeCell ref="C20:E20"/>
    <mergeCell ref="F20:H20"/>
    <mergeCell ref="I20:K20"/>
    <mergeCell ref="A17:A20"/>
    <mergeCell ref="B19:B20"/>
    <mergeCell ref="C19:E19"/>
    <mergeCell ref="F19:H19"/>
    <mergeCell ref="I19:K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C4-'19日'!I4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C5-'19日'!I5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C4-'20日'!I4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C5-'20日'!I5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C4-'21日'!I4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C5-'21日'!I5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C4-'22日'!I4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C5-'22日'!I5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C4-'23日'!I4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C5-'23日'!I5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C4-'24日'!I4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C5-'24日'!I5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C4-'25日'!I4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C5-'25日'!I5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C4-'26日'!I4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C5-'26日'!I5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C4-'27日'!I4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C5-'27日'!I5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F56" sqref="F56:F6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118</v>
      </c>
      <c r="D2" s="67"/>
      <c r="E2" s="67"/>
      <c r="F2" s="68" t="s">
        <v>119</v>
      </c>
      <c r="G2" s="68"/>
      <c r="H2" s="68"/>
      <c r="I2" s="69" t="s">
        <v>122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>
        <v>4450</v>
      </c>
      <c r="D4" s="70"/>
      <c r="E4" s="70"/>
      <c r="F4" s="70">
        <v>5390</v>
      </c>
      <c r="G4" s="70"/>
      <c r="H4" s="70"/>
      <c r="I4" s="70">
        <v>6190</v>
      </c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>
        <v>4240</v>
      </c>
      <c r="D5" s="70"/>
      <c r="E5" s="70"/>
      <c r="F5" s="70">
        <v>5110</v>
      </c>
      <c r="G5" s="70"/>
      <c r="H5" s="70"/>
      <c r="I5" s="70">
        <v>5900</v>
      </c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C4-'1日'!I4</f>
        <v>1150</v>
      </c>
      <c r="D6" s="126"/>
      <c r="E6" s="126"/>
      <c r="F6" s="127">
        <f>F4-C4</f>
        <v>940</v>
      </c>
      <c r="G6" s="128"/>
      <c r="H6" s="129"/>
      <c r="I6" s="127">
        <f>I4-F4</f>
        <v>800</v>
      </c>
      <c r="J6" s="128"/>
      <c r="K6" s="129"/>
      <c r="L6" s="139">
        <f>C6+F6+I6</f>
        <v>2890</v>
      </c>
      <c r="M6" s="139">
        <f>C7+F7+I7</f>
        <v>2660</v>
      </c>
    </row>
    <row r="7" spans="1:15" ht="21.95" customHeight="1">
      <c r="A7" s="61"/>
      <c r="B7" s="6" t="s">
        <v>16</v>
      </c>
      <c r="C7" s="126">
        <f>C5-'1日'!I5</f>
        <v>1000</v>
      </c>
      <c r="D7" s="126"/>
      <c r="E7" s="126"/>
      <c r="F7" s="127">
        <f>F5-C5</f>
        <v>870</v>
      </c>
      <c r="G7" s="128"/>
      <c r="H7" s="129"/>
      <c r="I7" s="127">
        <f>I5-F5</f>
        <v>790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>
        <v>0</v>
      </c>
      <c r="D8" s="70"/>
      <c r="E8" s="70"/>
      <c r="F8" s="70"/>
      <c r="G8" s="70"/>
      <c r="H8" s="70"/>
      <c r="I8" s="70">
        <v>0</v>
      </c>
      <c r="J8" s="70"/>
      <c r="K8" s="70"/>
    </row>
    <row r="9" spans="1:15" ht="21.95" customHeight="1">
      <c r="A9" s="105" t="s">
        <v>18</v>
      </c>
      <c r="B9" s="7" t="s">
        <v>19</v>
      </c>
      <c r="C9" s="70">
        <v>42</v>
      </c>
      <c r="D9" s="70"/>
      <c r="E9" s="70"/>
      <c r="F9" s="70"/>
      <c r="G9" s="70"/>
      <c r="H9" s="70"/>
      <c r="I9" s="70">
        <v>44</v>
      </c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>
        <v>42</v>
      </c>
      <c r="D10" s="70"/>
      <c r="E10" s="70"/>
      <c r="F10" s="70"/>
      <c r="G10" s="70"/>
      <c r="H10" s="70"/>
      <c r="I10" s="70">
        <v>44</v>
      </c>
      <c r="J10" s="70"/>
      <c r="K10" s="70"/>
    </row>
    <row r="11" spans="1:15" ht="21.95" customHeight="1">
      <c r="A11" s="106" t="s">
        <v>21</v>
      </c>
      <c r="B11" s="43" t="s">
        <v>22</v>
      </c>
      <c r="C11" s="54" t="s">
        <v>106</v>
      </c>
      <c r="D11" s="54" t="s">
        <v>106</v>
      </c>
      <c r="E11" s="54" t="s">
        <v>106</v>
      </c>
      <c r="F11" s="55" t="s">
        <v>106</v>
      </c>
      <c r="G11" s="55" t="s">
        <v>106</v>
      </c>
      <c r="H11" s="55" t="s">
        <v>106</v>
      </c>
      <c r="I11" s="56" t="s">
        <v>106</v>
      </c>
      <c r="J11" s="56" t="s">
        <v>106</v>
      </c>
      <c r="K11" s="56" t="s">
        <v>106</v>
      </c>
    </row>
    <row r="12" spans="1:15" ht="21.95" customHeight="1">
      <c r="A12" s="106"/>
      <c r="B12" s="43" t="s">
        <v>23</v>
      </c>
      <c r="C12" s="54">
        <v>60</v>
      </c>
      <c r="D12" s="54">
        <v>60</v>
      </c>
      <c r="E12" s="54">
        <v>60</v>
      </c>
      <c r="F12" s="55">
        <v>60</v>
      </c>
      <c r="G12" s="55">
        <v>60</v>
      </c>
      <c r="H12" s="55">
        <v>60</v>
      </c>
      <c r="I12" s="56">
        <v>60</v>
      </c>
      <c r="J12" s="56">
        <v>60</v>
      </c>
      <c r="K12" s="56">
        <v>60</v>
      </c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54">
        <v>430</v>
      </c>
      <c r="D15" s="41">
        <v>390</v>
      </c>
      <c r="E15" s="41">
        <v>330</v>
      </c>
      <c r="F15" s="55">
        <v>330</v>
      </c>
      <c r="G15" s="41">
        <v>300</v>
      </c>
      <c r="H15" s="41">
        <v>390</v>
      </c>
      <c r="I15" s="41">
        <v>390</v>
      </c>
      <c r="J15" s="41">
        <v>350</v>
      </c>
      <c r="K15" s="41">
        <v>300</v>
      </c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120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54" t="s">
        <v>107</v>
      </c>
      <c r="D17" s="54" t="s">
        <v>107</v>
      </c>
      <c r="E17" s="54" t="s">
        <v>107</v>
      </c>
      <c r="F17" s="55" t="s">
        <v>107</v>
      </c>
      <c r="G17" s="55" t="s">
        <v>107</v>
      </c>
      <c r="H17" s="55" t="s">
        <v>107</v>
      </c>
      <c r="I17" s="56" t="s">
        <v>107</v>
      </c>
      <c r="J17" s="56" t="s">
        <v>107</v>
      </c>
      <c r="K17" s="56" t="s">
        <v>107</v>
      </c>
    </row>
    <row r="18" spans="1:11" ht="21.95" customHeight="1">
      <c r="A18" s="78"/>
      <c r="B18" s="42" t="s">
        <v>23</v>
      </c>
      <c r="C18" s="54">
        <v>60</v>
      </c>
      <c r="D18" s="54">
        <v>60</v>
      </c>
      <c r="E18" s="54">
        <v>60</v>
      </c>
      <c r="F18" s="55">
        <v>60</v>
      </c>
      <c r="G18" s="55">
        <v>60</v>
      </c>
      <c r="H18" s="55">
        <v>60</v>
      </c>
      <c r="I18" s="56">
        <v>60</v>
      </c>
      <c r="J18" s="56">
        <v>60</v>
      </c>
      <c r="K18" s="56">
        <v>60</v>
      </c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54">
        <v>430</v>
      </c>
      <c r="D21" s="41">
        <v>370</v>
      </c>
      <c r="E21" s="41">
        <v>300</v>
      </c>
      <c r="F21" s="55">
        <v>300</v>
      </c>
      <c r="G21" s="41">
        <v>250</v>
      </c>
      <c r="H21" s="41">
        <v>550</v>
      </c>
      <c r="I21" s="41">
        <v>540</v>
      </c>
      <c r="J21" s="41">
        <v>490</v>
      </c>
      <c r="K21" s="41">
        <v>430</v>
      </c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111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>
        <v>1180</v>
      </c>
      <c r="D23" s="75"/>
      <c r="E23" s="75"/>
      <c r="F23" s="75">
        <v>1110</v>
      </c>
      <c r="G23" s="75"/>
      <c r="H23" s="75"/>
      <c r="I23" s="75">
        <v>900</v>
      </c>
      <c r="J23" s="75"/>
      <c r="K23" s="75"/>
    </row>
    <row r="24" spans="1:11" ht="21.95" customHeight="1">
      <c r="A24" s="81"/>
      <c r="B24" s="10" t="s">
        <v>37</v>
      </c>
      <c r="C24" s="75">
        <f>590+550</f>
        <v>1140</v>
      </c>
      <c r="D24" s="75"/>
      <c r="E24" s="75"/>
      <c r="F24" s="75">
        <v>1000</v>
      </c>
      <c r="G24" s="75"/>
      <c r="H24" s="75"/>
      <c r="I24" s="75">
        <v>1000</v>
      </c>
      <c r="J24" s="75"/>
      <c r="K24" s="75"/>
    </row>
    <row r="25" spans="1:11" ht="21.95" customHeight="1">
      <c r="A25" s="80" t="s">
        <v>38</v>
      </c>
      <c r="B25" s="8" t="s">
        <v>39</v>
      </c>
      <c r="C25" s="75">
        <v>26</v>
      </c>
      <c r="D25" s="75"/>
      <c r="E25" s="75"/>
      <c r="F25" s="75">
        <v>26</v>
      </c>
      <c r="G25" s="75"/>
      <c r="H25" s="75"/>
      <c r="I25" s="75">
        <v>26</v>
      </c>
      <c r="J25" s="75"/>
      <c r="K25" s="75"/>
    </row>
    <row r="26" spans="1:11" ht="21.95" customHeight="1">
      <c r="A26" s="80"/>
      <c r="B26" s="8" t="s">
        <v>40</v>
      </c>
      <c r="C26" s="75">
        <v>420</v>
      </c>
      <c r="D26" s="75"/>
      <c r="E26" s="75"/>
      <c r="F26" s="75">
        <v>420</v>
      </c>
      <c r="G26" s="75"/>
      <c r="H26" s="75"/>
      <c r="I26" s="75">
        <v>420</v>
      </c>
      <c r="J26" s="75"/>
      <c r="K26" s="75"/>
    </row>
    <row r="27" spans="1:11" ht="21.95" customHeight="1">
      <c r="A27" s="80"/>
      <c r="B27" s="8" t="s">
        <v>41</v>
      </c>
      <c r="C27" s="75">
        <v>20</v>
      </c>
      <c r="D27" s="75"/>
      <c r="E27" s="75"/>
      <c r="F27" s="75">
        <v>20</v>
      </c>
      <c r="G27" s="75"/>
      <c r="H27" s="75"/>
      <c r="I27" s="75">
        <v>20</v>
      </c>
      <c r="J27" s="75"/>
      <c r="K27" s="75"/>
    </row>
    <row r="28" spans="1:11" ht="76.5" customHeight="1">
      <c r="A28" s="85" t="s" ph="1">
        <v>42</v>
      </c>
      <c r="B28" s="86" ph="1"/>
      <c r="C28" s="91" t="s">
        <v>138</v>
      </c>
      <c r="D28" s="92"/>
      <c r="E28" s="93"/>
      <c r="F28" s="91" t="s">
        <v>137</v>
      </c>
      <c r="G28" s="92"/>
      <c r="H28" s="93"/>
      <c r="I28" s="91" t="s">
        <v>124</v>
      </c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117</v>
      </c>
      <c r="D31" s="103"/>
      <c r="E31" s="104"/>
      <c r="F31" s="102" t="s">
        <v>121</v>
      </c>
      <c r="G31" s="103"/>
      <c r="H31" s="104"/>
      <c r="I31" s="102" t="s">
        <v>123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114"/>
      <c r="B35" s="121"/>
      <c r="C35" s="13" t="s">
        <v>54</v>
      </c>
      <c r="D35" s="13" t="s">
        <v>55</v>
      </c>
      <c r="E35" s="44">
        <v>9.48</v>
      </c>
      <c r="F35" s="44">
        <v>9.4499999999999993</v>
      </c>
      <c r="G35" s="44">
        <v>9.4</v>
      </c>
      <c r="H35" s="41">
        <v>9.43</v>
      </c>
      <c r="I35" s="44">
        <v>9.48</v>
      </c>
      <c r="J35" s="21">
        <v>9.4600000000000009</v>
      </c>
    </row>
    <row r="36" spans="1:10" ht="15.75">
      <c r="A36" s="114"/>
      <c r="B36" s="121"/>
      <c r="C36" s="12" t="s">
        <v>56</v>
      </c>
      <c r="D36" s="12" t="s">
        <v>57</v>
      </c>
      <c r="E36" s="44">
        <v>9.1</v>
      </c>
      <c r="F36" s="44">
        <v>9.24</v>
      </c>
      <c r="G36" s="44">
        <v>16.8</v>
      </c>
      <c r="H36" s="41">
        <v>15.04</v>
      </c>
      <c r="I36" s="44">
        <v>13.3</v>
      </c>
      <c r="J36" s="21">
        <v>12.8</v>
      </c>
    </row>
    <row r="37" spans="1:10" ht="18.75">
      <c r="A37" s="114"/>
      <c r="B37" s="121"/>
      <c r="C37" s="13" t="s">
        <v>58</v>
      </c>
      <c r="D37" s="12" t="s">
        <v>59</v>
      </c>
      <c r="E37" s="44">
        <v>13.1</v>
      </c>
      <c r="F37" s="44">
        <v>12.8</v>
      </c>
      <c r="G37" s="35">
        <v>13.5</v>
      </c>
      <c r="H37" s="41">
        <v>12.7</v>
      </c>
      <c r="I37" s="44">
        <v>12.1</v>
      </c>
      <c r="J37" s="21">
        <v>9.6999999999999993</v>
      </c>
    </row>
    <row r="38" spans="1:10" ht="16.5">
      <c r="A38" s="114"/>
      <c r="B38" s="121"/>
      <c r="C38" s="14" t="s">
        <v>60</v>
      </c>
      <c r="D38" s="12" t="s">
        <v>61</v>
      </c>
      <c r="E38" s="35">
        <v>3.08</v>
      </c>
      <c r="F38" s="35">
        <v>2.16</v>
      </c>
      <c r="G38" s="35">
        <v>2.5</v>
      </c>
      <c r="H38" s="37">
        <v>2.1</v>
      </c>
      <c r="I38" s="44">
        <v>3.6</v>
      </c>
      <c r="J38" s="21">
        <v>3.4</v>
      </c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114"/>
      <c r="B40" s="121"/>
      <c r="C40" s="13" t="s">
        <v>54</v>
      </c>
      <c r="D40" s="13" t="s">
        <v>63</v>
      </c>
      <c r="E40" s="44">
        <v>9.59</v>
      </c>
      <c r="F40" s="44">
        <v>9.6300000000000008</v>
      </c>
      <c r="G40" s="44">
        <v>9.67</v>
      </c>
      <c r="H40" s="41">
        <v>9.7100000000000009</v>
      </c>
      <c r="I40" s="44">
        <v>9.6</v>
      </c>
      <c r="J40" s="21">
        <v>9.5500000000000007</v>
      </c>
    </row>
    <row r="41" spans="1:10" ht="15.75">
      <c r="A41" s="114"/>
      <c r="B41" s="121"/>
      <c r="C41" s="12" t="s">
        <v>56</v>
      </c>
      <c r="D41" s="12" t="s">
        <v>64</v>
      </c>
      <c r="E41" s="44">
        <v>11.27</v>
      </c>
      <c r="F41" s="44">
        <v>10.87</v>
      </c>
      <c r="G41" s="44">
        <v>7.9</v>
      </c>
      <c r="H41" s="41">
        <v>15.04</v>
      </c>
      <c r="I41" s="44">
        <v>8.4</v>
      </c>
      <c r="J41" s="21">
        <v>8.5</v>
      </c>
    </row>
    <row r="42" spans="1:10" ht="15.75">
      <c r="A42" s="114"/>
      <c r="B42" s="121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114"/>
      <c r="B43" s="121"/>
      <c r="C43" s="15" t="s">
        <v>67</v>
      </c>
      <c r="D43" s="17" t="s">
        <v>68</v>
      </c>
      <c r="E43" s="44">
        <v>47.9</v>
      </c>
      <c r="F43" s="44">
        <v>44.6</v>
      </c>
      <c r="G43" s="44">
        <v>72.5</v>
      </c>
      <c r="H43" s="41">
        <v>68.2</v>
      </c>
      <c r="I43" s="44">
        <v>43.5</v>
      </c>
      <c r="J43" s="21">
        <v>40.200000000000003</v>
      </c>
    </row>
    <row r="44" spans="1:10" ht="18.75">
      <c r="A44" s="114"/>
      <c r="B44" s="121"/>
      <c r="C44" s="13" t="s">
        <v>58</v>
      </c>
      <c r="D44" s="12" t="s">
        <v>69</v>
      </c>
      <c r="E44" s="44">
        <v>111.8</v>
      </c>
      <c r="F44" s="44">
        <v>123.1</v>
      </c>
      <c r="G44" s="44">
        <v>177.35</v>
      </c>
      <c r="H44" s="41">
        <v>133.69999999999999</v>
      </c>
      <c r="I44" s="44">
        <v>134</v>
      </c>
      <c r="J44" s="21">
        <v>216</v>
      </c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>
        <v>11.05</v>
      </c>
      <c r="F45" s="44">
        <v>12.1</v>
      </c>
      <c r="G45" s="44">
        <v>15.08</v>
      </c>
      <c r="H45" s="41">
        <v>14.7</v>
      </c>
      <c r="I45" s="44">
        <v>12.8</v>
      </c>
      <c r="J45" s="21">
        <v>11.3</v>
      </c>
    </row>
    <row r="46" spans="1:10" ht="18.75">
      <c r="A46" s="114"/>
      <c r="B46" s="121"/>
      <c r="C46" s="13" t="s">
        <v>58</v>
      </c>
      <c r="D46" s="12" t="s">
        <v>59</v>
      </c>
      <c r="E46" s="44">
        <v>10.119999999999999</v>
      </c>
      <c r="F46" s="44">
        <v>11.3</v>
      </c>
      <c r="G46" s="44">
        <v>10.8</v>
      </c>
      <c r="H46" s="41">
        <v>9.9</v>
      </c>
      <c r="I46" s="44">
        <v>10.9</v>
      </c>
      <c r="J46" s="21">
        <v>6.6</v>
      </c>
    </row>
    <row r="47" spans="1:10" ht="16.5">
      <c r="A47" s="114"/>
      <c r="B47" s="121"/>
      <c r="C47" s="14" t="s">
        <v>60</v>
      </c>
      <c r="D47" s="12" t="s">
        <v>72</v>
      </c>
      <c r="E47" s="44">
        <v>1.58</v>
      </c>
      <c r="F47" s="44">
        <v>2.37</v>
      </c>
      <c r="G47" s="44">
        <v>1.7</v>
      </c>
      <c r="H47" s="41">
        <v>1.4</v>
      </c>
      <c r="I47" s="44">
        <v>2.4</v>
      </c>
      <c r="J47" s="21">
        <v>2.2000000000000002</v>
      </c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>
        <v>11.63</v>
      </c>
      <c r="F48" s="44">
        <v>10.91</v>
      </c>
      <c r="G48" s="44">
        <v>16.8</v>
      </c>
      <c r="H48" s="41">
        <v>15.8</v>
      </c>
      <c r="I48" s="44">
        <v>15.1</v>
      </c>
      <c r="J48" s="21">
        <v>12.6</v>
      </c>
    </row>
    <row r="49" spans="1:13" ht="18.75">
      <c r="A49" s="114"/>
      <c r="B49" s="121"/>
      <c r="C49" s="13" t="s">
        <v>58</v>
      </c>
      <c r="D49" s="12" t="s">
        <v>59</v>
      </c>
      <c r="E49" s="44">
        <v>12.8</v>
      </c>
      <c r="F49" s="44">
        <v>11.9</v>
      </c>
      <c r="G49" s="44">
        <v>11.7</v>
      </c>
      <c r="H49" s="41">
        <v>12.02</v>
      </c>
      <c r="I49" s="44">
        <v>14.2</v>
      </c>
      <c r="J49" s="21">
        <v>8.9</v>
      </c>
    </row>
    <row r="50" spans="1:13" ht="16.5">
      <c r="A50" s="114"/>
      <c r="B50" s="121"/>
      <c r="C50" s="14" t="s">
        <v>60</v>
      </c>
      <c r="D50" s="12" t="s">
        <v>72</v>
      </c>
      <c r="E50" s="44">
        <v>1.34</v>
      </c>
      <c r="F50" s="44">
        <v>1.93</v>
      </c>
      <c r="G50" s="44">
        <v>1.4</v>
      </c>
      <c r="H50" s="41">
        <v>1.7</v>
      </c>
      <c r="I50" s="44">
        <v>2.2999999999999998</v>
      </c>
      <c r="J50" s="21">
        <v>2.1</v>
      </c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7"/>
      <c r="I55" s="48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>
        <v>0</v>
      </c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>
        <v>9.8000000000000007</v>
      </c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>
        <v>26.7</v>
      </c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>
        <v>4.5999999999999996</v>
      </c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>
        <v>68.099999999999994</v>
      </c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>
        <v>391.1</v>
      </c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>
        <v>7.81</v>
      </c>
      <c r="D62" s="22" t="s">
        <v>80</v>
      </c>
      <c r="E62" s="23">
        <v>72</v>
      </c>
      <c r="F62" s="22" t="s">
        <v>81</v>
      </c>
      <c r="G62" s="23">
        <v>84</v>
      </c>
      <c r="H62" s="22" t="s">
        <v>82</v>
      </c>
      <c r="I62" s="23">
        <v>0.01</v>
      </c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>
        <v>15.1</v>
      </c>
      <c r="C65" s="30"/>
      <c r="D65" s="33"/>
      <c r="E65" s="30"/>
      <c r="F65" s="30"/>
      <c r="G65" s="34"/>
      <c r="H65" s="30"/>
      <c r="I65" s="30"/>
      <c r="J65" s="21">
        <v>17.399999999999999</v>
      </c>
      <c r="K65" s="21"/>
      <c r="L65" s="21">
        <v>20.9</v>
      </c>
      <c r="M65" s="21"/>
    </row>
    <row r="66" spans="1:13" ht="18.75">
      <c r="A66" s="28" t="s">
        <v>1</v>
      </c>
      <c r="B66" s="29">
        <v>4.28</v>
      </c>
      <c r="C66" s="30"/>
      <c r="D66" s="33">
        <v>8.41</v>
      </c>
      <c r="E66" s="30"/>
      <c r="F66" s="30">
        <v>1.9</v>
      </c>
      <c r="G66" s="34"/>
      <c r="H66" s="30">
        <v>2.7</v>
      </c>
      <c r="I66" s="30"/>
      <c r="J66" s="21">
        <v>19.8</v>
      </c>
      <c r="K66" s="21"/>
      <c r="L66" s="21">
        <v>22.3</v>
      </c>
      <c r="M66" s="21"/>
    </row>
    <row r="67" spans="1:13" ht="18.75">
      <c r="A67" s="28" t="s">
        <v>2</v>
      </c>
      <c r="B67" s="29"/>
      <c r="C67" s="30"/>
      <c r="D67" s="33"/>
      <c r="E67" s="30"/>
      <c r="F67" s="30">
        <v>19.899999999999999</v>
      </c>
      <c r="G67" s="34"/>
      <c r="H67" s="30">
        <v>20.3</v>
      </c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>
        <v>16.100000000000001</v>
      </c>
      <c r="D69" s="33"/>
      <c r="E69" s="30">
        <v>15.5</v>
      </c>
      <c r="F69" s="30"/>
      <c r="G69" s="34"/>
      <c r="H69" s="30"/>
      <c r="I69" s="30"/>
      <c r="J69" s="21"/>
      <c r="K69" s="21">
        <v>15.7</v>
      </c>
      <c r="M69" s="21">
        <v>9.3000000000000007</v>
      </c>
    </row>
    <row r="70" spans="1:13" ht="18.75">
      <c r="A70" s="31" t="s">
        <v>3</v>
      </c>
      <c r="B70" s="30"/>
      <c r="C70" s="30">
        <v>15.3</v>
      </c>
      <c r="D70" s="33"/>
      <c r="E70" s="30">
        <v>17.2</v>
      </c>
      <c r="F70" s="30"/>
      <c r="G70" s="38">
        <v>17.3</v>
      </c>
      <c r="H70" s="30"/>
      <c r="I70" s="30">
        <v>19.3</v>
      </c>
      <c r="J70" s="21"/>
      <c r="K70" s="21">
        <v>17.8</v>
      </c>
      <c r="L70" s="21"/>
      <c r="M70" s="21">
        <v>10.9</v>
      </c>
    </row>
    <row r="71" spans="1:13" ht="18.75">
      <c r="A71" s="31" t="s">
        <v>4</v>
      </c>
      <c r="B71" s="30"/>
      <c r="C71" s="30">
        <v>22.8</v>
      </c>
      <c r="D71" s="33"/>
      <c r="E71" s="30">
        <v>22.7</v>
      </c>
      <c r="F71" s="30"/>
      <c r="G71" s="34">
        <v>23.05</v>
      </c>
      <c r="H71" s="30"/>
      <c r="I71" s="30">
        <v>24.5</v>
      </c>
      <c r="J71" s="21"/>
      <c r="K71" s="21"/>
      <c r="M71" s="21">
        <v>16.3</v>
      </c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>
        <v>1.23</v>
      </c>
      <c r="C73" s="30">
        <v>11.2</v>
      </c>
      <c r="D73" s="33">
        <v>1.49</v>
      </c>
      <c r="E73" s="30">
        <v>10.98</v>
      </c>
      <c r="F73" s="30">
        <v>15</v>
      </c>
      <c r="G73" s="34">
        <v>11.01</v>
      </c>
      <c r="H73" s="30">
        <v>1.8</v>
      </c>
      <c r="I73" s="30">
        <v>11.05</v>
      </c>
      <c r="J73" s="21">
        <v>1.85</v>
      </c>
      <c r="K73" s="21">
        <v>6.2</v>
      </c>
      <c r="L73" s="21">
        <v>1.98</v>
      </c>
      <c r="M73" s="21">
        <v>7.4</v>
      </c>
    </row>
    <row r="74" spans="1:13" ht="18.75">
      <c r="A74" s="32" t="s">
        <v>5</v>
      </c>
      <c r="B74" s="36">
        <v>1.51</v>
      </c>
      <c r="C74" s="30">
        <v>12.15</v>
      </c>
      <c r="D74" s="33">
        <v>2.23</v>
      </c>
      <c r="E74" s="30">
        <v>12.3</v>
      </c>
      <c r="F74" s="30">
        <v>1.9</v>
      </c>
      <c r="G74" s="34">
        <v>11.9</v>
      </c>
      <c r="H74" s="30">
        <v>2.1</v>
      </c>
      <c r="I74" s="30">
        <v>11.4</v>
      </c>
      <c r="J74" s="21">
        <v>1.7</v>
      </c>
      <c r="K74" s="21">
        <v>7.1</v>
      </c>
      <c r="L74" s="21">
        <v>1.85</v>
      </c>
      <c r="M74" s="21">
        <v>8.1</v>
      </c>
    </row>
    <row r="75" spans="1:13" ht="18.75">
      <c r="A75" s="32" t="s">
        <v>6</v>
      </c>
      <c r="B75" s="36">
        <v>2.14</v>
      </c>
      <c r="C75" s="30">
        <v>14.24</v>
      </c>
      <c r="D75" s="33">
        <v>1.96</v>
      </c>
      <c r="E75" s="30">
        <v>14.4</v>
      </c>
      <c r="F75" s="30">
        <v>1.2</v>
      </c>
      <c r="G75" s="34">
        <v>14</v>
      </c>
      <c r="H75" s="30">
        <v>1.5</v>
      </c>
      <c r="I75" s="30">
        <v>13.86</v>
      </c>
      <c r="J75" s="21"/>
      <c r="K75" s="21"/>
      <c r="L75" s="21">
        <v>2.1</v>
      </c>
      <c r="M75" s="21">
        <v>10.9</v>
      </c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F63:I63"/>
    <mergeCell ref="J63:M63"/>
    <mergeCell ref="B39:B44"/>
    <mergeCell ref="B45:B47"/>
    <mergeCell ref="A56:A61"/>
    <mergeCell ref="B56:B61"/>
    <mergeCell ref="B63:E63"/>
    <mergeCell ref="B51:B55"/>
    <mergeCell ref="B48:B50"/>
    <mergeCell ref="A31:B31"/>
    <mergeCell ref="C31:E31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I19:K19"/>
    <mergeCell ref="C23:E23"/>
    <mergeCell ref="F23:H23"/>
    <mergeCell ref="I23:K23"/>
    <mergeCell ref="C24:E24"/>
    <mergeCell ref="F24:H24"/>
    <mergeCell ref="I24:K24"/>
    <mergeCell ref="F19:H19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8:B30"/>
    <mergeCell ref="C28:E30"/>
    <mergeCell ref="F28:H30"/>
    <mergeCell ref="I28:K30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A9:A10"/>
    <mergeCell ref="C9:E9"/>
    <mergeCell ref="F9:H9"/>
    <mergeCell ref="A1:K1"/>
    <mergeCell ref="A2:B3"/>
    <mergeCell ref="C2:E2"/>
    <mergeCell ref="F2:H2"/>
    <mergeCell ref="I2:K2"/>
    <mergeCell ref="I9:K9"/>
    <mergeCell ref="C10:E10"/>
    <mergeCell ref="F10:H10"/>
    <mergeCell ref="I10:K10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C4-'28日'!I4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C5-'28日'!I5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C4-'29日'!I4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C5-'29日'!I5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O58" sqref="O5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C4-'30日'!I4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C5-'30日'!I5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 ht="20.25" customHeight="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 customHeight="1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A56:A61"/>
    <mergeCell ref="B56:B61"/>
    <mergeCell ref="E33:F33"/>
    <mergeCell ref="G33:H33"/>
    <mergeCell ref="I33:J33"/>
    <mergeCell ref="B34:B38"/>
    <mergeCell ref="B39:B44"/>
    <mergeCell ref="B63:E63"/>
    <mergeCell ref="F63:I63"/>
    <mergeCell ref="J63:M63"/>
    <mergeCell ref="I16:K16"/>
    <mergeCell ref="C14:E14"/>
    <mergeCell ref="F14:H14"/>
    <mergeCell ref="I14:K14"/>
    <mergeCell ref="I28:K30"/>
    <mergeCell ref="F23:H23"/>
    <mergeCell ref="I23:K23"/>
    <mergeCell ref="C24:E24"/>
    <mergeCell ref="F24:H24"/>
    <mergeCell ref="I24:K24"/>
    <mergeCell ref="B45:B47"/>
    <mergeCell ref="B48:B50"/>
    <mergeCell ref="B51:B55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A25" workbookViewId="0">
      <selection activeCell="G44" sqref="G44:H4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125</v>
      </c>
      <c r="D2" s="67"/>
      <c r="E2" s="67"/>
      <c r="F2" s="68" t="s">
        <v>128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>
        <v>7520</v>
      </c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>
        <v>6530</v>
      </c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C4-'2日'!I4</f>
        <v>1330</v>
      </c>
      <c r="D6" s="126"/>
      <c r="E6" s="126"/>
      <c r="F6" s="127">
        <f>F4-C4</f>
        <v>-7520</v>
      </c>
      <c r="G6" s="128"/>
      <c r="H6" s="129"/>
      <c r="I6" s="127">
        <f>I4-F4</f>
        <v>0</v>
      </c>
      <c r="J6" s="128"/>
      <c r="K6" s="129"/>
      <c r="L6" s="139">
        <f>C6+F6+I6</f>
        <v>-6190</v>
      </c>
      <c r="M6" s="139">
        <f>C7+F7+I7</f>
        <v>-5900</v>
      </c>
    </row>
    <row r="7" spans="1:15" ht="21.95" customHeight="1">
      <c r="A7" s="61"/>
      <c r="B7" s="6" t="s">
        <v>16</v>
      </c>
      <c r="C7" s="126">
        <f>C5-'2日'!I5</f>
        <v>630</v>
      </c>
      <c r="D7" s="126"/>
      <c r="E7" s="126"/>
      <c r="F7" s="127">
        <f>F5-C5</f>
        <v>-6530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>
        <v>0</v>
      </c>
      <c r="D8" s="70"/>
      <c r="E8" s="70"/>
      <c r="F8" s="70">
        <v>0</v>
      </c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>
        <v>39</v>
      </c>
      <c r="D9" s="70"/>
      <c r="E9" s="70"/>
      <c r="F9" s="70">
        <v>39</v>
      </c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>
        <v>39</v>
      </c>
      <c r="D10" s="70"/>
      <c r="E10" s="70"/>
      <c r="F10" s="70">
        <v>39</v>
      </c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57" t="s">
        <v>106</v>
      </c>
      <c r="D11" s="57" t="s">
        <v>106</v>
      </c>
      <c r="E11" s="57" t="s">
        <v>106</v>
      </c>
      <c r="F11" s="58" t="s">
        <v>106</v>
      </c>
      <c r="G11" s="58" t="s">
        <v>106</v>
      </c>
      <c r="H11" s="58" t="s">
        <v>106</v>
      </c>
      <c r="I11" s="44"/>
      <c r="J11" s="44"/>
      <c r="K11" s="44"/>
    </row>
    <row r="12" spans="1:15" ht="21.95" customHeight="1">
      <c r="A12" s="106"/>
      <c r="B12" s="43" t="s">
        <v>23</v>
      </c>
      <c r="C12" s="57">
        <v>60</v>
      </c>
      <c r="D12" s="57">
        <v>60</v>
      </c>
      <c r="E12" s="57">
        <v>60</v>
      </c>
      <c r="F12" s="58">
        <v>60</v>
      </c>
      <c r="G12" s="58">
        <v>60</v>
      </c>
      <c r="H12" s="58">
        <v>60</v>
      </c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57">
        <v>300</v>
      </c>
      <c r="D15" s="41">
        <v>240</v>
      </c>
      <c r="E15" s="41">
        <v>550</v>
      </c>
      <c r="F15" s="41">
        <v>550</v>
      </c>
      <c r="G15" s="41">
        <v>410</v>
      </c>
      <c r="H15" s="41">
        <v>370</v>
      </c>
      <c r="I15" s="41"/>
      <c r="J15" s="41"/>
      <c r="K15" s="41"/>
    </row>
    <row r="16" spans="1:15" ht="21.95" customHeight="1">
      <c r="A16" s="80"/>
      <c r="B16" s="9" t="s">
        <v>28</v>
      </c>
      <c r="C16" s="77" t="s">
        <v>127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57" t="s">
        <v>107</v>
      </c>
      <c r="D17" s="57" t="s">
        <v>107</v>
      </c>
      <c r="E17" s="57" t="s">
        <v>107</v>
      </c>
      <c r="F17" s="58" t="s">
        <v>107</v>
      </c>
      <c r="G17" s="58" t="s">
        <v>107</v>
      </c>
      <c r="H17" s="58" t="s">
        <v>107</v>
      </c>
      <c r="I17" s="41"/>
      <c r="J17" s="41"/>
      <c r="K17" s="41"/>
    </row>
    <row r="18" spans="1:11" ht="21.95" customHeight="1">
      <c r="A18" s="78"/>
      <c r="B18" s="42" t="s">
        <v>23</v>
      </c>
      <c r="C18" s="57">
        <v>60</v>
      </c>
      <c r="D18" s="57">
        <v>60</v>
      </c>
      <c r="E18" s="57">
        <v>60</v>
      </c>
      <c r="F18" s="58">
        <v>60</v>
      </c>
      <c r="G18" s="58">
        <v>60</v>
      </c>
      <c r="H18" s="58">
        <v>60</v>
      </c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57">
        <v>430</v>
      </c>
      <c r="D21" s="41">
        <v>360</v>
      </c>
      <c r="E21" s="41">
        <v>300</v>
      </c>
      <c r="F21" s="58">
        <v>300</v>
      </c>
      <c r="G21" s="41">
        <v>260</v>
      </c>
      <c r="H21" s="41">
        <v>550</v>
      </c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129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>
        <v>900</v>
      </c>
      <c r="D23" s="75"/>
      <c r="E23" s="75"/>
      <c r="F23" s="75">
        <v>900</v>
      </c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>
        <v>1000</v>
      </c>
      <c r="D24" s="75"/>
      <c r="E24" s="75"/>
      <c r="F24" s="75">
        <v>1000</v>
      </c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>
        <v>25</v>
      </c>
      <c r="D25" s="75"/>
      <c r="E25" s="75"/>
      <c r="F25" s="75">
        <v>25</v>
      </c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>
        <v>420</v>
      </c>
      <c r="D26" s="75"/>
      <c r="E26" s="75"/>
      <c r="F26" s="75">
        <v>420</v>
      </c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>
        <v>20</v>
      </c>
      <c r="D27" s="75"/>
      <c r="E27" s="75"/>
      <c r="F27" s="75">
        <v>20</v>
      </c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 t="s">
        <v>139</v>
      </c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126</v>
      </c>
      <c r="D31" s="103"/>
      <c r="E31" s="104"/>
      <c r="F31" s="102" t="s">
        <v>130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>
        <v>9.3000000000000007</v>
      </c>
      <c r="F35" s="44">
        <v>9.33</v>
      </c>
      <c r="G35" s="44">
        <v>9.42</v>
      </c>
      <c r="H35" s="41">
        <v>9.3699999999999992</v>
      </c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>
        <v>7.65</v>
      </c>
      <c r="F36" s="44">
        <v>8.42</v>
      </c>
      <c r="G36" s="44">
        <v>9.17</v>
      </c>
      <c r="H36" s="41">
        <v>9.2100000000000009</v>
      </c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>
        <v>9.6999999999999993</v>
      </c>
      <c r="F37" s="44">
        <v>9.65</v>
      </c>
      <c r="G37" s="35">
        <v>7.6</v>
      </c>
      <c r="H37" s="41">
        <v>7.2</v>
      </c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>
        <v>5.9</v>
      </c>
      <c r="F38" s="35">
        <v>3.19</v>
      </c>
      <c r="G38" s="35">
        <v>2.2000000000000002</v>
      </c>
      <c r="H38" s="37">
        <v>2.6</v>
      </c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</v>
      </c>
      <c r="H39" s="41">
        <v>0</v>
      </c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>
        <v>9.35</v>
      </c>
      <c r="F40" s="44">
        <v>9.4</v>
      </c>
      <c r="G40" s="44">
        <v>9.42</v>
      </c>
      <c r="H40" s="41">
        <v>9.5</v>
      </c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>
        <v>9.59</v>
      </c>
      <c r="F41" s="44">
        <v>8.7200000000000006</v>
      </c>
      <c r="G41" s="44">
        <v>8.93</v>
      </c>
      <c r="H41" s="41">
        <v>8.8800000000000008</v>
      </c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>
        <v>54.6</v>
      </c>
      <c r="F43" s="44">
        <v>63</v>
      </c>
      <c r="G43" s="44">
        <v>39.6</v>
      </c>
      <c r="H43" s="41">
        <v>41.9</v>
      </c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>
        <v>220.5</v>
      </c>
      <c r="F44" s="44">
        <v>209.1</v>
      </c>
      <c r="G44" s="44">
        <v>149</v>
      </c>
      <c r="H44" s="41">
        <v>109</v>
      </c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>
        <v>9.34</v>
      </c>
      <c r="F45" s="44">
        <v>8.93</v>
      </c>
      <c r="G45" s="44">
        <v>9.33</v>
      </c>
      <c r="H45" s="41">
        <v>9.17</v>
      </c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>
        <v>6.87</v>
      </c>
      <c r="F46" s="44">
        <v>5.84</v>
      </c>
      <c r="G46" s="44">
        <v>6.2</v>
      </c>
      <c r="H46" s="41">
        <v>4.7</v>
      </c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>
        <v>3.29</v>
      </c>
      <c r="F47" s="44">
        <v>2.4300000000000002</v>
      </c>
      <c r="G47" s="44">
        <v>1.73</v>
      </c>
      <c r="H47" s="41">
        <v>1.98</v>
      </c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>
        <v>8.56</v>
      </c>
      <c r="F48" s="44">
        <v>8.77</v>
      </c>
      <c r="G48" s="44">
        <v>9.2100000000000009</v>
      </c>
      <c r="H48" s="41">
        <v>9.26</v>
      </c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>
        <v>9.69</v>
      </c>
      <c r="F49" s="44">
        <v>9.11</v>
      </c>
      <c r="G49" s="44">
        <v>8.5</v>
      </c>
      <c r="H49" s="41">
        <v>8.6999999999999993</v>
      </c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>
        <v>1.8</v>
      </c>
      <c r="F50" s="44">
        <v>1.47</v>
      </c>
      <c r="G50" s="44">
        <v>1.83</v>
      </c>
      <c r="H50" s="41">
        <v>1.59</v>
      </c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>
        <v>0</v>
      </c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>
        <v>9.6999999999999993</v>
      </c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>
        <v>26.3</v>
      </c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>
        <v>4.5</v>
      </c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>
        <v>66.3</v>
      </c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>
        <v>362.9</v>
      </c>
      <c r="H61" s="47"/>
      <c r="I61" s="48"/>
      <c r="J61" s="21"/>
    </row>
    <row r="62" spans="1:13" ht="14.25">
      <c r="A62" s="59" t="s">
        <v>132</v>
      </c>
      <c r="B62" s="59" t="s">
        <v>133</v>
      </c>
      <c r="C62" s="60">
        <v>7.59</v>
      </c>
      <c r="D62" s="59" t="s">
        <v>134</v>
      </c>
      <c r="E62" s="60">
        <v>82</v>
      </c>
      <c r="F62" s="59" t="s">
        <v>135</v>
      </c>
      <c r="G62" s="60">
        <v>84</v>
      </c>
      <c r="H62" s="59" t="s">
        <v>136</v>
      </c>
      <c r="I62" s="60">
        <v>0.01</v>
      </c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>
        <v>22.8</v>
      </c>
      <c r="C65" s="30"/>
      <c r="D65" s="33">
        <v>23.7</v>
      </c>
      <c r="E65" s="30"/>
      <c r="F65" s="30">
        <v>23.6</v>
      </c>
      <c r="G65" s="34"/>
      <c r="H65" s="30">
        <v>74.5</v>
      </c>
      <c r="I65" s="30"/>
      <c r="J65" s="21"/>
      <c r="K65" s="21"/>
      <c r="L65" s="21"/>
      <c r="M65" s="21"/>
    </row>
    <row r="66" spans="1:13" ht="18.75">
      <c r="A66" s="28" t="s">
        <v>1</v>
      </c>
      <c r="B66" s="29">
        <v>17</v>
      </c>
      <c r="C66" s="30"/>
      <c r="D66" s="33">
        <v>15.6</v>
      </c>
      <c r="E66" s="30"/>
      <c r="F66" s="30">
        <v>16.8</v>
      </c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>
        <v>12.1</v>
      </c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>
        <v>9.33</v>
      </c>
      <c r="D69" s="33"/>
      <c r="E69" s="30">
        <v>9.56</v>
      </c>
      <c r="F69" s="30"/>
      <c r="G69" s="34">
        <v>8.9</v>
      </c>
      <c r="H69" s="30"/>
      <c r="I69" s="30">
        <v>8.9</v>
      </c>
      <c r="J69" s="21"/>
      <c r="K69" s="21"/>
      <c r="M69" s="21"/>
    </row>
    <row r="70" spans="1:13" ht="18.75">
      <c r="A70" s="31" t="s">
        <v>3</v>
      </c>
      <c r="B70" s="30"/>
      <c r="C70" s="30">
        <v>11.18</v>
      </c>
      <c r="D70" s="33"/>
      <c r="E70" s="30">
        <v>10.1</v>
      </c>
      <c r="F70" s="30"/>
      <c r="G70" s="38"/>
      <c r="H70" s="30"/>
      <c r="I70" s="30">
        <v>11</v>
      </c>
      <c r="J70" s="21"/>
      <c r="K70" s="21"/>
      <c r="L70" s="21"/>
      <c r="M70" s="21"/>
    </row>
    <row r="71" spans="1:13" ht="18.75">
      <c r="A71" s="31" t="s">
        <v>4</v>
      </c>
      <c r="B71" s="30"/>
      <c r="C71" s="30">
        <v>16.59</v>
      </c>
      <c r="D71" s="33"/>
      <c r="E71" s="30">
        <v>17.3</v>
      </c>
      <c r="F71" s="30"/>
      <c r="G71" s="34">
        <v>17.100000000000001</v>
      </c>
      <c r="H71" s="30"/>
      <c r="I71" s="30">
        <v>17.100000000000001</v>
      </c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>
        <v>2.34</v>
      </c>
      <c r="C73" s="30">
        <v>7.95</v>
      </c>
      <c r="D73" s="33">
        <v>1.93</v>
      </c>
      <c r="E73" s="30">
        <v>7.65</v>
      </c>
      <c r="F73" s="30">
        <v>1.97</v>
      </c>
      <c r="G73" s="34">
        <v>7.6</v>
      </c>
      <c r="H73" s="30">
        <v>1.89</v>
      </c>
      <c r="I73" s="30">
        <v>7.6</v>
      </c>
      <c r="J73" s="21"/>
      <c r="K73" s="21"/>
      <c r="L73" s="21"/>
      <c r="M73" s="21"/>
    </row>
    <row r="74" spans="1:13" ht="18.75">
      <c r="A74" s="32" t="s">
        <v>5</v>
      </c>
      <c r="B74" s="36">
        <v>2.09</v>
      </c>
      <c r="C74" s="30">
        <v>8.44</v>
      </c>
      <c r="D74" s="33">
        <v>1.76</v>
      </c>
      <c r="E74" s="30">
        <v>8.93</v>
      </c>
      <c r="F74" s="30">
        <v>1.82</v>
      </c>
      <c r="G74" s="34">
        <v>7.7</v>
      </c>
      <c r="H74" s="30">
        <v>1.78</v>
      </c>
      <c r="I74" s="30">
        <v>7.7</v>
      </c>
      <c r="J74" s="21"/>
      <c r="K74" s="21"/>
      <c r="L74" s="21"/>
      <c r="M74" s="21"/>
    </row>
    <row r="75" spans="1:13" ht="18.75">
      <c r="A75" s="32" t="s">
        <v>6</v>
      </c>
      <c r="B75" s="36">
        <v>1.87</v>
      </c>
      <c r="C75" s="30">
        <v>11.58</v>
      </c>
      <c r="D75" s="33">
        <v>2.19</v>
      </c>
      <c r="E75" s="30">
        <v>12.3</v>
      </c>
      <c r="F75" s="30">
        <v>2.11</v>
      </c>
      <c r="G75" s="34">
        <v>11</v>
      </c>
      <c r="H75" s="30">
        <v>2.1</v>
      </c>
      <c r="I75" s="30">
        <v>11</v>
      </c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6"/>
  <sheetViews>
    <sheetView topLeftCell="A19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C4-'3日'!I4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C5-'3日'!I5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C4-'4日'!I4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C5-'4日'!I5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C4-'5日'!I4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C5-'5日'!I5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C4-'6日'!I4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C5-'6日'!I5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5" ht="17.25" customHeight="1">
      <c r="A2" s="65" t="s">
        <v>8</v>
      </c>
      <c r="B2" s="65"/>
      <c r="C2" s="67" t="s">
        <v>9</v>
      </c>
      <c r="D2" s="67"/>
      <c r="E2" s="67"/>
      <c r="F2" s="68" t="s">
        <v>10</v>
      </c>
      <c r="G2" s="68"/>
      <c r="H2" s="68"/>
      <c r="I2" s="69" t="s">
        <v>11</v>
      </c>
      <c r="J2" s="69"/>
      <c r="K2" s="69"/>
    </row>
    <row r="3" spans="1:15" ht="20.25">
      <c r="A3" s="66"/>
      <c r="B3" s="6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61" t="s">
        <v>12</v>
      </c>
      <c r="B4" s="5" t="s">
        <v>13</v>
      </c>
      <c r="C4" s="70"/>
      <c r="D4" s="70"/>
      <c r="E4" s="70"/>
      <c r="F4" s="70"/>
      <c r="G4" s="70"/>
      <c r="H4" s="70"/>
      <c r="I4" s="70"/>
      <c r="J4" s="70"/>
      <c r="K4" s="70"/>
      <c r="L4" s="137" t="s">
        <v>89</v>
      </c>
      <c r="M4" s="137" t="s">
        <v>90</v>
      </c>
    </row>
    <row r="5" spans="1:15" ht="21.95" customHeight="1">
      <c r="A5" s="61"/>
      <c r="B5" s="6" t="s">
        <v>14</v>
      </c>
      <c r="C5" s="70"/>
      <c r="D5" s="70"/>
      <c r="E5" s="70"/>
      <c r="F5" s="70"/>
      <c r="G5" s="70"/>
      <c r="H5" s="70"/>
      <c r="I5" s="70"/>
      <c r="J5" s="70"/>
      <c r="K5" s="70"/>
      <c r="L5" s="138"/>
      <c r="M5" s="138"/>
    </row>
    <row r="6" spans="1:15" ht="21.95" customHeight="1">
      <c r="A6" s="61"/>
      <c r="B6" s="6" t="s">
        <v>15</v>
      </c>
      <c r="C6" s="126">
        <f>C4-'7日'!I4</f>
        <v>0</v>
      </c>
      <c r="D6" s="126"/>
      <c r="E6" s="126"/>
      <c r="F6" s="127">
        <f>F4-C4</f>
        <v>0</v>
      </c>
      <c r="G6" s="128"/>
      <c r="H6" s="129"/>
      <c r="I6" s="127">
        <f>I4-F4</f>
        <v>0</v>
      </c>
      <c r="J6" s="128"/>
      <c r="K6" s="129"/>
      <c r="L6" s="139">
        <f>C6+F6+I6</f>
        <v>0</v>
      </c>
      <c r="M6" s="139">
        <f>C7+F7+I7</f>
        <v>0</v>
      </c>
    </row>
    <row r="7" spans="1:15" ht="21.95" customHeight="1">
      <c r="A7" s="61"/>
      <c r="B7" s="6" t="s">
        <v>16</v>
      </c>
      <c r="C7" s="126">
        <f>C5-'7日'!I5</f>
        <v>0</v>
      </c>
      <c r="D7" s="126"/>
      <c r="E7" s="126"/>
      <c r="F7" s="127">
        <f>F5-C5</f>
        <v>0</v>
      </c>
      <c r="G7" s="128"/>
      <c r="H7" s="129"/>
      <c r="I7" s="127">
        <f>I5-F5</f>
        <v>0</v>
      </c>
      <c r="J7" s="128"/>
      <c r="K7" s="129"/>
      <c r="L7" s="139"/>
      <c r="M7" s="139"/>
    </row>
    <row r="8" spans="1:15" ht="21.95" customHeight="1">
      <c r="A8" s="61"/>
      <c r="B8" s="6" t="s">
        <v>17</v>
      </c>
      <c r="C8" s="70"/>
      <c r="D8" s="70"/>
      <c r="E8" s="70"/>
      <c r="F8" s="70"/>
      <c r="G8" s="70"/>
      <c r="H8" s="70"/>
      <c r="I8" s="70"/>
      <c r="J8" s="70"/>
      <c r="K8" s="70"/>
    </row>
    <row r="9" spans="1:15" ht="21.95" customHeight="1">
      <c r="A9" s="105" t="s">
        <v>18</v>
      </c>
      <c r="B9" s="7" t="s">
        <v>19</v>
      </c>
      <c r="C9" s="70"/>
      <c r="D9" s="70"/>
      <c r="E9" s="70"/>
      <c r="F9" s="70"/>
      <c r="G9" s="70"/>
      <c r="H9" s="70"/>
      <c r="I9" s="70"/>
      <c r="J9" s="70"/>
      <c r="K9" s="70"/>
      <c r="L9" s="140" t="s">
        <v>91</v>
      </c>
      <c r="M9" s="141"/>
      <c r="N9" s="141"/>
      <c r="O9" s="141"/>
    </row>
    <row r="10" spans="1:15" ht="21.95" customHeight="1">
      <c r="A10" s="105"/>
      <c r="B10" s="7" t="s">
        <v>20</v>
      </c>
      <c r="C10" s="70"/>
      <c r="D10" s="70"/>
      <c r="E10" s="70"/>
      <c r="F10" s="70"/>
      <c r="G10" s="70"/>
      <c r="H10" s="70"/>
      <c r="I10" s="70"/>
      <c r="J10" s="70"/>
      <c r="K10" s="70"/>
    </row>
    <row r="11" spans="1:15" ht="21.95" customHeight="1">
      <c r="A11" s="106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106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106"/>
      <c r="B13" s="107" t="s">
        <v>24</v>
      </c>
      <c r="C13" s="108" t="s">
        <v>25</v>
      </c>
      <c r="D13" s="75"/>
      <c r="E13" s="75"/>
      <c r="F13" s="75" t="s">
        <v>25</v>
      </c>
      <c r="G13" s="75"/>
      <c r="H13" s="75"/>
      <c r="I13" s="75" t="s">
        <v>25</v>
      </c>
      <c r="J13" s="75"/>
      <c r="K13" s="75"/>
    </row>
    <row r="14" spans="1:15" ht="28.5" customHeight="1">
      <c r="A14" s="106"/>
      <c r="B14" s="107"/>
      <c r="C14" s="75" t="s">
        <v>25</v>
      </c>
      <c r="D14" s="75"/>
      <c r="E14" s="75"/>
      <c r="F14" s="75" t="s">
        <v>25</v>
      </c>
      <c r="G14" s="75"/>
      <c r="H14" s="75"/>
      <c r="I14" s="75" t="s">
        <v>25</v>
      </c>
      <c r="J14" s="75"/>
      <c r="K14" s="75"/>
    </row>
    <row r="15" spans="1:15" ht="21.95" customHeight="1">
      <c r="A15" s="80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80"/>
      <c r="B16" s="9" t="s">
        <v>28</v>
      </c>
      <c r="C16" s="77" t="s">
        <v>29</v>
      </c>
      <c r="D16" s="77"/>
      <c r="E16" s="77"/>
      <c r="F16" s="77" t="s">
        <v>29</v>
      </c>
      <c r="G16" s="77"/>
      <c r="H16" s="77"/>
      <c r="I16" s="77" t="s">
        <v>29</v>
      </c>
      <c r="J16" s="77"/>
      <c r="K16" s="77"/>
    </row>
    <row r="17" spans="1:11" ht="21.95" customHeight="1">
      <c r="A17" s="78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78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78"/>
      <c r="B19" s="79" t="s">
        <v>24</v>
      </c>
      <c r="C19" s="75" t="s">
        <v>25</v>
      </c>
      <c r="D19" s="75"/>
      <c r="E19" s="75"/>
      <c r="F19" s="75" t="s">
        <v>25</v>
      </c>
      <c r="G19" s="75"/>
      <c r="H19" s="75"/>
      <c r="I19" s="75" t="s">
        <v>25</v>
      </c>
      <c r="J19" s="75"/>
      <c r="K19" s="75"/>
    </row>
    <row r="20" spans="1:11" ht="28.5" customHeight="1">
      <c r="A20" s="78"/>
      <c r="B20" s="79"/>
      <c r="C20" s="75" t="s">
        <v>25</v>
      </c>
      <c r="D20" s="75"/>
      <c r="E20" s="75"/>
      <c r="F20" s="75" t="s">
        <v>25</v>
      </c>
      <c r="G20" s="75"/>
      <c r="H20" s="75"/>
      <c r="I20" s="75" t="s">
        <v>25</v>
      </c>
      <c r="J20" s="75"/>
      <c r="K20" s="75"/>
    </row>
    <row r="21" spans="1:11" ht="21.95" customHeight="1">
      <c r="A21" s="76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76"/>
      <c r="B22" s="9" t="s">
        <v>33</v>
      </c>
      <c r="C22" s="77" t="s">
        <v>34</v>
      </c>
      <c r="D22" s="77"/>
      <c r="E22" s="77"/>
      <c r="F22" s="77" t="s">
        <v>34</v>
      </c>
      <c r="G22" s="77"/>
      <c r="H22" s="77"/>
      <c r="I22" s="77" t="s">
        <v>34</v>
      </c>
      <c r="J22" s="77"/>
      <c r="K22" s="77"/>
    </row>
    <row r="23" spans="1:11" ht="21.95" customHeight="1">
      <c r="A23" s="81" t="s">
        <v>35</v>
      </c>
      <c r="B23" s="10" t="s">
        <v>36</v>
      </c>
      <c r="C23" s="75"/>
      <c r="D23" s="75"/>
      <c r="E23" s="75"/>
      <c r="F23" s="75"/>
      <c r="G23" s="75"/>
      <c r="H23" s="75"/>
      <c r="I23" s="75"/>
      <c r="J23" s="75"/>
      <c r="K23" s="75"/>
    </row>
    <row r="24" spans="1:11" ht="21.95" customHeight="1">
      <c r="A24" s="81"/>
      <c r="B24" s="10" t="s">
        <v>37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1" ht="21.95" customHeight="1">
      <c r="A25" s="80" t="s">
        <v>38</v>
      </c>
      <c r="B25" s="8" t="s">
        <v>39</v>
      </c>
      <c r="C25" s="75"/>
      <c r="D25" s="75"/>
      <c r="E25" s="75"/>
      <c r="F25" s="75"/>
      <c r="G25" s="75"/>
      <c r="H25" s="75"/>
      <c r="I25" s="75"/>
      <c r="J25" s="75"/>
      <c r="K25" s="75"/>
    </row>
    <row r="26" spans="1:11" ht="21.95" customHeight="1">
      <c r="A26" s="80"/>
      <c r="B26" s="8" t="s">
        <v>40</v>
      </c>
      <c r="C26" s="75"/>
      <c r="D26" s="75"/>
      <c r="E26" s="75"/>
      <c r="F26" s="75"/>
      <c r="G26" s="75"/>
      <c r="H26" s="75"/>
      <c r="I26" s="75"/>
      <c r="J26" s="75"/>
      <c r="K26" s="75"/>
    </row>
    <row r="27" spans="1:11" ht="21.95" customHeight="1">
      <c r="A27" s="80"/>
      <c r="B27" s="8" t="s">
        <v>41</v>
      </c>
      <c r="C27" s="75"/>
      <c r="D27" s="75"/>
      <c r="E27" s="75"/>
      <c r="F27" s="75"/>
      <c r="G27" s="75"/>
      <c r="H27" s="75"/>
      <c r="I27" s="75"/>
      <c r="J27" s="75"/>
      <c r="K27" s="75"/>
    </row>
    <row r="28" spans="1:11" ht="76.5" customHeight="1">
      <c r="A28" s="85" t="s" ph="1">
        <v>42</v>
      </c>
      <c r="B28" s="86" ph="1"/>
      <c r="C28" s="91"/>
      <c r="D28" s="92"/>
      <c r="E28" s="93"/>
      <c r="F28" s="91"/>
      <c r="G28" s="92"/>
      <c r="H28" s="93"/>
      <c r="I28" s="91"/>
      <c r="J28" s="92"/>
      <c r="K28" s="93"/>
    </row>
    <row r="29" spans="1:11" ht="24" customHeight="1">
      <c r="A29" s="87" ph="1"/>
      <c r="B29" s="88" ph="1"/>
      <c r="C29" s="94"/>
      <c r="D29" s="95"/>
      <c r="E29" s="96"/>
      <c r="F29" s="94"/>
      <c r="G29" s="95"/>
      <c r="H29" s="96"/>
      <c r="I29" s="94"/>
      <c r="J29" s="95"/>
      <c r="K29" s="96"/>
    </row>
    <row r="30" spans="1:11">
      <c r="A30" s="89" ph="1"/>
      <c r="B30" s="90" ph="1"/>
      <c r="C30" s="97"/>
      <c r="D30" s="98"/>
      <c r="E30" s="99"/>
      <c r="F30" s="97"/>
      <c r="G30" s="98"/>
      <c r="H30" s="99"/>
      <c r="I30" s="97"/>
      <c r="J30" s="98"/>
      <c r="K30" s="99"/>
    </row>
    <row r="31" spans="1:11" ht="14.25">
      <c r="A31" s="100" t="s">
        <v>43</v>
      </c>
      <c r="B31" s="101"/>
      <c r="C31" s="102" t="s">
        <v>44</v>
      </c>
      <c r="D31" s="103"/>
      <c r="E31" s="104"/>
      <c r="F31" s="102" t="s">
        <v>44</v>
      </c>
      <c r="G31" s="103"/>
      <c r="H31" s="104"/>
      <c r="I31" s="102" t="s">
        <v>44</v>
      </c>
      <c r="J31" s="103"/>
      <c r="K31" s="104"/>
    </row>
    <row r="32" spans="1:11" ht="18.75">
      <c r="B32" s="112" t="s">
        <v>45</v>
      </c>
      <c r="C32" s="112"/>
      <c r="D32" s="112"/>
      <c r="E32" s="112"/>
      <c r="F32" s="112"/>
      <c r="G32" s="112"/>
      <c r="H32" s="112"/>
      <c r="I32" s="112"/>
    </row>
    <row r="33" spans="1:10" ht="14.25">
      <c r="A33" s="113"/>
      <c r="B33" s="40" t="s">
        <v>8</v>
      </c>
      <c r="C33" s="20" t="s">
        <v>46</v>
      </c>
      <c r="D33" s="20" t="s">
        <v>47</v>
      </c>
      <c r="E33" s="115" t="s">
        <v>48</v>
      </c>
      <c r="F33" s="116"/>
      <c r="G33" s="117" t="s">
        <v>49</v>
      </c>
      <c r="H33" s="118"/>
      <c r="I33" s="119" t="s">
        <v>50</v>
      </c>
      <c r="J33" s="120"/>
    </row>
    <row r="34" spans="1:10" ht="15.75">
      <c r="A34" s="114"/>
      <c r="B34" s="12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14"/>
      <c r="B35" s="12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14"/>
      <c r="B36" s="12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14"/>
      <c r="B37" s="12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14"/>
      <c r="B38" s="12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14"/>
      <c r="B39" s="12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14"/>
      <c r="B40" s="12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14"/>
      <c r="B41" s="12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14"/>
      <c r="B42" s="12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14"/>
      <c r="B43" s="12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14"/>
      <c r="B44" s="12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14"/>
      <c r="B45" s="12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14"/>
      <c r="B46" s="12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14"/>
      <c r="B47" s="12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14"/>
      <c r="B48" s="12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14"/>
      <c r="B49" s="12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14"/>
      <c r="B50" s="12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14"/>
      <c r="B51" s="12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14"/>
      <c r="B52" s="12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14"/>
      <c r="B53" s="12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14"/>
      <c r="B54" s="12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14"/>
      <c r="B55" s="12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31"/>
      <c r="B56" s="13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32"/>
      <c r="B57" s="135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32"/>
      <c r="B58" s="135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32"/>
      <c r="B59" s="135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32"/>
      <c r="B60" s="135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33"/>
      <c r="B61" s="136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23" t="s">
        <v>48</v>
      </c>
      <c r="C63" s="123"/>
      <c r="D63" s="123"/>
      <c r="E63" s="123"/>
      <c r="F63" s="124" t="s">
        <v>49</v>
      </c>
      <c r="G63" s="124"/>
      <c r="H63" s="124"/>
      <c r="I63" s="124"/>
      <c r="J63" s="125" t="s">
        <v>50</v>
      </c>
      <c r="K63" s="125"/>
      <c r="L63" s="125"/>
      <c r="M63" s="125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82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4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1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I19:K19"/>
    <mergeCell ref="I9:K9"/>
    <mergeCell ref="I26:K26"/>
    <mergeCell ref="I27:K27"/>
    <mergeCell ref="I25:K25"/>
    <mergeCell ref="M6:M7"/>
    <mergeCell ref="I13:K13"/>
    <mergeCell ref="I28:K30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C23:E23"/>
    <mergeCell ref="F23:H23"/>
    <mergeCell ref="I23:K23"/>
    <mergeCell ref="C24:E24"/>
    <mergeCell ref="F24:H24"/>
    <mergeCell ref="I24:K24"/>
    <mergeCell ref="A31:B31"/>
    <mergeCell ref="C31:E31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A9:A10"/>
    <mergeCell ref="C9:E9"/>
    <mergeCell ref="F9:H9"/>
    <mergeCell ref="A56:A61"/>
    <mergeCell ref="B56:B61"/>
    <mergeCell ref="A25:A27"/>
    <mergeCell ref="C26:E26"/>
    <mergeCell ref="F26:H26"/>
    <mergeCell ref="C27:E27"/>
    <mergeCell ref="F27:H27"/>
    <mergeCell ref="C25:E25"/>
    <mergeCell ref="F25:H25"/>
    <mergeCell ref="A28:B30"/>
    <mergeCell ref="C28:E30"/>
    <mergeCell ref="F28:H30"/>
    <mergeCell ref="F13:H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1:K1"/>
    <mergeCell ref="A2:B3"/>
    <mergeCell ref="C2:E2"/>
    <mergeCell ref="F2:H2"/>
    <mergeCell ref="I2:K2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2022-12-03T06:42:38Z</dcterms:modified>
</cp:coreProperties>
</file>