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35" windowHeight="12870" firstSheet="27" activeTab="28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44525"/>
</workbook>
</file>

<file path=xl/sharedStrings.xml><?xml version="1.0" encoding="utf-8"?>
<sst xmlns="http://schemas.openxmlformats.org/spreadsheetml/2006/main" count="6441" uniqueCount="210">
  <si>
    <t>项目</t>
  </si>
  <si>
    <t>(  )夜</t>
  </si>
  <si>
    <t>(  )白</t>
  </si>
  <si>
    <t>(  )中</t>
  </si>
  <si>
    <t>除盐水流量累计</t>
  </si>
  <si>
    <t>自用（累计）</t>
  </si>
  <si>
    <t>外送（累计）</t>
  </si>
  <si>
    <t>自用（当班）</t>
  </si>
  <si>
    <t>外送（当班）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</si>
  <si>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</si>
  <si>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</si>
  <si>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</si>
  <si>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</si>
  <si>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</si>
  <si>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</si>
  <si>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</si>
  <si>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</si>
  <si>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</si>
  <si>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</si>
  <si>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</si>
  <si>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</si>
  <si>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</si>
  <si>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</si>
  <si>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</si>
  <si>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</si>
  <si>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</si>
  <si>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</si>
  <si>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</si>
  <si>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</si>
  <si>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</si>
  <si>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</si>
  <si>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</si>
  <si>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</si>
  <si>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</si>
  <si>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</si>
  <si>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</si>
  <si>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</si>
  <si>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</si>
  <si>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</si>
  <si>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</si>
  <si>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</si>
  <si>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</si>
  <si>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</si>
  <si>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</si>
  <si>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</si>
  <si>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2.0</t>
    </r>
  </si>
  <si>
    <r>
      <rPr>
        <sz val="12"/>
        <rFont val="Times New Roman"/>
        <charset val="134"/>
      </rPr>
      <t>PH</t>
    </r>
    <r>
      <rPr>
        <sz val="12"/>
        <rFont val="宋体"/>
        <charset val="134"/>
      </rPr>
      <t>值</t>
    </r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</si>
  <si>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9.5</t>
    </r>
  </si>
  <si>
    <t>电导率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</si>
  <si>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0.2</t>
    </r>
  </si>
  <si>
    <r>
      <rPr>
        <sz val="12"/>
        <rFont val="Times New Roman"/>
        <charset val="134"/>
      </rPr>
      <t>SiO</t>
    </r>
    <r>
      <rPr>
        <vertAlign val="subscript"/>
        <sz val="12"/>
        <rFont val="Times New Roman"/>
        <charset val="134"/>
      </rPr>
      <t>2</t>
    </r>
    <r>
      <rPr>
        <sz val="12"/>
        <rFont val="宋体"/>
        <charset val="134"/>
      </rPr>
      <t>，</t>
    </r>
    <r>
      <rPr>
        <sz val="12"/>
        <rFont val="Times New Roman"/>
        <charset val="134"/>
      </rPr>
      <t>μg/L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</si>
  <si>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</si>
  <si>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，μg/L</t>
    </r>
  </si>
  <si>
    <t>参考</t>
  </si>
  <si>
    <t>炉水</t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</si>
  <si>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10.5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</si>
  <si>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150</t>
    </r>
  </si>
  <si>
    <r>
      <rPr>
        <sz val="12"/>
        <rFont val="宋体"/>
        <charset val="134"/>
      </rPr>
      <t>磷酸盐，</t>
    </r>
    <r>
      <rPr>
        <sz val="12"/>
        <rFont val="Times New Roman"/>
        <charset val="134"/>
      </rPr>
      <t>mg/L</t>
    </r>
  </si>
  <si>
    <r>
      <rPr>
        <sz val="12"/>
        <rFont val="Times New Roman"/>
        <charset val="134"/>
      </rPr>
      <t>2.0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</si>
  <si>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，mg/L</t>
    </r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</si>
  <si>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1.0</t>
    </r>
  </si>
  <si>
    <t>≤2000</t>
  </si>
  <si>
    <t>饱和蒸汽</t>
  </si>
  <si>
    <t>电导率，μs/cm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</si>
  <si>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</si>
  <si>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</si>
  <si>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</si>
  <si>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</si>
  <si>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</si>
  <si>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</si>
  <si>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</si>
  <si>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</si>
  <si>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</si>
  <si>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</si>
  <si>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</si>
  <si>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</si>
  <si>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</si>
  <si>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</si>
  <si>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</si>
  <si>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</si>
  <si>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</si>
  <si>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</si>
  <si>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</si>
  <si>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</si>
  <si>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</si>
  <si>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</si>
  <si>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</si>
  <si>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乙 )夜</t>
  </si>
  <si>
    <t>( 丙 )白</t>
  </si>
  <si>
    <t>( 丁 )中</t>
  </si>
  <si>
    <t>除盐水当日自用累计</t>
  </si>
  <si>
    <t>除盐水当日外送累计</t>
  </si>
  <si>
    <t>注：红色字体有公式，不要修改删除！</t>
  </si>
  <si>
    <t>/</t>
  </si>
  <si>
    <t xml:space="preserve">0:01分再生1#阴床，进碱浓度：3.0%，3.0%            2:22分中和排水，PH 1# 7.01,PH 2# 6.89             5:02分再生2#阳床，进酸浓度：3.1%，3.1%  </t>
  </si>
  <si>
    <t>18:10分再生3#阴床，进碱浓度：3.0%，3.0%            20:20分中和排水，PH 1# 6.98,PH 2# 6.95                      22:31分再生1#阴床，进碱浓度：3.0%，3.0%</t>
  </si>
  <si>
    <t>中控： 苏晓虹          化验：左邓欢</t>
  </si>
  <si>
    <t>中控：梁霞           化验：蒙广年</t>
  </si>
  <si>
    <t>中控：  蔡彬彬         化验：冯柳琴</t>
  </si>
  <si>
    <t>( 甲 )夜</t>
  </si>
  <si>
    <t>( 乙 )白</t>
  </si>
  <si>
    <t>( 丙 )中</t>
  </si>
  <si>
    <t>00;50分再生1#阳床，进酸浓度：3.0%，3.0%            04:20分中和排水，PH 1# 6.65,PH 2# 6.04                      06:05分再生2#阴床，进碱浓度：3.0%，3.0%</t>
  </si>
  <si>
    <t xml:space="preserve">09:05分再生3#阳床，进酸浓度：2.85%，3.0%            10:48分中和排水，PH 1# 6.92,PH 2# 7.01   </t>
  </si>
  <si>
    <t>中控：曾俊文           化验：韩丽娜</t>
  </si>
  <si>
    <t>中控：  苏晓虹         化验：左邓欢</t>
  </si>
  <si>
    <t xml:space="preserve">00:00分再生2#阳床，进酸浓度：3.0%，3.0%             04:05分再生3#阴床，进碱浓度：3.0%，3.0%               </t>
  </si>
  <si>
    <t xml:space="preserve">8：40分中和排水，PH 1# 7.2,PH 2# 7.44 
13:53分再生2#阴床，进碱浓度：3.0%，3.0%      </t>
  </si>
  <si>
    <t>16:20分再生1#阳床，进酸浓度：3.0%，3.0%。18:35分中和排水，PH 1# 7.5 ， PH  2# 7.8</t>
  </si>
  <si>
    <t>中控：韩丽娜           化验：曾俊文</t>
  </si>
  <si>
    <t>中控：左邓欢           化验：梁锦凤</t>
  </si>
  <si>
    <t>( 丁 )夜</t>
  </si>
  <si>
    <t>( 甲 )白</t>
  </si>
  <si>
    <t>( 乙 )中</t>
  </si>
  <si>
    <t>10:00分再生3#阳床，进酸浓度：3.0%，3.0%。</t>
  </si>
  <si>
    <t>16:00分再生1#阴床，进碱浓度：3.0%，3.0%   18:00分中和排水，PH 1# 7.1 ， PH  2# 6.93  20:00分再生2#阳床，进酸浓度：3.0%，3.0%。</t>
  </si>
  <si>
    <t>中控：冯柳琴           化验：蔡彬彬</t>
  </si>
  <si>
    <t>中控： 韩丽娜          化验：梁锦凤</t>
  </si>
  <si>
    <t xml:space="preserve">12:50分再生1#阳床，进酸浓度：3.0%，3.0%。
15:00分中和排水，PH 1# 7.3 ， PH  2# 7.5  </t>
  </si>
  <si>
    <t>中控： 冯柳琴          化验：蔡彬彬</t>
  </si>
  <si>
    <t>( 丁 )白</t>
  </si>
  <si>
    <t>( 甲 )中</t>
  </si>
  <si>
    <t>10:37分再生2#阴床，进碱浓度：3.0%，3.0%             12:16分再生2#阳床，进酸浓度：3.0%，3.0%</t>
  </si>
  <si>
    <t>16:13分再生3#阴床，进碱浓度：3.0%，3.0%             18:41分再生3#阳床，进酸浓度：3.0%，3.0%</t>
  </si>
  <si>
    <t>中控：  冯柳琴         化验：蔡彬彬</t>
  </si>
  <si>
    <t>( 丙 )夜</t>
  </si>
  <si>
    <t>6：14分再生2#阴床，进碱浓度：3.0%，3.0%。</t>
  </si>
  <si>
    <t>14:40分再生1#阳床，进酸浓度：3.0%，3.0%</t>
  </si>
  <si>
    <t>16:59分中和排水，PH 1#6.2 ， PH  2#6.8    22:15分再生2#阳床，进酸浓度：3.0%，3.0%</t>
  </si>
  <si>
    <t>中控：蒙广年           化验：梁霞</t>
  </si>
  <si>
    <t>中控：冯柳琴           化验：梁锦凤</t>
  </si>
  <si>
    <t>19:03分再生2#阴床，进碱浓度：3.0%，3.0%。              21:20分中和排水，PH 1#6.46 ， PH  2#6.85                      23:11分再生1#阳床，进酸浓度：3.0%，3.0%</t>
  </si>
  <si>
    <t>中控：苏晓虹           化验：左邓欢</t>
  </si>
  <si>
    <t>中控：梁霞           化验：梁锦凤</t>
  </si>
  <si>
    <t xml:space="preserve">2:42分再生3#阴床，进碱浓度：3.0%，3.0%。              5:10分中和排水，PH 1#6.93 ， PH  2#6.85    7:32分再生3#阳床，进酸浓度：2.85%，2.9%                    </t>
  </si>
  <si>
    <t xml:space="preserve">10：10分再生1#阴床，进碱浓度：3.0%，3.0%。  
12:20分中和排水，PH 1#7.4 、 2#7.55   </t>
  </si>
  <si>
    <t xml:space="preserve">19:36分再生2#阴床，进碱浓度：3.0%，3.0%。                                   21:05分再生2#阳床，进酸浓度：3.0%，3.0%                      23:30分中和排水，PH 1# 7.1 ， PH  2# 6.93 </t>
  </si>
  <si>
    <t>中控：蒙广年           化验：梁锦凤</t>
  </si>
  <si>
    <t xml:space="preserve">00:52分再生3#阴床，进碱浓度：3.0%，3.0%。                                   </t>
  </si>
  <si>
    <t xml:space="preserve">9:35分再生1#阳床，进酸浓度：3.0%，3.0%            11:15分，中和排水，PH 6.83， PH  2# 6.93 </t>
  </si>
  <si>
    <t xml:space="preserve">22:05分再生3#阴床，进碱浓度：3.0%，3.0%。 </t>
  </si>
  <si>
    <t xml:space="preserve">4:50分再生2#阳床，进酸浓度：3.0%，3.0%   </t>
  </si>
  <si>
    <t>8:30分，中和排水，PH 7.22， PH  2# 7.5 
10:30分再生2#阴床，进碱浓度：3.0%，3.0%。</t>
  </si>
  <si>
    <t xml:space="preserve">22:13分再生3#阳床，进酸浓度：3.0%，3.0%  </t>
  </si>
  <si>
    <t>中控： 苏晓虹          化验：梁锦凤</t>
  </si>
  <si>
    <t>0:16分中和排水，PH 7.22， PH  2# 7.5 
1:53分再生1#阴床，进碱浓度：3.0%，3.0%。                  4:02分再生1#阳床，进酸浓度：3.0%，3.0%。
6:28分中和排水，PH 1# 7.3 ， PH  2# 6.89</t>
  </si>
  <si>
    <t>17:10分再生2#阳床，进酸浓度：3.0%，3.0%。</t>
  </si>
  <si>
    <t>中控：蔡彬彬           化验：冯柳琴</t>
  </si>
  <si>
    <t xml:space="preserve">4:15分再生3#阴床，进碱浓度：3.0%，3.0%。              6:30分中和排水，PH 1#6.93 ， PH  2#6.85 </t>
  </si>
  <si>
    <t xml:space="preserve">8:00分再生2#阴床，进碱浓度：3.0%，3.0%。 
13:45分再生1#阳床，进酸浓度：3.0%，3.0%。             15:55分中和排水，PH 1#7.1 ， PH  2#7.5 </t>
  </si>
  <si>
    <t>中控：    蔡彬彬       化验：冯柳琴</t>
  </si>
  <si>
    <t>中控：  韩丽娜         化验：梁锦凤</t>
  </si>
  <si>
    <t xml:space="preserve"> 
17:55分再生2#阳床，进酸浓度：3.0%，3.0%。             </t>
  </si>
  <si>
    <t>中控：蔡彬彬           化验：梁锦凤</t>
  </si>
  <si>
    <t>5:45分再生1#阴床，进碱浓度：3.0%，3.0%。</t>
  </si>
  <si>
    <t>8:20分中和排水，PH 1#7.3 ， PH  2#7.3  
10:05分再生1#阳床，进酸浓度：3.0%，3.0%。  14:21分再生3#阴床，进碱浓度：3.0%，3.0%。</t>
  </si>
  <si>
    <t>16:20分中和排水，PH 1#7.3 ， PH  2#7.3                   17:50分再生2#阴床，进碱浓度：3.0%，3.0%。</t>
  </si>
  <si>
    <t>中控： 梁霞          化验：蒙广年</t>
  </si>
  <si>
    <t>中控： 韩丽娜          化验：曾俊文</t>
  </si>
  <si>
    <t>2:51分再生2#阳床，进酸浓度：3.0%，3.0%。   5:20分中和排水，PH 1#7.0 ， PH  2#6.9</t>
  </si>
  <si>
    <t>17:01分再生1#阳床，进酸浓度：3.0%，3.0%。                             18:34分再生1#阴床，进碱浓度：3.0%，3.0%
20:55分中和排水，PH 1# 7.3 ， PH  2# 6.89</t>
  </si>
  <si>
    <t>中控： 蒙广年          化验：梁锦凤</t>
  </si>
  <si>
    <t>9:00分再生2#阳床，进酸浓度：3.0%，3.0%。                             12:30分再生2#阴床，进碱浓度：3.0%，3.0%
15:10分中和排水，PH 1# 7.05 ， PH  2# 7.71</t>
  </si>
  <si>
    <t xml:space="preserve">18:30分再生3#阳床，进酸浓度：3.0%，3.0%  </t>
  </si>
  <si>
    <t>中控： 梁霞          化验：梁锦凤</t>
  </si>
  <si>
    <t xml:space="preserve">01:57分再生3#阴床，进碱浓度：3.0%，3.0%。                             
04:57分中和排水，PH 1# 6.89 ， PH  2# 7.04 07:30分再生1#阳床，进酸浓度：3.0%，3.0%。 </t>
  </si>
  <si>
    <t>14:54分再生1#阴床，进碱浓度：3.0%，3.0%。</t>
  </si>
  <si>
    <t>16:40分中和排水，PH 1# 8.3 ， PH  2# 7.2             19:40分再生2#阳床，进酸浓度：3.2%，3.2%。</t>
  </si>
  <si>
    <t>中控：苏晓虹           化验：梁锦凤</t>
  </si>
  <si>
    <t>中控： 蒙广年          化验：梁霞</t>
  </si>
  <si>
    <t>8:40分中和排水，PH 1# 7.9 ， PH  2# 7.4             10:38分再生1#阳床，进酸浓度：3.2%，3.2%。</t>
  </si>
  <si>
    <t>01:14分再生3#阴床，进碱浓度：3.0%，3.0%。                             
03:50分中和排水，PH 1# 6.89 ， PH  2# 7.04                    5:24分再生2#阳床，进酸浓度：3.2%，3.2%。                     7:23分再生1#阴床，进碱浓度：3.0%，3.0%。</t>
  </si>
  <si>
    <t xml:space="preserve">9:20分中和排水，PH 1# 6.89 ， PH  2# 7.04 </t>
  </si>
  <si>
    <t>20:45分再生1#阳床，进酸浓度：3.1%，3.3%。</t>
  </si>
  <si>
    <t>中控：    冯柳琴       化验：蔡彬彬</t>
  </si>
  <si>
    <t>中控： 韩丽娜        化验：曾俊文</t>
  </si>
  <si>
    <t>08:00分再生2#阴床，进碱浓度：3.0%，3.0%。
分中和排水，PH 1# 6.89 ， PH  2# 7.04 
11:30分再生3#阴床，进碱浓度：3.0%，3.0%。  
14:00分再生3#阳床，进酸浓度：3.1%，3.3%。</t>
  </si>
  <si>
    <t>17:32分再生3#阳床，进酸浓度：3.1%，3.3%。</t>
  </si>
  <si>
    <t>中控：韩丽娜           化验：梁锦凤</t>
  </si>
  <si>
    <t>9:31分再生3#阴床，进碱浓度：3.0%，3.0%。
12:10分中和排水，PH 1# 6.9 ， PH  2# 7.3  
13:30分再生1#阳床，进酸浓度：3.1%，3.2%。
15:20分再生2#阴床，进碱浓度：3.0%，3.0%。</t>
  </si>
  <si>
    <t>18:27分中和排水，PH 1# 6.6 ， PH  2# 6.1</t>
  </si>
  <si>
    <t>中控：  梁霞         化验：蒙广年</t>
  </si>
  <si>
    <t>中控： 曾俊文          化验：韩丽娜</t>
  </si>
  <si>
    <t>5:00分再生2#阳床，进酸浓度：3.1%，3.0%。</t>
  </si>
  <si>
    <t>中控： 蔡彬彬          化验：梁锦凤</t>
  </si>
  <si>
    <t>中控： 韩丽娜         化验：曾俊文</t>
  </si>
  <si>
    <t>3:07分再生1#阴床，进碱浓度：3.0%，3.0%。
5:06分中和排水，PH 1# 6.9 ， PH  2# 7.3  
6:24分再生1#阳床，进酸浓度：3.1%，2.9%。</t>
  </si>
  <si>
    <t>9:30分再生3#阴床，进碱浓度：3.0%，3.0%。
12:20分中和排水，PH 1# 7.3 ， PH  2# 7.3  
13：50分再生3#阳床，进酸浓度：3.1%，2.9%。</t>
  </si>
  <si>
    <t>8:48分再生2#阴床，进碱浓度：3.0%，3.0%。
12:10分中和排水，PH 1# 7.1 ， PH  2# 7.5  
13:54分再生2#阳床，进酸浓度：3.1%，2.9%。</t>
  </si>
  <si>
    <t>18:24分再生3#阴床，进碱浓度：3.0%，3.0%。                                                                                                                                                                                   20:48分中和排水，PH 1# 7.1 ， PH  2# 7.5  22:03分再生1#阳床，进酸浓度：3.1%，2.9%。</t>
  </si>
  <si>
    <t>( 中 )中</t>
  </si>
  <si>
    <t xml:space="preserve">17:46分再生1#阴床，进碱浓度：3.0%，3.0%。    20:30分中和排水（PH 1# 7.5 ， PH  2# 7.7）22:00分再生3#阴床，进碱浓度：3.0%，3.0%。 22:00分再生3#阳床，进酸浓度：3.0%，3.0%。 </t>
  </si>
  <si>
    <t xml:space="preserve">00:15分中和排水（PH 1# 7.5 ， PH  2# 7.7）01:54分再生2#阴床，进碱浓度：3.0%，3.0%。 04:30分再生2#阳床，进酸浓度：3.0%，3.0%。 </t>
  </si>
  <si>
    <t>9:00分中和排水（PH 1# 6.59 ， PH  2# 7.20）</t>
  </si>
  <si>
    <t>中控： 苏晓虹        化验：左邓欢</t>
  </si>
  <si>
    <t>2:07分再生3#阴床，进碱浓度：3.0%，3.0%。   3:58分再生1#阳床，进酸浓度：3.0%，3.0%。              6:30 分中和排水（PH 1# 6.59 ， PH  2# 7.20）</t>
  </si>
  <si>
    <t xml:space="preserve">12:30分再生3#阳床，进酸浓度：3.0%，3.0%。 </t>
  </si>
  <si>
    <t xml:space="preserve">16:10分中和排水（PH 1# 6.81 PH  2# 7.0） 17:47分再生2#阳床，进酸浓度：3.0%，3.0%。 </t>
  </si>
  <si>
    <t>中控： 蔡彬彬          化验：冯柳琴</t>
  </si>
  <si>
    <t>中控：曾俊文           化验：陈卓</t>
  </si>
  <si>
    <t>11:11分再生1#阴床，进碱浓度：3.0%，3.0%。                 13:30分中和排水（PH 1# 6.59 ， PH  2# 7.20）14:54分再生2#阴床，进碱浓度：3.0%，3.0%。</t>
  </si>
  <si>
    <t>17:07分再生1#阳床，进酸浓度：3.0%，3.0%。19:11 分中和排水（PH 1# 6.91 ， PH  2# 7.24）</t>
  </si>
  <si>
    <t>3:40分再生2#阳床，进酸浓度：3.0%，3.0%。</t>
  </si>
  <si>
    <t>21:30分再生3#阴床，进碱浓度：3.0%，3.0%。</t>
  </si>
  <si>
    <t>中控：  冯柳琴         化验：秦忠文</t>
  </si>
  <si>
    <t>(丙)夜</t>
  </si>
  <si>
    <t>0:10分中和排水（PH 1# 6.9 ， PH  2# 7.20）          2:00分再生1#阳床，进酸浓度：3.0%，2.9%。</t>
  </si>
  <si>
    <t>12:30分再生2#阴床，进碱浓度：3.0%，3.0%。</t>
  </si>
  <si>
    <t>20:30分中和排水（PH 1# 6.8 ， PH  2# 7.1）          22:27分再生2#阳床，进酸浓度：3.0%，2.9%。      22:19分再生3#阴床，进碱浓度：3.0%，3.0%。</t>
  </si>
  <si>
    <t>中控： 鄂忠浒          化验：梁霞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</si>
</sst>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5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charset val="134"/>
    </font>
    <font>
      <b/>
      <sz val="14"/>
      <name val="宋体"/>
      <charset val="134"/>
    </font>
    <font>
      <b/>
      <sz val="14"/>
      <color rgb="FF0070C0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6" tint="0.399945066682943"/>
      <name val="宋体"/>
      <charset val="134"/>
      <scheme val="minor"/>
    </font>
    <font>
      <b/>
      <sz val="14"/>
      <color rgb="FF7030A0"/>
      <name val="宋体"/>
      <charset val="134"/>
    </font>
    <font>
      <b/>
      <sz val="12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4"/>
      <color rgb="FFFF0000"/>
      <name val="宋体"/>
      <charset val="134"/>
    </font>
    <font>
      <sz val="18"/>
      <color rgb="FFFF0000"/>
      <name val="宋体"/>
      <charset val="134"/>
      <scheme val="minor"/>
    </font>
    <font>
      <sz val="16"/>
      <color rgb="FFFF0000"/>
      <name val="宋体"/>
      <charset val="134"/>
      <scheme val="minor"/>
    </font>
    <font>
      <b/>
      <sz val="14"/>
      <color theme="9" tint="0.799951170384838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vertAlign val="subscript"/>
      <sz val="12"/>
      <name val="Times New Roman"/>
      <charset val="134"/>
    </font>
    <font>
      <vertAlign val="superscript"/>
      <sz val="12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0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40" fillId="34" borderId="22" applyNumberForma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9" fillId="30" borderId="22" applyNumberFormat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3" borderId="21" applyNumberFormat="0" applyAlignment="0" applyProtection="0">
      <alignment vertical="center"/>
    </xf>
    <xf numFmtId="0" fontId="24" fillId="22" borderId="5" applyNumberFormat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0" fillId="15" borderId="19" applyNumberFormat="0" applyFont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4" borderId="5" xfId="24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textRotation="255"/>
    </xf>
    <xf numFmtId="0" fontId="4" fillId="5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textRotation="255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textRotation="255"/>
    </xf>
    <xf numFmtId="0" fontId="4" fillId="6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textRotation="255"/>
    </xf>
    <xf numFmtId="0" fontId="4" fillId="7" borderId="3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3" fillId="9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4" fillId="10" borderId="1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2" fillId="11" borderId="3" xfId="0" applyFont="1" applyFill="1" applyBorder="1" applyAlignment="1">
      <alignment horizontal="center" vertical="center"/>
    </xf>
    <xf numFmtId="20" fontId="2" fillId="11" borderId="4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20" fontId="2" fillId="7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/>
    </xf>
    <xf numFmtId="0" fontId="20" fillId="0" borderId="0" xfId="0" applyFont="1" applyAlignment="1">
      <alignment horizontal="left" vertical="center"/>
    </xf>
    <xf numFmtId="0" fontId="14" fillId="10" borderId="14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21" fillId="10" borderId="1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20" fontId="5" fillId="0" borderId="6" xfId="0" applyNumberFormat="1" applyFont="1" applyBorder="1" applyAlignment="1">
      <alignment vertical="center" wrapText="1"/>
    </xf>
    <xf numFmtId="0" fontId="2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24" fillId="4" borderId="5" xfId="24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000000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0"/>
  <sheetViews>
    <sheetView topLeftCell="A16" workbookViewId="0">
      <selection activeCell="A57" sqref="$A57:$XFD7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</v>
      </c>
      <c r="D2" s="6"/>
      <c r="E2" s="6"/>
      <c r="F2" s="69" t="s">
        <v>2</v>
      </c>
      <c r="G2" s="69"/>
      <c r="H2" s="69"/>
      <c r="I2" s="89" t="s">
        <v>3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1">
      <c r="A4" s="9" t="s">
        <v>4</v>
      </c>
      <c r="B4" s="10" t="s">
        <v>5</v>
      </c>
      <c r="C4" s="11"/>
      <c r="D4" s="11"/>
      <c r="E4" s="11"/>
      <c r="F4" s="11"/>
      <c r="G4" s="11"/>
      <c r="H4" s="11"/>
      <c r="I4" s="11"/>
      <c r="J4" s="11"/>
      <c r="K4" s="11"/>
    </row>
    <row r="5" ht="21.95" customHeight="1" spans="1:11">
      <c r="A5" s="9"/>
      <c r="B5" s="12" t="s">
        <v>6</v>
      </c>
      <c r="C5" s="11"/>
      <c r="D5" s="11"/>
      <c r="E5" s="11"/>
      <c r="F5" s="11"/>
      <c r="G5" s="11"/>
      <c r="H5" s="11"/>
      <c r="I5" s="11"/>
      <c r="J5" s="11"/>
      <c r="K5" s="11"/>
    </row>
    <row r="6" ht="21.95" customHeight="1" spans="1:11">
      <c r="A6" s="9"/>
      <c r="B6" s="12" t="s">
        <v>7</v>
      </c>
      <c r="C6" s="118">
        <f>C4</f>
        <v>0</v>
      </c>
      <c r="D6" s="118"/>
      <c r="E6" s="118"/>
      <c r="F6" s="119">
        <f>F4-C4</f>
        <v>0</v>
      </c>
      <c r="G6" s="120"/>
      <c r="H6" s="121"/>
      <c r="I6" s="119">
        <f>I4-F4</f>
        <v>0</v>
      </c>
      <c r="J6" s="120"/>
      <c r="K6" s="121"/>
    </row>
    <row r="7" ht="21.95" customHeight="1" spans="1:11">
      <c r="A7" s="9"/>
      <c r="B7" s="12" t="s">
        <v>8</v>
      </c>
      <c r="C7" s="118">
        <f>C5</f>
        <v>0</v>
      </c>
      <c r="D7" s="118"/>
      <c r="E7" s="118"/>
      <c r="F7" s="119">
        <f>F5-C5</f>
        <v>0</v>
      </c>
      <c r="G7" s="120"/>
      <c r="H7" s="121"/>
      <c r="I7" s="119">
        <f>I5-F5</f>
        <v>0</v>
      </c>
      <c r="J7" s="120"/>
      <c r="K7" s="121"/>
    </row>
    <row r="8" ht="21.95" customHeight="1" spans="1:11">
      <c r="A8" s="9"/>
      <c r="B8" s="12" t="s">
        <v>9</v>
      </c>
      <c r="C8" s="11"/>
      <c r="D8" s="11"/>
      <c r="E8" s="11"/>
      <c r="F8" s="11"/>
      <c r="G8" s="11"/>
      <c r="H8" s="11"/>
      <c r="I8" s="11"/>
      <c r="J8" s="11"/>
      <c r="K8" s="11"/>
    </row>
    <row r="9" ht="21.95" customHeight="1" spans="1:11">
      <c r="A9" s="14" t="s">
        <v>10</v>
      </c>
      <c r="B9" s="15" t="s">
        <v>11</v>
      </c>
      <c r="C9" s="11"/>
      <c r="D9" s="11"/>
      <c r="E9" s="11"/>
      <c r="F9" s="11"/>
      <c r="G9" s="11"/>
      <c r="H9" s="11"/>
      <c r="I9" s="11"/>
      <c r="J9" s="11"/>
      <c r="K9" s="11"/>
    </row>
    <row r="10" ht="21.95" customHeight="1" spans="1:11">
      <c r="A10" s="14"/>
      <c r="B10" s="15" t="s">
        <v>12</v>
      </c>
      <c r="C10" s="11"/>
      <c r="D10" s="11"/>
      <c r="E10" s="11"/>
      <c r="F10" s="11"/>
      <c r="G10" s="11"/>
      <c r="H10" s="11"/>
      <c r="I10" s="11"/>
      <c r="J10" s="11"/>
      <c r="K10" s="11"/>
    </row>
    <row r="11" ht="21.95" customHeight="1" spans="1:11">
      <c r="A11" s="16" t="s">
        <v>13</v>
      </c>
      <c r="B11" s="17" t="s">
        <v>14</v>
      </c>
      <c r="C11" s="18"/>
      <c r="D11" s="18"/>
      <c r="E11" s="18"/>
      <c r="F11" s="18"/>
      <c r="G11" s="18"/>
      <c r="H11" s="18"/>
      <c r="I11" s="18"/>
      <c r="J11" s="18"/>
      <c r="K11" s="18"/>
    </row>
    <row r="12" ht="21.95" customHeight="1" spans="1:11">
      <c r="A12" s="16"/>
      <c r="B12" s="17" t="s">
        <v>15</v>
      </c>
      <c r="C12" s="18"/>
      <c r="D12" s="18"/>
      <c r="E12" s="18"/>
      <c r="F12" s="18"/>
      <c r="G12" s="18"/>
      <c r="H12" s="18"/>
      <c r="I12" s="18"/>
      <c r="J12" s="18"/>
      <c r="K12" s="18"/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/>
      <c r="D15" s="18"/>
      <c r="E15" s="18"/>
      <c r="F15" s="18"/>
      <c r="G15" s="18"/>
      <c r="H15" s="18"/>
      <c r="I15" s="18"/>
      <c r="J15" s="18"/>
      <c r="K15" s="18"/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/>
      <c r="D17" s="18"/>
      <c r="E17" s="18"/>
      <c r="F17" s="18"/>
      <c r="G17" s="18"/>
      <c r="H17" s="18"/>
      <c r="I17" s="18"/>
      <c r="J17" s="18"/>
      <c r="K17" s="18"/>
    </row>
    <row r="18" ht="21.95" customHeight="1" spans="1:11">
      <c r="A18" s="23"/>
      <c r="B18" s="24" t="s">
        <v>15</v>
      </c>
      <c r="C18" s="18"/>
      <c r="D18" s="18"/>
      <c r="E18" s="18"/>
      <c r="F18" s="18"/>
      <c r="G18" s="18"/>
      <c r="H18" s="18"/>
      <c r="I18" s="18"/>
      <c r="J18" s="18"/>
      <c r="K18" s="18"/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/>
      <c r="D21" s="18"/>
      <c r="E21" s="18"/>
      <c r="F21" s="18"/>
      <c r="G21" s="18"/>
      <c r="H21" s="18"/>
      <c r="I21" s="18"/>
      <c r="J21" s="18"/>
      <c r="K21" s="18"/>
    </row>
    <row r="22" ht="34.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/>
      <c r="D23" s="18"/>
      <c r="E23" s="18"/>
      <c r="F23" s="18"/>
      <c r="G23" s="18"/>
      <c r="H23" s="18"/>
      <c r="I23" s="18"/>
      <c r="J23" s="18"/>
      <c r="K23" s="18"/>
    </row>
    <row r="24" ht="21.95" customHeight="1" spans="1:11">
      <c r="A24" s="26"/>
      <c r="B24" s="27" t="s">
        <v>29</v>
      </c>
      <c r="C24" s="18"/>
      <c r="D24" s="18"/>
      <c r="E24" s="18"/>
      <c r="F24" s="18"/>
      <c r="G24" s="18"/>
      <c r="H24" s="18"/>
      <c r="I24" s="18"/>
      <c r="J24" s="18"/>
      <c r="K24" s="18"/>
    </row>
    <row r="25" ht="21.95" customHeight="1" spans="1:11">
      <c r="A25" s="19" t="s">
        <v>30</v>
      </c>
      <c r="B25" s="20" t="s">
        <v>31</v>
      </c>
      <c r="C25" s="18"/>
      <c r="D25" s="18"/>
      <c r="E25" s="18"/>
      <c r="F25" s="18"/>
      <c r="G25" s="18"/>
      <c r="H25" s="18"/>
      <c r="I25" s="18"/>
      <c r="J25" s="18"/>
      <c r="K25" s="18"/>
    </row>
    <row r="26" ht="21.95" customHeight="1" spans="1:11">
      <c r="A26" s="19"/>
      <c r="B26" s="20" t="s">
        <v>32</v>
      </c>
      <c r="C26" s="18"/>
      <c r="D26" s="18"/>
      <c r="E26" s="18"/>
      <c r="F26" s="18"/>
      <c r="G26" s="18"/>
      <c r="H26" s="18"/>
      <c r="I26" s="18"/>
      <c r="J26" s="18"/>
      <c r="K26" s="18"/>
    </row>
    <row r="27" ht="21.95" customHeight="1" spans="1:11">
      <c r="A27" s="19"/>
      <c r="B27" s="20" t="s">
        <v>33</v>
      </c>
      <c r="C27" s="18"/>
      <c r="D27" s="18"/>
      <c r="E27" s="18"/>
      <c r="F27" s="18"/>
      <c r="G27" s="18"/>
      <c r="H27" s="18"/>
      <c r="I27" s="18"/>
      <c r="J27" s="18"/>
      <c r="K27" s="18"/>
    </row>
    <row r="28" ht="76.5" customHeight="1" spans="1:11">
      <c r="A28" s="28" t="s">
        <v>34</v>
      </c>
      <c r="B28" s="29"/>
      <c r="C28" s="30"/>
      <c r="D28" s="31"/>
      <c r="E28" s="74"/>
      <c r="F28" s="30"/>
      <c r="G28" s="31"/>
      <c r="H28" s="74"/>
      <c r="I28" s="30"/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spans="1:11">
      <c r="A31" s="40" t="s">
        <v>35</v>
      </c>
      <c r="B31" s="41"/>
      <c r="C31" s="42" t="s">
        <v>36</v>
      </c>
      <c r="D31" s="43"/>
      <c r="E31" s="77"/>
      <c r="F31" s="42" t="s">
        <v>36</v>
      </c>
      <c r="G31" s="43"/>
      <c r="H31" s="77"/>
      <c r="I31" s="42" t="s">
        <v>36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/>
      <c r="D56" s="57" t="s">
        <v>44</v>
      </c>
      <c r="E56" s="58"/>
      <c r="F56" s="57" t="s">
        <v>73</v>
      </c>
      <c r="G56" s="58"/>
      <c r="H56" s="57" t="s">
        <v>74</v>
      </c>
      <c r="I56" s="58"/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/>
      <c r="C59" s="64"/>
      <c r="D59" s="65"/>
      <c r="E59" s="64"/>
      <c r="F59" s="64"/>
      <c r="G59" s="86"/>
      <c r="H59" s="64"/>
      <c r="I59" s="64"/>
      <c r="J59" s="97"/>
      <c r="K59" s="97"/>
      <c r="L59" s="97"/>
      <c r="M59" s="97"/>
    </row>
    <row r="60" ht="18.75" spans="1:13">
      <c r="A60" s="62" t="s">
        <v>78</v>
      </c>
      <c r="B60" s="63"/>
      <c r="C60" s="64"/>
      <c r="D60" s="65"/>
      <c r="E60" s="64"/>
      <c r="F60" s="64"/>
      <c r="G60" s="86"/>
      <c r="H60" s="64"/>
      <c r="I60" s="64"/>
      <c r="J60" s="97"/>
      <c r="K60" s="97"/>
      <c r="L60" s="97"/>
      <c r="M60" s="97"/>
    </row>
    <row r="61" ht="18.75" spans="1:13">
      <c r="A61" s="62" t="s">
        <v>79</v>
      </c>
      <c r="B61" s="63"/>
      <c r="C61" s="64"/>
      <c r="D61" s="65"/>
      <c r="E61" s="64"/>
      <c r="F61" s="64"/>
      <c r="G61" s="86"/>
      <c r="H61" s="64"/>
      <c r="I61" s="64"/>
      <c r="J61" s="97"/>
      <c r="K61" s="97"/>
      <c r="L61" s="97"/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/>
      <c r="D63" s="65"/>
      <c r="E63" s="64"/>
      <c r="F63" s="64"/>
      <c r="G63" s="86"/>
      <c r="H63" s="64"/>
      <c r="I63" s="64"/>
      <c r="J63" s="97"/>
      <c r="K63" s="97"/>
      <c r="M63" s="97"/>
    </row>
    <row r="64" ht="18.75" spans="1:13">
      <c r="A64" s="68" t="s">
        <v>81</v>
      </c>
      <c r="B64" s="64"/>
      <c r="C64" s="64"/>
      <c r="D64" s="65"/>
      <c r="E64" s="64"/>
      <c r="F64" s="64"/>
      <c r="G64" s="87"/>
      <c r="H64" s="64"/>
      <c r="I64" s="64"/>
      <c r="J64" s="97"/>
      <c r="K64" s="97"/>
      <c r="L64" s="97"/>
      <c r="M64" s="97"/>
    </row>
    <row r="65" ht="18.75" spans="1:13">
      <c r="A65" s="68" t="s">
        <v>82</v>
      </c>
      <c r="B65" s="64"/>
      <c r="C65" s="64"/>
      <c r="D65" s="65"/>
      <c r="E65" s="64"/>
      <c r="F65" s="64"/>
      <c r="G65" s="86"/>
      <c r="H65" s="64"/>
      <c r="I65" s="64"/>
      <c r="J65" s="97"/>
      <c r="K65" s="97"/>
      <c r="M65" s="97"/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/>
      <c r="C67" s="64"/>
      <c r="D67" s="65"/>
      <c r="E67" s="64"/>
      <c r="F67" s="64"/>
      <c r="G67" s="86"/>
      <c r="H67" s="64"/>
      <c r="I67" s="64"/>
      <c r="J67" s="97"/>
      <c r="K67" s="97"/>
      <c r="L67" s="97"/>
      <c r="M67" s="97"/>
    </row>
    <row r="68" ht="18.75" spans="1:13">
      <c r="A68" s="104" t="s">
        <v>84</v>
      </c>
      <c r="B68" s="105"/>
      <c r="C68" s="64"/>
      <c r="D68" s="65"/>
      <c r="E68" s="64"/>
      <c r="F68" s="64"/>
      <c r="G68" s="86"/>
      <c r="H68" s="64"/>
      <c r="I68" s="64"/>
      <c r="J68" s="97"/>
      <c r="K68" s="97"/>
      <c r="L68" s="97"/>
      <c r="M68" s="97"/>
    </row>
    <row r="69" ht="18.75" spans="1:13">
      <c r="A69" s="104" t="s">
        <v>85</v>
      </c>
      <c r="B69" s="105"/>
      <c r="C69" s="64"/>
      <c r="D69" s="65"/>
      <c r="E69" s="64"/>
      <c r="F69" s="64"/>
      <c r="G69" s="86"/>
      <c r="H69" s="64"/>
      <c r="I69" s="64"/>
      <c r="J69" s="97"/>
      <c r="K69" s="97"/>
      <c r="L69" s="97"/>
      <c r="M69" s="97"/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2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0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87</v>
      </c>
      <c r="D2" s="6"/>
      <c r="E2" s="6"/>
      <c r="F2" s="69" t="s">
        <v>88</v>
      </c>
      <c r="G2" s="69"/>
      <c r="H2" s="69"/>
      <c r="I2" s="89" t="s">
        <v>89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9900</v>
      </c>
      <c r="D4" s="11"/>
      <c r="E4" s="11"/>
      <c r="F4" s="11">
        <v>9900</v>
      </c>
      <c r="G4" s="11"/>
      <c r="H4" s="11"/>
      <c r="I4" s="11">
        <v>9910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46950</v>
      </c>
      <c r="D5" s="11"/>
      <c r="E5" s="11"/>
      <c r="F5" s="11">
        <v>48580</v>
      </c>
      <c r="G5" s="11"/>
      <c r="H5" s="11"/>
      <c r="I5" s="11">
        <v>50130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C4-'8日'!I4</f>
        <v>110</v>
      </c>
      <c r="D6" s="13"/>
      <c r="E6" s="13"/>
      <c r="F6" s="71">
        <f>F4-C4</f>
        <v>0</v>
      </c>
      <c r="G6" s="72"/>
      <c r="H6" s="73"/>
      <c r="I6" s="71">
        <f>I4-F4</f>
        <v>10</v>
      </c>
      <c r="J6" s="72"/>
      <c r="K6" s="73"/>
      <c r="L6" s="93">
        <f>C6+F6+I6</f>
        <v>120</v>
      </c>
      <c r="M6" s="93">
        <f>C7+F7+I7</f>
        <v>4950</v>
      </c>
    </row>
    <row r="7" ht="21.95" customHeight="1" spans="1:13">
      <c r="A7" s="9"/>
      <c r="B7" s="12" t="s">
        <v>8</v>
      </c>
      <c r="C7" s="13">
        <f>C5-'8日'!I5</f>
        <v>1770</v>
      </c>
      <c r="D7" s="13"/>
      <c r="E7" s="13"/>
      <c r="F7" s="71">
        <f>F5-C5</f>
        <v>1630</v>
      </c>
      <c r="G7" s="72"/>
      <c r="H7" s="73"/>
      <c r="I7" s="71">
        <f>I5-F5</f>
        <v>1550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1070</v>
      </c>
      <c r="D23" s="18"/>
      <c r="E23" s="18"/>
      <c r="F23" s="18">
        <v>1070</v>
      </c>
      <c r="G23" s="18"/>
      <c r="H23" s="18"/>
      <c r="I23" s="18">
        <v>950</v>
      </c>
      <c r="J23" s="18"/>
      <c r="K23" s="18"/>
    </row>
    <row r="24" ht="21.95" customHeight="1" spans="1:11">
      <c r="A24" s="26"/>
      <c r="B24" s="27" t="s">
        <v>29</v>
      </c>
      <c r="C24" s="18">
        <v>1900</v>
      </c>
      <c r="D24" s="18"/>
      <c r="E24" s="18"/>
      <c r="F24" s="18">
        <f>930+900</f>
        <v>1830</v>
      </c>
      <c r="G24" s="18"/>
      <c r="H24" s="18"/>
      <c r="I24" s="18">
        <v>1720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 t="s">
        <v>134</v>
      </c>
      <c r="D28" s="31"/>
      <c r="E28" s="74"/>
      <c r="F28" s="30" t="s">
        <v>135</v>
      </c>
      <c r="G28" s="31"/>
      <c r="H28" s="74"/>
      <c r="I28" s="30" t="s">
        <v>136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spans="1:11">
      <c r="A31" s="40" t="s">
        <v>35</v>
      </c>
      <c r="B31" s="41"/>
      <c r="C31" s="42" t="s">
        <v>96</v>
      </c>
      <c r="D31" s="43"/>
      <c r="E31" s="77"/>
      <c r="F31" s="42" t="s">
        <v>137</v>
      </c>
      <c r="G31" s="43"/>
      <c r="H31" s="77"/>
      <c r="I31" s="42" t="s">
        <v>116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7.42</v>
      </c>
      <c r="D56" s="57" t="s">
        <v>44</v>
      </c>
      <c r="E56" s="58">
        <v>80</v>
      </c>
      <c r="F56" s="57" t="s">
        <v>73</v>
      </c>
      <c r="G56" s="58">
        <v>87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/>
      <c r="C59" s="64"/>
      <c r="D59" s="65">
        <v>15.1</v>
      </c>
      <c r="E59" s="64"/>
      <c r="F59" s="64">
        <v>21.2</v>
      </c>
      <c r="G59" s="86"/>
      <c r="H59" s="64">
        <v>21.2</v>
      </c>
      <c r="I59" s="64"/>
      <c r="J59" s="97">
        <v>20.8</v>
      </c>
      <c r="K59" s="97"/>
      <c r="L59" s="97">
        <v>22.5</v>
      </c>
      <c r="M59" s="97"/>
    </row>
    <row r="60" ht="18.75" spans="1:13">
      <c r="A60" s="62" t="s">
        <v>78</v>
      </c>
      <c r="B60" s="63"/>
      <c r="C60" s="64"/>
      <c r="D60" s="65">
        <v>84.7</v>
      </c>
      <c r="E60" s="64"/>
      <c r="F60" s="64">
        <v>82.6</v>
      </c>
      <c r="G60" s="86"/>
      <c r="H60" s="64">
        <v>82.6</v>
      </c>
      <c r="I60" s="64"/>
      <c r="J60" s="97">
        <v>85.3</v>
      </c>
      <c r="K60" s="97"/>
      <c r="L60" s="97"/>
      <c r="M60" s="97"/>
    </row>
    <row r="61" ht="18.75" spans="1:13">
      <c r="A61" s="62" t="s">
        <v>79</v>
      </c>
      <c r="B61" s="63"/>
      <c r="C61" s="64"/>
      <c r="D61" s="65"/>
      <c r="E61" s="64"/>
      <c r="F61" s="64"/>
      <c r="G61" s="86"/>
      <c r="H61" s="64"/>
      <c r="I61" s="64"/>
      <c r="J61" s="97"/>
      <c r="K61" s="97"/>
      <c r="L61" s="97">
        <v>19.9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/>
      <c r="D63" s="65"/>
      <c r="E63" s="64">
        <v>27.78</v>
      </c>
      <c r="F63" s="64"/>
      <c r="G63" s="86">
        <v>23.4</v>
      </c>
      <c r="H63" s="64"/>
      <c r="I63" s="64">
        <v>26.9</v>
      </c>
      <c r="J63" s="97"/>
      <c r="K63" s="97">
        <v>23.4</v>
      </c>
      <c r="M63" s="97">
        <v>56.1</v>
      </c>
    </row>
    <row r="64" ht="18.75" spans="1:13">
      <c r="A64" s="68" t="s">
        <v>81</v>
      </c>
      <c r="B64" s="64"/>
      <c r="C64" s="64"/>
      <c r="D64" s="65"/>
      <c r="E64" s="64">
        <v>31.5</v>
      </c>
      <c r="F64" s="64"/>
      <c r="G64" s="87">
        <v>28.8</v>
      </c>
      <c r="H64" s="64"/>
      <c r="I64" s="64">
        <v>28.4</v>
      </c>
      <c r="J64" s="97"/>
      <c r="K64" s="97">
        <v>31.5</v>
      </c>
      <c r="L64" s="97"/>
      <c r="M64" s="97"/>
    </row>
    <row r="65" ht="18.75" spans="1:13">
      <c r="A65" s="68" t="s">
        <v>82</v>
      </c>
      <c r="B65" s="64"/>
      <c r="C65" s="64"/>
      <c r="D65" s="65"/>
      <c r="E65" s="64"/>
      <c r="F65" s="64"/>
      <c r="G65" s="86">
        <v>37.9</v>
      </c>
      <c r="H65" s="64"/>
      <c r="I65" s="64">
        <v>37.1</v>
      </c>
      <c r="J65" s="97"/>
      <c r="K65" s="97">
        <v>38.1</v>
      </c>
      <c r="M65" s="97"/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/>
      <c r="C67" s="64"/>
      <c r="D67" s="65">
        <v>1.57</v>
      </c>
      <c r="E67" s="64">
        <v>11.34</v>
      </c>
      <c r="F67" s="64">
        <v>0.89</v>
      </c>
      <c r="G67" s="86">
        <v>11.3</v>
      </c>
      <c r="H67" s="64">
        <v>0.96</v>
      </c>
      <c r="I67" s="64">
        <v>11.8</v>
      </c>
      <c r="J67" s="97">
        <v>1.36</v>
      </c>
      <c r="K67" s="97">
        <v>11.1</v>
      </c>
      <c r="L67" s="97">
        <v>1.08</v>
      </c>
      <c r="M67" s="97">
        <v>11.4</v>
      </c>
    </row>
    <row r="68" ht="18.75" spans="1:13">
      <c r="A68" s="104" t="s">
        <v>84</v>
      </c>
      <c r="B68" s="105"/>
      <c r="C68" s="64"/>
      <c r="D68" s="65">
        <v>0.95</v>
      </c>
      <c r="E68" s="64">
        <v>10.62</v>
      </c>
      <c r="F68" s="64">
        <v>0.91</v>
      </c>
      <c r="G68" s="86">
        <v>11.08</v>
      </c>
      <c r="H68" s="64">
        <v>1.04</v>
      </c>
      <c r="I68" s="64">
        <v>10.6</v>
      </c>
      <c r="J68" s="97">
        <v>1.12</v>
      </c>
      <c r="K68" s="97">
        <v>10.7</v>
      </c>
      <c r="L68" s="97">
        <v>0.99</v>
      </c>
      <c r="M68" s="97">
        <v>10.1</v>
      </c>
    </row>
    <row r="69" ht="18.75" spans="1:13">
      <c r="A69" s="104" t="s">
        <v>85</v>
      </c>
      <c r="B69" s="105"/>
      <c r="C69" s="64"/>
      <c r="D69" s="65"/>
      <c r="E69" s="64"/>
      <c r="F69" s="64">
        <v>1.2</v>
      </c>
      <c r="G69" s="86">
        <v>12.6</v>
      </c>
      <c r="H69" s="64">
        <v>1.7</v>
      </c>
      <c r="I69" s="64">
        <v>12.8</v>
      </c>
      <c r="J69" s="97">
        <v>1.97</v>
      </c>
      <c r="K69" s="97">
        <v>12.9</v>
      </c>
      <c r="L69" s="97"/>
      <c r="M69" s="97"/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2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99</v>
      </c>
      <c r="D2" s="6"/>
      <c r="E2" s="6"/>
      <c r="F2" s="69" t="s">
        <v>100</v>
      </c>
      <c r="G2" s="69"/>
      <c r="H2" s="69"/>
      <c r="I2" s="89" t="s">
        <v>101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10280</v>
      </c>
      <c r="D4" s="11"/>
      <c r="E4" s="11"/>
      <c r="F4" s="11">
        <v>10550</v>
      </c>
      <c r="G4" s="11"/>
      <c r="H4" s="11"/>
      <c r="I4" s="11">
        <v>11660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51870</v>
      </c>
      <c r="D5" s="11"/>
      <c r="E5" s="11"/>
      <c r="F5" s="11">
        <v>53480</v>
      </c>
      <c r="G5" s="11"/>
      <c r="H5" s="11"/>
      <c r="I5" s="11">
        <v>55400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C4-'9日'!I4</f>
        <v>370</v>
      </c>
      <c r="D6" s="13"/>
      <c r="E6" s="13"/>
      <c r="F6" s="71">
        <f>F4-C4</f>
        <v>270</v>
      </c>
      <c r="G6" s="72"/>
      <c r="H6" s="73"/>
      <c r="I6" s="71">
        <f>I4-F4</f>
        <v>1110</v>
      </c>
      <c r="J6" s="72"/>
      <c r="K6" s="73"/>
      <c r="L6" s="93">
        <f>C6+F6+I6</f>
        <v>1750</v>
      </c>
      <c r="M6" s="93">
        <f>C7+F7+I7</f>
        <v>5270</v>
      </c>
    </row>
    <row r="7" ht="21.95" customHeight="1" spans="1:13">
      <c r="A7" s="9"/>
      <c r="B7" s="12" t="s">
        <v>8</v>
      </c>
      <c r="C7" s="13">
        <f>C5-'9日'!I5</f>
        <v>1740</v>
      </c>
      <c r="D7" s="13"/>
      <c r="E7" s="13"/>
      <c r="F7" s="71">
        <f>F5-C5</f>
        <v>1610</v>
      </c>
      <c r="G7" s="72"/>
      <c r="H7" s="73"/>
      <c r="I7" s="71">
        <f>I5-F5</f>
        <v>1920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950</v>
      </c>
      <c r="D23" s="18"/>
      <c r="E23" s="18"/>
      <c r="F23" s="18">
        <v>800</v>
      </c>
      <c r="G23" s="18"/>
      <c r="H23" s="18"/>
      <c r="I23" s="18">
        <v>800</v>
      </c>
      <c r="J23" s="18"/>
      <c r="K23" s="18"/>
    </row>
    <row r="24" ht="21.95" customHeight="1" spans="1:11">
      <c r="A24" s="26"/>
      <c r="B24" s="27" t="s">
        <v>29</v>
      </c>
      <c r="C24" s="18">
        <v>1720</v>
      </c>
      <c r="D24" s="18"/>
      <c r="E24" s="18"/>
      <c r="F24" s="18">
        <v>1580</v>
      </c>
      <c r="G24" s="18"/>
      <c r="H24" s="18"/>
      <c r="I24" s="18">
        <v>1580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 t="s">
        <v>138</v>
      </c>
      <c r="D28" s="31"/>
      <c r="E28" s="74"/>
      <c r="F28" s="30" t="s">
        <v>139</v>
      </c>
      <c r="G28" s="31"/>
      <c r="H28" s="74"/>
      <c r="I28" s="30" t="s">
        <v>140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spans="1:11">
      <c r="A31" s="40" t="s">
        <v>35</v>
      </c>
      <c r="B31" s="41"/>
      <c r="C31" s="42" t="s">
        <v>104</v>
      </c>
      <c r="D31" s="43"/>
      <c r="E31" s="77"/>
      <c r="F31" s="42" t="s">
        <v>96</v>
      </c>
      <c r="G31" s="43"/>
      <c r="H31" s="77"/>
      <c r="I31" s="42" t="s">
        <v>97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7.89</v>
      </c>
      <c r="D56" s="57" t="s">
        <v>44</v>
      </c>
      <c r="E56" s="58">
        <v>78</v>
      </c>
      <c r="F56" s="57" t="s">
        <v>73</v>
      </c>
      <c r="G56" s="58">
        <v>83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/>
      <c r="C59" s="64"/>
      <c r="D59" s="65">
        <v>25.12</v>
      </c>
      <c r="E59" s="64"/>
      <c r="F59" s="64">
        <v>31.9</v>
      </c>
      <c r="G59" s="86"/>
      <c r="H59" s="64"/>
      <c r="I59" s="64"/>
      <c r="J59" s="97"/>
      <c r="K59" s="97"/>
      <c r="L59" s="97"/>
      <c r="M59" s="97"/>
    </row>
    <row r="60" ht="18.75" spans="1:13">
      <c r="A60" s="62" t="s">
        <v>78</v>
      </c>
      <c r="B60" s="63"/>
      <c r="C60" s="64"/>
      <c r="D60" s="65"/>
      <c r="E60" s="64"/>
      <c r="F60" s="64"/>
      <c r="G60" s="86"/>
      <c r="H60" s="64">
        <v>91</v>
      </c>
      <c r="I60" s="64"/>
      <c r="J60" s="97">
        <v>80.29</v>
      </c>
      <c r="K60" s="97"/>
      <c r="L60" s="97">
        <v>76.79</v>
      </c>
      <c r="M60" s="97"/>
    </row>
    <row r="61" ht="18.75" spans="1:13">
      <c r="A61" s="62" t="s">
        <v>79</v>
      </c>
      <c r="B61" s="63"/>
      <c r="C61" s="64"/>
      <c r="D61" s="65">
        <v>26.97</v>
      </c>
      <c r="E61" s="64"/>
      <c r="F61" s="64">
        <v>26</v>
      </c>
      <c r="G61" s="86"/>
      <c r="H61" s="64">
        <v>26.8</v>
      </c>
      <c r="I61" s="64"/>
      <c r="J61" s="97">
        <v>25.94</v>
      </c>
      <c r="K61" s="97"/>
      <c r="L61" s="97">
        <v>29.86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/>
      <c r="D63" s="65"/>
      <c r="E63" s="64">
        <v>61.92</v>
      </c>
      <c r="F63" s="64"/>
      <c r="G63" s="86">
        <v>61.3</v>
      </c>
      <c r="H63" s="64"/>
      <c r="I63" s="64">
        <v>62.79</v>
      </c>
      <c r="J63" s="97"/>
      <c r="K63" s="97">
        <v>55.44</v>
      </c>
      <c r="M63" s="97">
        <v>58.45</v>
      </c>
    </row>
    <row r="64" ht="18.75" spans="1:13">
      <c r="A64" s="68" t="s">
        <v>81</v>
      </c>
      <c r="B64" s="64"/>
      <c r="C64" s="64"/>
      <c r="D64" s="65"/>
      <c r="E64" s="64">
        <v>24.88</v>
      </c>
      <c r="F64" s="64"/>
      <c r="G64" s="87">
        <v>25.2</v>
      </c>
      <c r="H64" s="64"/>
      <c r="I64" s="64">
        <v>26.62</v>
      </c>
      <c r="J64" s="97"/>
      <c r="K64" s="97">
        <v>31.28</v>
      </c>
      <c r="L64" s="97"/>
      <c r="M64" s="97">
        <v>34.43</v>
      </c>
    </row>
    <row r="65" ht="18.75" spans="1:13">
      <c r="A65" s="68" t="s">
        <v>82</v>
      </c>
      <c r="B65" s="64"/>
      <c r="C65" s="64"/>
      <c r="D65" s="65"/>
      <c r="E65" s="64">
        <v>25.75</v>
      </c>
      <c r="F65" s="64"/>
      <c r="G65" s="86">
        <v>24.3</v>
      </c>
      <c r="H65" s="64"/>
      <c r="I65" s="64">
        <v>23.1</v>
      </c>
      <c r="J65" s="97"/>
      <c r="K65" s="97">
        <v>73.4</v>
      </c>
      <c r="M65" s="97"/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/>
      <c r="C67" s="64"/>
      <c r="D67" s="65">
        <v>2.3</v>
      </c>
      <c r="E67" s="64">
        <v>11.2</v>
      </c>
      <c r="F67" s="64">
        <v>1.78</v>
      </c>
      <c r="G67" s="86">
        <v>11.28</v>
      </c>
      <c r="H67" s="64">
        <v>2.08</v>
      </c>
      <c r="I67" s="64">
        <v>11.17</v>
      </c>
      <c r="J67" s="97">
        <v>1.77</v>
      </c>
      <c r="K67" s="97">
        <v>10.29</v>
      </c>
      <c r="L67" s="97">
        <v>1.49</v>
      </c>
      <c r="M67" s="97">
        <v>10.88</v>
      </c>
    </row>
    <row r="68" ht="18.75" spans="1:13">
      <c r="A68" s="104" t="s">
        <v>84</v>
      </c>
      <c r="B68" s="105"/>
      <c r="C68" s="64"/>
      <c r="D68" s="65">
        <v>1.77</v>
      </c>
      <c r="E68" s="64">
        <v>10.42</v>
      </c>
      <c r="F68" s="64">
        <v>2.16</v>
      </c>
      <c r="G68" s="86">
        <v>10.33</v>
      </c>
      <c r="H68" s="64">
        <v>0.87</v>
      </c>
      <c r="I68" s="64">
        <v>10.27</v>
      </c>
      <c r="J68" s="97">
        <v>0.94</v>
      </c>
      <c r="K68" s="97">
        <v>10.88</v>
      </c>
      <c r="L68" s="97">
        <v>1.22</v>
      </c>
      <c r="M68" s="97">
        <v>10.16</v>
      </c>
    </row>
    <row r="69" ht="18.75" spans="1:13">
      <c r="A69" s="104" t="s">
        <v>85</v>
      </c>
      <c r="B69" s="105"/>
      <c r="C69" s="64"/>
      <c r="D69" s="65">
        <v>2.06</v>
      </c>
      <c r="E69" s="64">
        <v>12.36</v>
      </c>
      <c r="F69" s="64">
        <v>1.59</v>
      </c>
      <c r="G69" s="86">
        <v>12.41</v>
      </c>
      <c r="H69" s="64">
        <v>2.31</v>
      </c>
      <c r="I69" s="64">
        <v>12.15</v>
      </c>
      <c r="J69" s="97">
        <v>2.28</v>
      </c>
      <c r="K69" s="97">
        <v>11.29</v>
      </c>
      <c r="L69" s="97"/>
      <c r="M69" s="97"/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7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99</v>
      </c>
      <c r="D2" s="6"/>
      <c r="E2" s="6"/>
      <c r="F2" s="69" t="s">
        <v>100</v>
      </c>
      <c r="G2" s="69"/>
      <c r="H2" s="69"/>
      <c r="I2" s="89" t="s">
        <v>101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11810</v>
      </c>
      <c r="D4" s="11"/>
      <c r="E4" s="11"/>
      <c r="F4" s="11">
        <v>12530</v>
      </c>
      <c r="G4" s="11"/>
      <c r="H4" s="11"/>
      <c r="I4" s="11">
        <v>13330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57050</v>
      </c>
      <c r="D5" s="11"/>
      <c r="E5" s="11"/>
      <c r="F5" s="11">
        <v>58150</v>
      </c>
      <c r="G5" s="11"/>
      <c r="H5" s="11"/>
      <c r="I5" s="11">
        <v>59100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C4-'10日'!I4</f>
        <v>150</v>
      </c>
      <c r="D6" s="13"/>
      <c r="E6" s="13"/>
      <c r="F6" s="71">
        <f>F4-C4</f>
        <v>720</v>
      </c>
      <c r="G6" s="72"/>
      <c r="H6" s="73"/>
      <c r="I6" s="71">
        <f>I4-F4</f>
        <v>800</v>
      </c>
      <c r="J6" s="72"/>
      <c r="K6" s="73"/>
      <c r="L6" s="93">
        <f>C6+F6+I6</f>
        <v>1670</v>
      </c>
      <c r="M6" s="93">
        <f>C7+F7+I7</f>
        <v>3700</v>
      </c>
    </row>
    <row r="7" ht="21.95" customHeight="1" spans="1:13">
      <c r="A7" s="9"/>
      <c r="B7" s="12" t="s">
        <v>8</v>
      </c>
      <c r="C7" s="13">
        <f>C5-'10日'!I5</f>
        <v>1650</v>
      </c>
      <c r="D7" s="13"/>
      <c r="E7" s="13"/>
      <c r="F7" s="71">
        <f>F5-C5</f>
        <v>1100</v>
      </c>
      <c r="G7" s="72"/>
      <c r="H7" s="73"/>
      <c r="I7" s="71">
        <f>I5-F5</f>
        <v>950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f>800-120</f>
        <v>680</v>
      </c>
      <c r="D23" s="18"/>
      <c r="E23" s="18"/>
      <c r="F23" s="18">
        <v>680</v>
      </c>
      <c r="G23" s="18"/>
      <c r="H23" s="18"/>
      <c r="I23" s="18">
        <v>1900</v>
      </c>
      <c r="J23" s="18"/>
      <c r="K23" s="18"/>
    </row>
    <row r="24" ht="21.95" customHeight="1" spans="1:11">
      <c r="A24" s="26"/>
      <c r="B24" s="27" t="s">
        <v>29</v>
      </c>
      <c r="C24" s="18">
        <v>1580</v>
      </c>
      <c r="D24" s="18"/>
      <c r="E24" s="18"/>
      <c r="F24" s="18">
        <f>680+710</f>
        <v>1390</v>
      </c>
      <c r="G24" s="18"/>
      <c r="H24" s="18"/>
      <c r="I24" s="18">
        <f>680+710</f>
        <v>1390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 t="s">
        <v>141</v>
      </c>
      <c r="D28" s="31"/>
      <c r="E28" s="74"/>
      <c r="F28" s="30" t="s">
        <v>142</v>
      </c>
      <c r="G28" s="31"/>
      <c r="H28" s="74"/>
      <c r="I28" s="30" t="s">
        <v>143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spans="1:11">
      <c r="A31" s="40" t="s">
        <v>35</v>
      </c>
      <c r="B31" s="41"/>
      <c r="C31" s="42" t="s">
        <v>109</v>
      </c>
      <c r="D31" s="43"/>
      <c r="E31" s="77"/>
      <c r="F31" s="42" t="s">
        <v>144</v>
      </c>
      <c r="G31" s="43"/>
      <c r="H31" s="77"/>
      <c r="I31" s="42" t="s">
        <v>97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7.2</v>
      </c>
      <c r="D56" s="57" t="s">
        <v>44</v>
      </c>
      <c r="E56" s="58">
        <v>76</v>
      </c>
      <c r="F56" s="57" t="s">
        <v>73</v>
      </c>
      <c r="G56" s="58">
        <v>81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/>
      <c r="C59" s="64"/>
      <c r="D59" s="65"/>
      <c r="E59" s="64"/>
      <c r="F59" s="64">
        <v>20.2</v>
      </c>
      <c r="G59" s="86"/>
      <c r="H59" s="64">
        <v>20.8</v>
      </c>
      <c r="I59" s="64"/>
      <c r="J59" s="97">
        <v>22.6</v>
      </c>
      <c r="K59" s="97"/>
      <c r="L59" s="97">
        <v>25</v>
      </c>
      <c r="M59" s="97"/>
    </row>
    <row r="60" ht="18.75" spans="1:13">
      <c r="A60" s="62" t="s">
        <v>78</v>
      </c>
      <c r="B60" s="63"/>
      <c r="C60" s="64"/>
      <c r="D60" s="65">
        <v>81.25</v>
      </c>
      <c r="E60" s="64"/>
      <c r="F60" s="64"/>
      <c r="G60" s="86"/>
      <c r="H60" s="64"/>
      <c r="I60" s="64"/>
      <c r="J60" s="97"/>
      <c r="K60" s="97"/>
      <c r="L60" s="97"/>
      <c r="M60" s="97"/>
    </row>
    <row r="61" ht="18.75" spans="1:13">
      <c r="A61" s="62" t="s">
        <v>79</v>
      </c>
      <c r="B61" s="63"/>
      <c r="C61" s="64"/>
      <c r="D61" s="65">
        <v>28.14</v>
      </c>
      <c r="E61" s="64"/>
      <c r="F61" s="64">
        <v>28.9</v>
      </c>
      <c r="G61" s="86"/>
      <c r="H61" s="64">
        <v>29.3</v>
      </c>
      <c r="I61" s="64"/>
      <c r="J61" s="97">
        <v>30.4</v>
      </c>
      <c r="K61" s="97"/>
      <c r="L61" s="97">
        <v>31.77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/>
      <c r="D63" s="65"/>
      <c r="E63" s="64">
        <v>59.32</v>
      </c>
      <c r="F63" s="64"/>
      <c r="G63" s="86">
        <v>58.7</v>
      </c>
      <c r="H63" s="64"/>
      <c r="I63" s="64">
        <v>58.1</v>
      </c>
      <c r="J63" s="97"/>
      <c r="K63" s="97">
        <v>59.6</v>
      </c>
      <c r="M63" s="97">
        <v>60.2</v>
      </c>
    </row>
    <row r="64" ht="18.75" spans="1:13">
      <c r="A64" s="68" t="s">
        <v>81</v>
      </c>
      <c r="B64" s="64"/>
      <c r="C64" s="64"/>
      <c r="D64" s="65"/>
      <c r="E64" s="64">
        <v>31.5</v>
      </c>
      <c r="F64" s="64"/>
      <c r="G64" s="87"/>
      <c r="H64" s="64"/>
      <c r="I64" s="64"/>
      <c r="J64" s="97"/>
      <c r="K64" s="97"/>
      <c r="L64" s="97"/>
      <c r="M64" s="97"/>
    </row>
    <row r="65" ht="18.75" spans="1:13">
      <c r="A65" s="68" t="s">
        <v>82</v>
      </c>
      <c r="B65" s="64"/>
      <c r="C65" s="64"/>
      <c r="D65" s="65"/>
      <c r="E65" s="64">
        <v>66.26</v>
      </c>
      <c r="F65" s="64"/>
      <c r="G65" s="86">
        <v>53.1</v>
      </c>
      <c r="H65" s="64"/>
      <c r="I65" s="64">
        <v>50.3</v>
      </c>
      <c r="J65" s="97"/>
      <c r="K65" s="97">
        <v>48.3</v>
      </c>
      <c r="M65" s="97">
        <v>45.3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/>
      <c r="C67" s="64"/>
      <c r="D67" s="65">
        <v>1.32</v>
      </c>
      <c r="E67" s="64">
        <v>10.75</v>
      </c>
      <c r="F67" s="64">
        <v>0.96</v>
      </c>
      <c r="G67" s="86">
        <v>10.6</v>
      </c>
      <c r="H67" s="64">
        <v>1.1</v>
      </c>
      <c r="I67" s="64">
        <v>10.6</v>
      </c>
      <c r="J67" s="97">
        <v>1.65</v>
      </c>
      <c r="K67" s="97">
        <v>10.8</v>
      </c>
      <c r="L67" s="97">
        <v>1.92</v>
      </c>
      <c r="M67" s="97">
        <v>11</v>
      </c>
    </row>
    <row r="68" ht="18.75" spans="1:13">
      <c r="A68" s="104" t="s">
        <v>84</v>
      </c>
      <c r="B68" s="105"/>
      <c r="C68" s="64"/>
      <c r="D68" s="65">
        <v>1.19</v>
      </c>
      <c r="E68" s="64">
        <v>10.68</v>
      </c>
      <c r="F68" s="64">
        <v>0.85</v>
      </c>
      <c r="G68" s="86">
        <v>9.6</v>
      </c>
      <c r="H68" s="64">
        <v>0.91</v>
      </c>
      <c r="I68" s="64">
        <v>9.8</v>
      </c>
      <c r="J68" s="97">
        <v>1.14</v>
      </c>
      <c r="K68" s="97">
        <v>10.2</v>
      </c>
      <c r="L68" s="97">
        <v>1.3</v>
      </c>
      <c r="M68" s="97">
        <v>9.6</v>
      </c>
    </row>
    <row r="69" ht="18.75" spans="1:13">
      <c r="A69" s="104" t="s">
        <v>85</v>
      </c>
      <c r="B69" s="105"/>
      <c r="C69" s="64"/>
      <c r="D69" s="65">
        <v>1.94</v>
      </c>
      <c r="E69" s="64">
        <v>11.78</v>
      </c>
      <c r="F69" s="64">
        <v>1.2</v>
      </c>
      <c r="G69" s="86">
        <v>11.6</v>
      </c>
      <c r="H69" s="64">
        <v>1.4</v>
      </c>
      <c r="I69" s="64">
        <v>11.8</v>
      </c>
      <c r="J69" s="97">
        <v>2.16</v>
      </c>
      <c r="K69" s="97">
        <v>11.9</v>
      </c>
      <c r="L69" s="97">
        <v>1.87</v>
      </c>
      <c r="M69" s="97">
        <v>11.6</v>
      </c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4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111</v>
      </c>
      <c r="D2" s="6"/>
      <c r="E2" s="6"/>
      <c r="F2" s="69" t="s">
        <v>112</v>
      </c>
      <c r="G2" s="69"/>
      <c r="H2" s="69"/>
      <c r="I2" s="89" t="s">
        <v>113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13330</v>
      </c>
      <c r="D4" s="11"/>
      <c r="E4" s="11"/>
      <c r="F4" s="11">
        <v>13405</v>
      </c>
      <c r="G4" s="11"/>
      <c r="H4" s="11"/>
      <c r="I4" s="11">
        <v>13640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61060</v>
      </c>
      <c r="D5" s="11"/>
      <c r="E5" s="11"/>
      <c r="F5" s="11">
        <v>62950</v>
      </c>
      <c r="G5" s="11"/>
      <c r="H5" s="11"/>
      <c r="I5" s="11">
        <v>64500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C4-'11日'!I4</f>
        <v>0</v>
      </c>
      <c r="D6" s="13"/>
      <c r="E6" s="13"/>
      <c r="F6" s="71">
        <f>F4-C4</f>
        <v>75</v>
      </c>
      <c r="G6" s="72"/>
      <c r="H6" s="73"/>
      <c r="I6" s="71">
        <f>I4-F4</f>
        <v>235</v>
      </c>
      <c r="J6" s="72"/>
      <c r="K6" s="73"/>
      <c r="L6" s="93">
        <f>C6+F6+I6</f>
        <v>310</v>
      </c>
      <c r="M6" s="93">
        <f>C7+F7+I7</f>
        <v>5400</v>
      </c>
    </row>
    <row r="7" ht="21.95" customHeight="1" spans="1:13">
      <c r="A7" s="9"/>
      <c r="B7" s="12" t="s">
        <v>8</v>
      </c>
      <c r="C7" s="13">
        <f>C5-'11日'!I5</f>
        <v>1960</v>
      </c>
      <c r="D7" s="13"/>
      <c r="E7" s="13"/>
      <c r="F7" s="71">
        <f>F5-C5</f>
        <v>1890</v>
      </c>
      <c r="G7" s="72"/>
      <c r="H7" s="73"/>
      <c r="I7" s="71">
        <f>I5-F5</f>
        <v>1550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1750</v>
      </c>
      <c r="D23" s="18"/>
      <c r="E23" s="18"/>
      <c r="F23" s="18">
        <v>1750</v>
      </c>
      <c r="G23" s="18"/>
      <c r="H23" s="18"/>
      <c r="I23" s="18">
        <v>1600</v>
      </c>
      <c r="J23" s="18"/>
      <c r="K23" s="18"/>
    </row>
    <row r="24" ht="21.95" customHeight="1" spans="1:11">
      <c r="A24" s="26"/>
      <c r="B24" s="27" t="s">
        <v>29</v>
      </c>
      <c r="C24" s="18">
        <v>1260</v>
      </c>
      <c r="D24" s="18"/>
      <c r="E24" s="18"/>
      <c r="F24" s="18">
        <v>1260</v>
      </c>
      <c r="G24" s="18"/>
      <c r="H24" s="18"/>
      <c r="I24" s="18">
        <v>1260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 t="s">
        <v>145</v>
      </c>
      <c r="D28" s="31"/>
      <c r="E28" s="74"/>
      <c r="F28" s="30"/>
      <c r="G28" s="31"/>
      <c r="H28" s="74"/>
      <c r="I28" s="30" t="s">
        <v>146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spans="1:11">
      <c r="A31" s="40" t="s">
        <v>35</v>
      </c>
      <c r="B31" s="41"/>
      <c r="C31" s="42" t="s">
        <v>147</v>
      </c>
      <c r="D31" s="43"/>
      <c r="E31" s="77"/>
      <c r="F31" s="42" t="s">
        <v>117</v>
      </c>
      <c r="G31" s="43"/>
      <c r="H31" s="77"/>
      <c r="I31" s="42" t="s">
        <v>105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7.4</v>
      </c>
      <c r="D56" s="57" t="s">
        <v>44</v>
      </c>
      <c r="E56" s="58">
        <v>75</v>
      </c>
      <c r="F56" s="57" t="s">
        <v>73</v>
      </c>
      <c r="G56" s="58">
        <v>82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>
        <v>26.1</v>
      </c>
      <c r="C59" s="64"/>
      <c r="D59" s="65"/>
      <c r="E59" s="64"/>
      <c r="F59" s="64"/>
      <c r="G59" s="86"/>
      <c r="H59" s="64"/>
      <c r="I59" s="64"/>
      <c r="J59" s="97"/>
      <c r="K59" s="97"/>
      <c r="L59" s="97">
        <v>18.8</v>
      </c>
      <c r="M59" s="97"/>
    </row>
    <row r="60" ht="18.75" spans="1:13">
      <c r="A60" s="62" t="s">
        <v>78</v>
      </c>
      <c r="B60" s="63">
        <v>80.9</v>
      </c>
      <c r="C60" s="64"/>
      <c r="D60" s="65">
        <v>98.3</v>
      </c>
      <c r="E60" s="64"/>
      <c r="F60" s="64">
        <v>92.6</v>
      </c>
      <c r="G60" s="86"/>
      <c r="H60" s="64">
        <v>84.1</v>
      </c>
      <c r="I60" s="64"/>
      <c r="J60" s="97">
        <v>91.2</v>
      </c>
      <c r="K60" s="97"/>
      <c r="L60" s="97"/>
      <c r="M60" s="97"/>
    </row>
    <row r="61" ht="18.75" spans="1:13">
      <c r="A61" s="62" t="s">
        <v>79</v>
      </c>
      <c r="B61" s="63"/>
      <c r="C61" s="64"/>
      <c r="D61" s="65">
        <v>18.1</v>
      </c>
      <c r="E61" s="64"/>
      <c r="F61" s="64">
        <v>24.3</v>
      </c>
      <c r="G61" s="86"/>
      <c r="H61" s="64">
        <v>25.5</v>
      </c>
      <c r="I61" s="64"/>
      <c r="J61" s="97">
        <v>20.5</v>
      </c>
      <c r="K61" s="97"/>
      <c r="L61" s="97">
        <v>21.6</v>
      </c>
      <c r="M61" s="97"/>
    </row>
    <row r="62" ht="18.75" spans="1:13">
      <c r="A62" s="66">
        <v>22</v>
      </c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/>
      <c r="D63" s="65"/>
      <c r="E63" s="64"/>
      <c r="F63" s="64"/>
      <c r="G63" s="86">
        <v>25.7</v>
      </c>
      <c r="H63" s="64"/>
      <c r="I63" s="64">
        <v>21.1</v>
      </c>
      <c r="J63" s="97"/>
      <c r="K63" s="97">
        <v>26.3</v>
      </c>
      <c r="M63" s="97">
        <v>25.7</v>
      </c>
    </row>
    <row r="64" ht="18.75" spans="1:13">
      <c r="A64" s="68" t="s">
        <v>81</v>
      </c>
      <c r="B64" s="64"/>
      <c r="C64" s="64">
        <v>23.7</v>
      </c>
      <c r="D64" s="65"/>
      <c r="E64" s="64">
        <v>23.4</v>
      </c>
      <c r="F64" s="64"/>
      <c r="G64" s="87">
        <v>24.5</v>
      </c>
      <c r="H64" s="64"/>
      <c r="I64" s="64">
        <v>22.6</v>
      </c>
      <c r="J64" s="97"/>
      <c r="K64" s="97">
        <v>24.2</v>
      </c>
      <c r="L64" s="97"/>
      <c r="M64" s="97">
        <v>23.7</v>
      </c>
    </row>
    <row r="65" ht="18.75" spans="1:13">
      <c r="A65" s="68" t="s">
        <v>82</v>
      </c>
      <c r="B65" s="64"/>
      <c r="C65" s="64">
        <v>89.8</v>
      </c>
      <c r="D65" s="65"/>
      <c r="E65" s="64">
        <v>70.8</v>
      </c>
      <c r="F65" s="64"/>
      <c r="G65" s="86">
        <v>70.02</v>
      </c>
      <c r="H65" s="64"/>
      <c r="I65" s="64">
        <v>65.4</v>
      </c>
      <c r="J65" s="97"/>
      <c r="K65" s="97">
        <v>71.8</v>
      </c>
      <c r="M65" s="97">
        <v>65.68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2.17</v>
      </c>
      <c r="C67" s="64">
        <v>10.5</v>
      </c>
      <c r="D67" s="65">
        <v>2.06</v>
      </c>
      <c r="E67" s="64">
        <v>10.3</v>
      </c>
      <c r="F67" s="64">
        <v>0.9</v>
      </c>
      <c r="G67" s="86">
        <v>10.45</v>
      </c>
      <c r="H67" s="64">
        <v>0.84</v>
      </c>
      <c r="I67" s="64">
        <v>10.3</v>
      </c>
      <c r="J67" s="97">
        <v>1.59</v>
      </c>
      <c r="K67" s="97">
        <v>10.33</v>
      </c>
      <c r="L67" s="97">
        <v>0.97</v>
      </c>
      <c r="M67" s="97">
        <v>10.56</v>
      </c>
    </row>
    <row r="68" ht="18.75" spans="1:13">
      <c r="A68" s="104" t="s">
        <v>84</v>
      </c>
      <c r="B68" s="105">
        <v>1.43</v>
      </c>
      <c r="C68" s="64">
        <v>9.4</v>
      </c>
      <c r="D68" s="65">
        <v>1.57</v>
      </c>
      <c r="E68" s="64">
        <v>9.3</v>
      </c>
      <c r="F68" s="64">
        <v>0.8</v>
      </c>
      <c r="G68" s="86">
        <v>9.3</v>
      </c>
      <c r="H68" s="64">
        <v>0.89</v>
      </c>
      <c r="I68" s="64">
        <v>9.7</v>
      </c>
      <c r="J68" s="97">
        <v>0.79</v>
      </c>
      <c r="K68" s="97">
        <v>9.75</v>
      </c>
      <c r="L68" s="97">
        <v>1.86</v>
      </c>
      <c r="M68" s="97">
        <v>9.4</v>
      </c>
    </row>
    <row r="69" ht="18.75" spans="1:13">
      <c r="A69" s="104" t="s">
        <v>85</v>
      </c>
      <c r="B69" s="105">
        <v>2.31</v>
      </c>
      <c r="C69" s="64">
        <v>12.7</v>
      </c>
      <c r="D69" s="65">
        <v>2.53</v>
      </c>
      <c r="E69" s="64">
        <v>11.6</v>
      </c>
      <c r="F69" s="64">
        <v>1.2</v>
      </c>
      <c r="G69" s="86">
        <v>11.49</v>
      </c>
      <c r="H69" s="64">
        <v>1.5</v>
      </c>
      <c r="I69" s="64">
        <v>11.5</v>
      </c>
      <c r="J69" s="97">
        <v>2.47</v>
      </c>
      <c r="K69" s="97">
        <v>11.34</v>
      </c>
      <c r="L69" s="97">
        <v>2.86</v>
      </c>
      <c r="M69" s="97">
        <v>11.49</v>
      </c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111</v>
      </c>
      <c r="D2" s="6"/>
      <c r="E2" s="6"/>
      <c r="F2" s="69" t="s">
        <v>112</v>
      </c>
      <c r="G2" s="69"/>
      <c r="H2" s="69"/>
      <c r="I2" s="89" t="s">
        <v>113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13640</v>
      </c>
      <c r="D4" s="11"/>
      <c r="E4" s="11"/>
      <c r="F4" s="11">
        <v>13640</v>
      </c>
      <c r="G4" s="11"/>
      <c r="H4" s="11"/>
      <c r="I4" s="11">
        <v>13900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66100</v>
      </c>
      <c r="D5" s="11"/>
      <c r="E5" s="11"/>
      <c r="F5" s="11">
        <v>67880</v>
      </c>
      <c r="G5" s="11"/>
      <c r="H5" s="11"/>
      <c r="I5" s="11">
        <v>69400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C4-'12日'!I4</f>
        <v>0</v>
      </c>
      <c r="D6" s="13"/>
      <c r="E6" s="13"/>
      <c r="F6" s="71">
        <f>F4-C4</f>
        <v>0</v>
      </c>
      <c r="G6" s="72"/>
      <c r="H6" s="73"/>
      <c r="I6" s="71">
        <f>I4-F4</f>
        <v>260</v>
      </c>
      <c r="J6" s="72"/>
      <c r="K6" s="73"/>
      <c r="L6" s="93">
        <f>C6+F6+I6</f>
        <v>260</v>
      </c>
      <c r="M6" s="93">
        <f>C7+F7+I7</f>
        <v>4900</v>
      </c>
    </row>
    <row r="7" ht="21.95" customHeight="1" spans="1:13">
      <c r="A7" s="9"/>
      <c r="B7" s="12" t="s">
        <v>8</v>
      </c>
      <c r="C7" s="13">
        <f>C5-'12日'!I5</f>
        <v>1600</v>
      </c>
      <c r="D7" s="13"/>
      <c r="E7" s="13"/>
      <c r="F7" s="71">
        <f>F5-C5</f>
        <v>1780</v>
      </c>
      <c r="G7" s="72"/>
      <c r="H7" s="73"/>
      <c r="I7" s="71">
        <f>I5-F5</f>
        <v>1520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1600</v>
      </c>
      <c r="D23" s="18"/>
      <c r="E23" s="18"/>
      <c r="F23" s="18">
        <v>1480</v>
      </c>
      <c r="G23" s="18"/>
      <c r="H23" s="18"/>
      <c r="I23" s="18">
        <v>1480</v>
      </c>
      <c r="J23" s="18"/>
      <c r="K23" s="18"/>
    </row>
    <row r="24" ht="21.95" customHeight="1" spans="1:11">
      <c r="A24" s="26"/>
      <c r="B24" s="27" t="s">
        <v>29</v>
      </c>
      <c r="C24" s="18">
        <v>1170</v>
      </c>
      <c r="D24" s="18"/>
      <c r="E24" s="18"/>
      <c r="F24" s="18">
        <v>1040</v>
      </c>
      <c r="G24" s="18"/>
      <c r="H24" s="18"/>
      <c r="I24" s="18">
        <v>1040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 t="s">
        <v>148</v>
      </c>
      <c r="D28" s="31"/>
      <c r="E28" s="74"/>
      <c r="F28" s="30" t="s">
        <v>149</v>
      </c>
      <c r="G28" s="31"/>
      <c r="H28" s="74"/>
      <c r="I28" s="30"/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spans="1:11">
      <c r="A31" s="40" t="s">
        <v>35</v>
      </c>
      <c r="B31" s="41"/>
      <c r="C31" s="42" t="s">
        <v>150</v>
      </c>
      <c r="D31" s="43"/>
      <c r="E31" s="77"/>
      <c r="F31" s="42" t="s">
        <v>151</v>
      </c>
      <c r="G31" s="43"/>
      <c r="H31" s="77"/>
      <c r="I31" s="42" t="s">
        <v>96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7.1</v>
      </c>
      <c r="D56" s="57" t="s">
        <v>44</v>
      </c>
      <c r="E56" s="58">
        <v>78</v>
      </c>
      <c r="F56" s="57" t="s">
        <v>73</v>
      </c>
      <c r="G56" s="58">
        <v>85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>
        <v>21.6</v>
      </c>
      <c r="C59" s="64"/>
      <c r="D59" s="65">
        <v>24.3</v>
      </c>
      <c r="E59" s="64"/>
      <c r="F59" s="64">
        <v>24.5</v>
      </c>
      <c r="G59" s="86"/>
      <c r="H59" s="64">
        <v>78.2</v>
      </c>
      <c r="I59" s="64"/>
      <c r="J59" s="97"/>
      <c r="K59" s="97"/>
      <c r="L59" s="97"/>
      <c r="M59" s="97"/>
    </row>
    <row r="60" ht="18.75" spans="1:13">
      <c r="A60" s="62" t="s">
        <v>78</v>
      </c>
      <c r="B60" s="63"/>
      <c r="C60" s="64"/>
      <c r="D60" s="65"/>
      <c r="E60" s="64"/>
      <c r="F60" s="64"/>
      <c r="G60" s="86"/>
      <c r="H60" s="64"/>
      <c r="I60" s="64"/>
      <c r="J60" s="97">
        <v>89</v>
      </c>
      <c r="K60" s="97"/>
      <c r="L60" s="97">
        <v>71</v>
      </c>
      <c r="M60" s="97"/>
    </row>
    <row r="61" ht="18.75" spans="1:13">
      <c r="A61" s="62" t="s">
        <v>79</v>
      </c>
      <c r="B61" s="63">
        <v>21.8</v>
      </c>
      <c r="C61" s="64"/>
      <c r="D61" s="65">
        <v>22.9</v>
      </c>
      <c r="E61" s="64"/>
      <c r="F61" s="64">
        <v>21.7</v>
      </c>
      <c r="G61" s="86"/>
      <c r="H61" s="64">
        <v>22.05</v>
      </c>
      <c r="I61" s="64"/>
      <c r="J61" s="97">
        <v>25.17</v>
      </c>
      <c r="K61" s="97"/>
      <c r="L61" s="97">
        <v>22.3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>
        <v>27.2</v>
      </c>
      <c r="D63" s="65"/>
      <c r="E63" s="64">
        <v>27.4</v>
      </c>
      <c r="F63" s="64"/>
      <c r="G63" s="86">
        <v>27.2</v>
      </c>
      <c r="H63" s="64"/>
      <c r="I63" s="64">
        <v>28.07</v>
      </c>
      <c r="J63" s="97"/>
      <c r="K63" s="97">
        <v>29.5</v>
      </c>
      <c r="M63" s="97">
        <v>27.49</v>
      </c>
    </row>
    <row r="64" ht="18.75" spans="1:13">
      <c r="A64" s="68" t="s">
        <v>81</v>
      </c>
      <c r="B64" s="64"/>
      <c r="C64" s="64">
        <v>25.1</v>
      </c>
      <c r="D64" s="65"/>
      <c r="E64" s="64">
        <v>24.5</v>
      </c>
      <c r="F64" s="64"/>
      <c r="G64" s="87"/>
      <c r="H64" s="64"/>
      <c r="I64" s="64"/>
      <c r="J64" s="97"/>
      <c r="K64" s="97"/>
      <c r="L64" s="97"/>
      <c r="M64" s="97"/>
    </row>
    <row r="65" ht="18.75" spans="1:13">
      <c r="A65" s="68" t="s">
        <v>82</v>
      </c>
      <c r="B65" s="64"/>
      <c r="C65" s="64">
        <v>63.6</v>
      </c>
      <c r="D65" s="65"/>
      <c r="E65" s="64"/>
      <c r="F65" s="64"/>
      <c r="G65" s="86">
        <v>33.2</v>
      </c>
      <c r="H65" s="64"/>
      <c r="I65" s="64">
        <v>27.4</v>
      </c>
      <c r="J65" s="97"/>
      <c r="K65" s="97">
        <v>30.1</v>
      </c>
      <c r="M65" s="97">
        <v>28.07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1.75</v>
      </c>
      <c r="C67" s="64">
        <v>10.4</v>
      </c>
      <c r="D67" s="65">
        <v>1.42</v>
      </c>
      <c r="E67" s="64">
        <v>10.3</v>
      </c>
      <c r="F67" s="64">
        <v>0.94</v>
      </c>
      <c r="G67" s="86">
        <v>11.8</v>
      </c>
      <c r="H67" s="64">
        <v>0.98</v>
      </c>
      <c r="I67" s="64">
        <v>10.73</v>
      </c>
      <c r="J67" s="97">
        <v>0.93</v>
      </c>
      <c r="K67" s="97">
        <v>10.47</v>
      </c>
      <c r="L67" s="97">
        <v>1.29</v>
      </c>
      <c r="M67" s="97">
        <v>10.24</v>
      </c>
    </row>
    <row r="68" ht="18.75" spans="1:13">
      <c r="A68" s="104" t="s">
        <v>84</v>
      </c>
      <c r="B68" s="105">
        <v>1.81</v>
      </c>
      <c r="C68" s="64">
        <v>9.3</v>
      </c>
      <c r="D68" s="65">
        <v>1.58</v>
      </c>
      <c r="E68" s="64">
        <v>9.9</v>
      </c>
      <c r="F68" s="64">
        <v>0.88</v>
      </c>
      <c r="G68" s="86">
        <v>9.5</v>
      </c>
      <c r="H68" s="64">
        <v>0.9</v>
      </c>
      <c r="I68" s="64">
        <v>9.61</v>
      </c>
      <c r="J68" s="97">
        <v>1.31</v>
      </c>
      <c r="K68" s="97">
        <v>9.38</v>
      </c>
      <c r="L68" s="97">
        <v>1.14</v>
      </c>
      <c r="M68" s="97">
        <v>9.32</v>
      </c>
    </row>
    <row r="69" ht="18.75" spans="1:13">
      <c r="A69" s="104" t="s">
        <v>85</v>
      </c>
      <c r="B69" s="105">
        <v>2.69</v>
      </c>
      <c r="C69" s="64">
        <v>11.6</v>
      </c>
      <c r="D69" s="65"/>
      <c r="E69" s="64"/>
      <c r="F69" s="64">
        <v>0.99</v>
      </c>
      <c r="G69" s="86">
        <v>10.5</v>
      </c>
      <c r="H69" s="64">
        <v>0.84</v>
      </c>
      <c r="I69" s="64">
        <v>11.8</v>
      </c>
      <c r="J69" s="97">
        <v>1.86</v>
      </c>
      <c r="K69" s="97">
        <v>11.86</v>
      </c>
      <c r="L69" s="97">
        <v>2.11</v>
      </c>
      <c r="M69" s="97">
        <v>11.86</v>
      </c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125</v>
      </c>
      <c r="D2" s="6"/>
      <c r="E2" s="6"/>
      <c r="F2" s="69" t="s">
        <v>120</v>
      </c>
      <c r="G2" s="69"/>
      <c r="H2" s="69"/>
      <c r="I2" s="89" t="s">
        <v>121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13900</v>
      </c>
      <c r="D4" s="11"/>
      <c r="E4" s="11"/>
      <c r="F4" s="11">
        <v>14760</v>
      </c>
      <c r="G4" s="11"/>
      <c r="H4" s="11"/>
      <c r="I4" s="11">
        <v>15218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71200</v>
      </c>
      <c r="D5" s="11"/>
      <c r="E5" s="11"/>
      <c r="F5" s="11">
        <v>73050</v>
      </c>
      <c r="G5" s="11"/>
      <c r="H5" s="11"/>
      <c r="I5" s="11">
        <v>75220</v>
      </c>
      <c r="J5" s="11"/>
      <c r="K5" s="11"/>
      <c r="L5" s="92"/>
      <c r="M5" s="92"/>
    </row>
    <row r="6" ht="21.95" customHeight="1" spans="1:14">
      <c r="A6" s="9"/>
      <c r="B6" s="12" t="s">
        <v>7</v>
      </c>
      <c r="C6" s="13">
        <f>C4-'13日'!I4</f>
        <v>0</v>
      </c>
      <c r="D6" s="13"/>
      <c r="E6" s="13"/>
      <c r="F6" s="71">
        <f>F4-C4</f>
        <v>860</v>
      </c>
      <c r="G6" s="72"/>
      <c r="H6" s="73"/>
      <c r="I6" s="71">
        <f>I4-F4</f>
        <v>458</v>
      </c>
      <c r="J6" s="72"/>
      <c r="K6" s="73"/>
      <c r="L6" s="93">
        <f>C6+F6+I6</f>
        <v>1318</v>
      </c>
      <c r="M6" s="93">
        <f>C7+F7+I7</f>
        <v>5820</v>
      </c>
      <c r="N6" s="2">
        <f>SUM(L6:M6)</f>
        <v>7138</v>
      </c>
    </row>
    <row r="7" ht="21.95" customHeight="1" spans="1:13">
      <c r="A7" s="9"/>
      <c r="B7" s="12" t="s">
        <v>8</v>
      </c>
      <c r="C7" s="13">
        <f>C5-'13日'!I5</f>
        <v>1800</v>
      </c>
      <c r="D7" s="13"/>
      <c r="E7" s="13"/>
      <c r="F7" s="71">
        <f>F5-C5</f>
        <v>1850</v>
      </c>
      <c r="G7" s="72"/>
      <c r="H7" s="73"/>
      <c r="I7" s="71">
        <f>I5-F5</f>
        <v>2170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4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1480</v>
      </c>
      <c r="D23" s="18"/>
      <c r="E23" s="18"/>
      <c r="F23" s="18">
        <v>1400</v>
      </c>
      <c r="G23" s="18"/>
      <c r="H23" s="18"/>
      <c r="I23" s="18">
        <v>1250</v>
      </c>
      <c r="J23" s="18"/>
      <c r="K23" s="18"/>
    </row>
    <row r="24" ht="21.95" customHeight="1" spans="1:11">
      <c r="A24" s="26"/>
      <c r="B24" s="27" t="s">
        <v>29</v>
      </c>
      <c r="C24" s="18">
        <v>1040</v>
      </c>
      <c r="D24" s="18"/>
      <c r="E24" s="18"/>
      <c r="F24" s="18">
        <f>1450+1420</f>
        <v>2870</v>
      </c>
      <c r="G24" s="18"/>
      <c r="H24" s="18"/>
      <c r="I24" s="18">
        <f>1450+1420</f>
        <v>2870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/>
      <c r="D28" s="31"/>
      <c r="E28" s="74"/>
      <c r="F28" s="30"/>
      <c r="G28" s="31"/>
      <c r="H28" s="74"/>
      <c r="I28" s="30" t="s">
        <v>152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ht="20.25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customHeight="1" spans="1:11">
      <c r="A31" s="40" t="s">
        <v>35</v>
      </c>
      <c r="B31" s="41"/>
      <c r="C31" s="42" t="s">
        <v>97</v>
      </c>
      <c r="D31" s="43"/>
      <c r="E31" s="77"/>
      <c r="F31" s="42" t="s">
        <v>153</v>
      </c>
      <c r="G31" s="43"/>
      <c r="H31" s="77"/>
      <c r="I31" s="42" t="s">
        <v>104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7.5</v>
      </c>
      <c r="D56" s="57" t="s">
        <v>44</v>
      </c>
      <c r="E56" s="58">
        <v>80</v>
      </c>
      <c r="F56" s="57" t="s">
        <v>73</v>
      </c>
      <c r="G56" s="58">
        <v>74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/>
      <c r="C59" s="64"/>
      <c r="D59" s="65"/>
      <c r="E59" s="64"/>
      <c r="F59" s="64">
        <v>85.7</v>
      </c>
      <c r="G59" s="86"/>
      <c r="H59" s="64">
        <v>21.1</v>
      </c>
      <c r="I59" s="64"/>
      <c r="J59" s="97">
        <v>10.17</v>
      </c>
      <c r="K59" s="97"/>
      <c r="L59" s="97">
        <v>23.38</v>
      </c>
      <c r="M59" s="97"/>
    </row>
    <row r="60" ht="18.75" spans="1:13">
      <c r="A60" s="62" t="s">
        <v>78</v>
      </c>
      <c r="B60" s="63">
        <v>55.3</v>
      </c>
      <c r="C60" s="64"/>
      <c r="D60" s="65">
        <v>68.94</v>
      </c>
      <c r="E60" s="64"/>
      <c r="F60" s="64">
        <v>23.7</v>
      </c>
      <c r="G60" s="86"/>
      <c r="H60" s="64">
        <v>27</v>
      </c>
      <c r="I60" s="64"/>
      <c r="J60" s="97"/>
      <c r="K60" s="97"/>
      <c r="L60" s="97"/>
      <c r="M60" s="97"/>
    </row>
    <row r="61" ht="18.75" spans="1:13">
      <c r="A61" s="62" t="s">
        <v>79</v>
      </c>
      <c r="B61" s="63">
        <v>22.57</v>
      </c>
      <c r="C61" s="64"/>
      <c r="D61" s="65">
        <v>24.25</v>
      </c>
      <c r="E61" s="64"/>
      <c r="F61" s="64"/>
      <c r="G61" s="86"/>
      <c r="H61" s="64"/>
      <c r="I61" s="64"/>
      <c r="J61" s="97">
        <v>20.3</v>
      </c>
      <c r="K61" s="97"/>
      <c r="L61" s="97">
        <v>19.04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>
        <v>28</v>
      </c>
      <c r="D63" s="65"/>
      <c r="E63" s="64">
        <v>29.22</v>
      </c>
      <c r="F63" s="64"/>
      <c r="G63" s="86">
        <v>28.4</v>
      </c>
      <c r="H63" s="64"/>
      <c r="I63" s="64"/>
      <c r="J63" s="97"/>
      <c r="K63" s="97">
        <v>17.11</v>
      </c>
      <c r="M63" s="97">
        <v>17.07</v>
      </c>
    </row>
    <row r="64" ht="18.75" spans="1:13">
      <c r="A64" s="68" t="s">
        <v>81</v>
      </c>
      <c r="B64" s="64"/>
      <c r="C64" s="64"/>
      <c r="D64" s="65"/>
      <c r="E64" s="64"/>
      <c r="F64" s="64"/>
      <c r="G64" s="87">
        <v>29.5</v>
      </c>
      <c r="H64" s="64"/>
      <c r="I64" s="64">
        <v>27.6</v>
      </c>
      <c r="J64" s="97"/>
      <c r="K64" s="97">
        <v>19.54</v>
      </c>
      <c r="L64" s="97"/>
      <c r="M64" s="97">
        <v>20.54</v>
      </c>
    </row>
    <row r="65" ht="18.75" spans="1:13">
      <c r="A65" s="68" t="s">
        <v>82</v>
      </c>
      <c r="B65" s="64"/>
      <c r="C65" s="64">
        <v>29.2</v>
      </c>
      <c r="D65" s="65"/>
      <c r="E65" s="64">
        <v>30.9</v>
      </c>
      <c r="F65" s="64"/>
      <c r="G65" s="86">
        <v>29.2</v>
      </c>
      <c r="H65" s="64"/>
      <c r="I65" s="64">
        <v>30.1</v>
      </c>
      <c r="J65" s="97"/>
      <c r="K65" s="97">
        <v>30.33</v>
      </c>
      <c r="M65" s="97">
        <v>31.54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1.69</v>
      </c>
      <c r="C67" s="64">
        <v>10.4</v>
      </c>
      <c r="D67" s="65">
        <v>1.77</v>
      </c>
      <c r="E67" s="64">
        <v>10.42</v>
      </c>
      <c r="F67" s="64">
        <v>0.8</v>
      </c>
      <c r="G67" s="86">
        <v>10.3</v>
      </c>
      <c r="H67" s="64">
        <v>0.92</v>
      </c>
      <c r="I67" s="64">
        <v>10.2</v>
      </c>
      <c r="J67" s="97">
        <v>1.7</v>
      </c>
      <c r="K67" s="97">
        <v>10.12</v>
      </c>
      <c r="L67" s="97">
        <v>2.1</v>
      </c>
      <c r="M67" s="97">
        <v>10.73</v>
      </c>
    </row>
    <row r="68" ht="18.75" spans="1:13">
      <c r="A68" s="104" t="s">
        <v>84</v>
      </c>
      <c r="B68" s="105">
        <v>1.47</v>
      </c>
      <c r="C68" s="64">
        <v>9.3</v>
      </c>
      <c r="D68" s="65">
        <v>1.36</v>
      </c>
      <c r="E68" s="64">
        <v>9.26</v>
      </c>
      <c r="F68" s="64">
        <v>0.94</v>
      </c>
      <c r="G68" s="86">
        <v>9.03</v>
      </c>
      <c r="H68" s="64">
        <v>0.98</v>
      </c>
      <c r="I68" s="64">
        <v>9.07</v>
      </c>
      <c r="J68" s="97">
        <v>2.16</v>
      </c>
      <c r="K68" s="97">
        <v>9.12</v>
      </c>
      <c r="L68" s="97">
        <v>1.73</v>
      </c>
      <c r="M68" s="97">
        <v>9.38</v>
      </c>
    </row>
    <row r="69" ht="18.75" spans="1:13">
      <c r="A69" s="104" t="s">
        <v>85</v>
      </c>
      <c r="B69" s="105">
        <v>2.17</v>
      </c>
      <c r="C69" s="64">
        <v>11.2</v>
      </c>
      <c r="D69" s="65">
        <v>2.28</v>
      </c>
      <c r="E69" s="64">
        <v>11.4</v>
      </c>
      <c r="F69" s="64">
        <v>1.1</v>
      </c>
      <c r="G69" s="86">
        <v>11.1</v>
      </c>
      <c r="H69" s="64">
        <v>1.2</v>
      </c>
      <c r="I69" s="64">
        <v>1.1</v>
      </c>
      <c r="J69" s="97">
        <v>1.78</v>
      </c>
      <c r="K69" s="97">
        <v>11.26</v>
      </c>
      <c r="L69" s="97">
        <v>2.33</v>
      </c>
      <c r="M69" s="97">
        <v>11.63</v>
      </c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3" workbookViewId="0">
      <selection activeCell="L70" sqref="L7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125</v>
      </c>
      <c r="D2" s="6"/>
      <c r="E2" s="6"/>
      <c r="F2" s="69" t="s">
        <v>120</v>
      </c>
      <c r="G2" s="69"/>
      <c r="H2" s="69"/>
      <c r="I2" s="89" t="s">
        <v>121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16350</v>
      </c>
      <c r="D4" s="11"/>
      <c r="E4" s="11"/>
      <c r="F4" s="11">
        <v>16360</v>
      </c>
      <c r="G4" s="11"/>
      <c r="H4" s="11"/>
      <c r="I4" s="11">
        <v>16710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77100</v>
      </c>
      <c r="D5" s="11"/>
      <c r="E5" s="11"/>
      <c r="F5" s="11">
        <v>78960</v>
      </c>
      <c r="G5" s="11"/>
      <c r="H5" s="11"/>
      <c r="I5" s="11">
        <v>80630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C4-'14日'!I4</f>
        <v>1132</v>
      </c>
      <c r="D6" s="13"/>
      <c r="E6" s="13"/>
      <c r="F6" s="71">
        <f>F4-C4</f>
        <v>10</v>
      </c>
      <c r="G6" s="72"/>
      <c r="H6" s="73"/>
      <c r="I6" s="71">
        <f>I4-F4</f>
        <v>350</v>
      </c>
      <c r="J6" s="72"/>
      <c r="K6" s="73"/>
      <c r="L6" s="93">
        <f>C6+F6+I6</f>
        <v>1492</v>
      </c>
      <c r="M6" s="93">
        <f>C7+F7+I7</f>
        <v>5410</v>
      </c>
    </row>
    <row r="7" ht="21.95" customHeight="1" spans="1:13">
      <c r="A7" s="9"/>
      <c r="B7" s="12" t="s">
        <v>8</v>
      </c>
      <c r="C7" s="13">
        <f>C5-'14日'!I5</f>
        <v>1880</v>
      </c>
      <c r="D7" s="13"/>
      <c r="E7" s="13"/>
      <c r="F7" s="71">
        <f>F5-C5</f>
        <v>1860</v>
      </c>
      <c r="G7" s="72"/>
      <c r="H7" s="73"/>
      <c r="I7" s="71">
        <f>I5-F5</f>
        <v>1670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6.2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1250</v>
      </c>
      <c r="D23" s="18"/>
      <c r="E23" s="18"/>
      <c r="F23" s="18">
        <v>1140</v>
      </c>
      <c r="G23" s="18"/>
      <c r="H23" s="18"/>
      <c r="I23" s="18">
        <v>1140</v>
      </c>
      <c r="J23" s="18"/>
      <c r="K23" s="18"/>
    </row>
    <row r="24" ht="21.95" customHeight="1" spans="1:11">
      <c r="A24" s="26"/>
      <c r="B24" s="27" t="s">
        <v>29</v>
      </c>
      <c r="C24" s="18">
        <f>1450+1420</f>
        <v>2870</v>
      </c>
      <c r="D24" s="18"/>
      <c r="E24" s="18"/>
      <c r="F24" s="18">
        <v>2760</v>
      </c>
      <c r="G24" s="18"/>
      <c r="H24" s="18"/>
      <c r="I24" s="18">
        <v>2660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 t="s">
        <v>154</v>
      </c>
      <c r="D28" s="31"/>
      <c r="E28" s="74"/>
      <c r="F28" s="30" t="s">
        <v>155</v>
      </c>
      <c r="G28" s="31"/>
      <c r="H28" s="74"/>
      <c r="I28" s="30" t="s">
        <v>156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ht="20.25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spans="1:11">
      <c r="A31" s="40" t="s">
        <v>35</v>
      </c>
      <c r="B31" s="41"/>
      <c r="C31" s="42" t="s">
        <v>157</v>
      </c>
      <c r="D31" s="43"/>
      <c r="E31" s="77"/>
      <c r="F31" s="42" t="s">
        <v>153</v>
      </c>
      <c r="G31" s="43"/>
      <c r="H31" s="77"/>
      <c r="I31" s="42" t="s">
        <v>158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7.2</v>
      </c>
      <c r="D56" s="57" t="s">
        <v>44</v>
      </c>
      <c r="E56" s="58">
        <v>80</v>
      </c>
      <c r="F56" s="57" t="s">
        <v>73</v>
      </c>
      <c r="G56" s="58">
        <v>76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>
        <v>23.55</v>
      </c>
      <c r="C59" s="64"/>
      <c r="D59" s="65">
        <v>45.7</v>
      </c>
      <c r="E59" s="64"/>
      <c r="F59" s="64"/>
      <c r="G59" s="86"/>
      <c r="H59" s="64"/>
      <c r="I59" s="64"/>
      <c r="J59" s="97"/>
      <c r="K59" s="97"/>
      <c r="L59" s="97"/>
      <c r="M59" s="97"/>
    </row>
    <row r="60" ht="18.75" spans="1:13">
      <c r="A60" s="62" t="s">
        <v>78</v>
      </c>
      <c r="B60" s="63"/>
      <c r="C60" s="64"/>
      <c r="D60" s="65"/>
      <c r="E60" s="64"/>
      <c r="F60" s="64">
        <v>11.8</v>
      </c>
      <c r="G60" s="86"/>
      <c r="H60" s="64">
        <v>15.1</v>
      </c>
      <c r="I60" s="64"/>
      <c r="J60" s="97">
        <v>84</v>
      </c>
      <c r="K60" s="97"/>
      <c r="L60" s="97">
        <v>90</v>
      </c>
      <c r="M60" s="97"/>
    </row>
    <row r="61" ht="18.75" spans="1:13">
      <c r="A61" s="62" t="s">
        <v>79</v>
      </c>
      <c r="B61" s="63">
        <v>19</v>
      </c>
      <c r="C61" s="64"/>
      <c r="D61" s="65">
        <v>18.25</v>
      </c>
      <c r="E61" s="64"/>
      <c r="F61" s="64">
        <v>18.3</v>
      </c>
      <c r="G61" s="86"/>
      <c r="H61" s="64">
        <v>26.2</v>
      </c>
      <c r="I61" s="64"/>
      <c r="J61" s="97">
        <v>20.02</v>
      </c>
      <c r="K61" s="97"/>
      <c r="L61" s="97">
        <v>20.66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>
        <v>16.5</v>
      </c>
      <c r="D63" s="65"/>
      <c r="E63" s="64">
        <v>17.4</v>
      </c>
      <c r="F63" s="64"/>
      <c r="G63" s="86">
        <v>18.7</v>
      </c>
      <c r="H63" s="64"/>
      <c r="I63" s="64">
        <v>19.1</v>
      </c>
      <c r="J63" s="97"/>
      <c r="K63" s="97">
        <v>20.54</v>
      </c>
      <c r="M63" s="97">
        <v>21.41</v>
      </c>
    </row>
    <row r="64" ht="18.75" spans="1:13">
      <c r="A64" s="68" t="s">
        <v>81</v>
      </c>
      <c r="B64" s="64"/>
      <c r="C64" s="64">
        <v>20.6</v>
      </c>
      <c r="D64" s="65"/>
      <c r="E64" s="64">
        <v>21.7</v>
      </c>
      <c r="F64" s="64"/>
      <c r="G64" s="87">
        <v>18.7</v>
      </c>
      <c r="H64" s="64"/>
      <c r="I64" s="64">
        <v>18.5</v>
      </c>
      <c r="J64" s="97"/>
      <c r="K64" s="97">
        <v>42.5</v>
      </c>
      <c r="L64" s="97"/>
      <c r="M64" s="97"/>
    </row>
    <row r="65" ht="18.75" spans="1:13">
      <c r="A65" s="68" t="s">
        <v>82</v>
      </c>
      <c r="B65" s="64"/>
      <c r="C65" s="64">
        <v>30.3</v>
      </c>
      <c r="D65" s="65"/>
      <c r="E65" s="64">
        <v>31.4</v>
      </c>
      <c r="F65" s="64"/>
      <c r="G65" s="86">
        <v>32.3</v>
      </c>
      <c r="H65" s="64"/>
      <c r="I65" s="64"/>
      <c r="J65" s="97"/>
      <c r="K65" s="97">
        <v>35.8</v>
      </c>
      <c r="M65" s="97">
        <v>35.88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1.06</v>
      </c>
      <c r="C67" s="64">
        <v>10.5</v>
      </c>
      <c r="D67" s="65">
        <v>0.9</v>
      </c>
      <c r="E67" s="64">
        <v>10.6</v>
      </c>
      <c r="F67" s="64">
        <v>62</v>
      </c>
      <c r="G67" s="86">
        <v>10.3</v>
      </c>
      <c r="H67" s="64">
        <v>0.9</v>
      </c>
      <c r="I67" s="64">
        <v>10.1</v>
      </c>
      <c r="J67" s="97">
        <v>1.12</v>
      </c>
      <c r="K67" s="97">
        <v>10.87</v>
      </c>
      <c r="L67" s="97">
        <v>1.06</v>
      </c>
      <c r="M67" s="97">
        <v>10.33</v>
      </c>
    </row>
    <row r="68" ht="18.75" spans="1:13">
      <c r="A68" s="104" t="s">
        <v>84</v>
      </c>
      <c r="B68" s="105">
        <v>1.45</v>
      </c>
      <c r="C68" s="64">
        <v>9.4</v>
      </c>
      <c r="D68" s="65">
        <v>1.65</v>
      </c>
      <c r="E68" s="64">
        <v>9.6</v>
      </c>
      <c r="F68" s="64">
        <v>0.84</v>
      </c>
      <c r="G68" s="86">
        <v>9.8</v>
      </c>
      <c r="H68" s="64">
        <v>0.77</v>
      </c>
      <c r="I68" s="64">
        <v>9.4</v>
      </c>
      <c r="J68" s="97">
        <v>1.25</v>
      </c>
      <c r="K68" s="97">
        <v>9.31</v>
      </c>
      <c r="L68" s="97">
        <v>1.13</v>
      </c>
      <c r="M68" s="97">
        <v>9.55</v>
      </c>
    </row>
    <row r="69" ht="18.75" spans="1:13">
      <c r="A69" s="104" t="s">
        <v>85</v>
      </c>
      <c r="B69" s="105">
        <v>1.77</v>
      </c>
      <c r="C69" s="64">
        <v>11.3</v>
      </c>
      <c r="D69" s="65">
        <v>2.34</v>
      </c>
      <c r="E69" s="64">
        <v>11.5</v>
      </c>
      <c r="F69" s="64">
        <v>1</v>
      </c>
      <c r="G69" s="86">
        <v>11.5</v>
      </c>
      <c r="H69" s="64"/>
      <c r="I69" s="64"/>
      <c r="J69" s="97">
        <v>1.63</v>
      </c>
      <c r="K69" s="97">
        <v>11.46</v>
      </c>
      <c r="L69" s="97">
        <v>1.44</v>
      </c>
      <c r="M69" s="97">
        <v>11.55</v>
      </c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6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87</v>
      </c>
      <c r="D2" s="6"/>
      <c r="E2" s="6"/>
      <c r="F2" s="69" t="s">
        <v>88</v>
      </c>
      <c r="G2" s="69"/>
      <c r="H2" s="69"/>
      <c r="I2" s="89" t="s">
        <v>89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17000</v>
      </c>
      <c r="D4" s="11"/>
      <c r="E4" s="11"/>
      <c r="F4" s="11">
        <v>17280</v>
      </c>
      <c r="G4" s="11"/>
      <c r="H4" s="11"/>
      <c r="I4" s="11">
        <v>17280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82130</v>
      </c>
      <c r="D5" s="11"/>
      <c r="E5" s="11"/>
      <c r="F5" s="11">
        <v>84000</v>
      </c>
      <c r="G5" s="11"/>
      <c r="H5" s="11"/>
      <c r="I5" s="11">
        <v>85650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C4-'15日'!I4</f>
        <v>290</v>
      </c>
      <c r="D6" s="13"/>
      <c r="E6" s="13"/>
      <c r="F6" s="71">
        <f>F4-C4</f>
        <v>280</v>
      </c>
      <c r="G6" s="72"/>
      <c r="H6" s="73"/>
      <c r="I6" s="71">
        <f>I4-F4</f>
        <v>0</v>
      </c>
      <c r="J6" s="72"/>
      <c r="K6" s="73"/>
      <c r="L6" s="93">
        <f>C6+F6+I6</f>
        <v>570</v>
      </c>
      <c r="M6" s="93">
        <f>C7+F7+I7</f>
        <v>5020</v>
      </c>
    </row>
    <row r="7" ht="21.95" customHeight="1" spans="1:13">
      <c r="A7" s="9"/>
      <c r="B7" s="12" t="s">
        <v>8</v>
      </c>
      <c r="C7" s="13">
        <f>C5-'15日'!I5</f>
        <v>1500</v>
      </c>
      <c r="D7" s="13"/>
      <c r="E7" s="13"/>
      <c r="F7" s="71">
        <f>F5-C5</f>
        <v>1870</v>
      </c>
      <c r="G7" s="72"/>
      <c r="H7" s="73"/>
      <c r="I7" s="71">
        <f>I5-F5</f>
        <v>1650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13">
        <v>980</v>
      </c>
      <c r="D23" s="114"/>
      <c r="E23" s="115"/>
      <c r="F23" s="113">
        <v>980</v>
      </c>
      <c r="G23" s="114"/>
      <c r="H23" s="115"/>
      <c r="I23" s="18">
        <v>850</v>
      </c>
      <c r="J23" s="18"/>
      <c r="K23" s="18"/>
    </row>
    <row r="24" ht="21.95" customHeight="1" spans="1:11">
      <c r="A24" s="26"/>
      <c r="B24" s="27" t="s">
        <v>29</v>
      </c>
      <c r="C24" s="113">
        <v>2540</v>
      </c>
      <c r="D24" s="114"/>
      <c r="E24" s="115"/>
      <c r="F24" s="113">
        <v>2540</v>
      </c>
      <c r="G24" s="114"/>
      <c r="H24" s="115"/>
      <c r="I24" s="18">
        <v>2470</v>
      </c>
      <c r="J24" s="18"/>
      <c r="K24" s="18"/>
    </row>
    <row r="25" ht="21.95" customHeight="1" spans="1:11">
      <c r="A25" s="19" t="s">
        <v>30</v>
      </c>
      <c r="B25" s="20" t="s">
        <v>31</v>
      </c>
      <c r="C25" s="113">
        <v>50</v>
      </c>
      <c r="D25" s="114"/>
      <c r="E25" s="115"/>
      <c r="F25" s="113">
        <v>50</v>
      </c>
      <c r="G25" s="114"/>
      <c r="H25" s="115"/>
      <c r="I25" s="113">
        <v>50</v>
      </c>
      <c r="J25" s="114"/>
      <c r="K25" s="115"/>
    </row>
    <row r="26" ht="21.95" customHeight="1" spans="1:11">
      <c r="A26" s="19"/>
      <c r="B26" s="20" t="s">
        <v>32</v>
      </c>
      <c r="C26" s="113">
        <v>708</v>
      </c>
      <c r="D26" s="114"/>
      <c r="E26" s="115"/>
      <c r="F26" s="113">
        <v>708</v>
      </c>
      <c r="G26" s="114"/>
      <c r="H26" s="115"/>
      <c r="I26" s="113">
        <v>708</v>
      </c>
      <c r="J26" s="114"/>
      <c r="K26" s="115"/>
    </row>
    <row r="27" ht="21.95" customHeight="1" spans="1:11">
      <c r="A27" s="19"/>
      <c r="B27" s="20" t="s">
        <v>33</v>
      </c>
      <c r="C27" s="113">
        <v>22</v>
      </c>
      <c r="D27" s="114"/>
      <c r="E27" s="115"/>
      <c r="F27" s="113">
        <v>22</v>
      </c>
      <c r="G27" s="114"/>
      <c r="H27" s="115"/>
      <c r="I27" s="113">
        <v>22</v>
      </c>
      <c r="J27" s="114"/>
      <c r="K27" s="115"/>
    </row>
    <row r="28" ht="76.5" customHeight="1" spans="1:11">
      <c r="A28" s="28" t="s">
        <v>34</v>
      </c>
      <c r="B28" s="29"/>
      <c r="C28" s="30" t="s">
        <v>159</v>
      </c>
      <c r="D28" s="31"/>
      <c r="E28" s="74"/>
      <c r="F28" s="30"/>
      <c r="G28" s="31"/>
      <c r="H28" s="74"/>
      <c r="I28" s="30" t="s">
        <v>160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ht="20.25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customHeight="1" spans="1:11">
      <c r="A31" s="40" t="s">
        <v>35</v>
      </c>
      <c r="B31" s="41"/>
      <c r="C31" s="42" t="s">
        <v>96</v>
      </c>
      <c r="D31" s="43"/>
      <c r="E31" s="77"/>
      <c r="F31" s="42" t="s">
        <v>161</v>
      </c>
      <c r="G31" s="43"/>
      <c r="H31" s="77"/>
      <c r="I31" s="42" t="s">
        <v>98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7.3</v>
      </c>
      <c r="D56" s="57" t="s">
        <v>44</v>
      </c>
      <c r="E56" s="58">
        <v>76</v>
      </c>
      <c r="F56" s="57" t="s">
        <v>73</v>
      </c>
      <c r="G56" s="58">
        <v>82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/>
      <c r="C59" s="64"/>
      <c r="D59" s="65">
        <v>16.6</v>
      </c>
      <c r="E59" s="64"/>
      <c r="F59" s="64">
        <v>19.6</v>
      </c>
      <c r="G59" s="86"/>
      <c r="H59" s="64">
        <v>20.3</v>
      </c>
      <c r="I59" s="64"/>
      <c r="J59" s="97">
        <v>42.1</v>
      </c>
      <c r="K59" s="97"/>
      <c r="L59" s="97"/>
      <c r="M59" s="97"/>
    </row>
    <row r="60" ht="18.75" spans="1:13">
      <c r="A60" s="62" t="s">
        <v>78</v>
      </c>
      <c r="B60" s="63">
        <v>17.9</v>
      </c>
      <c r="C60" s="64"/>
      <c r="D60" s="65"/>
      <c r="E60" s="64"/>
      <c r="F60" s="64"/>
      <c r="G60" s="86"/>
      <c r="H60" s="64"/>
      <c r="I60" s="64"/>
      <c r="J60" s="97"/>
      <c r="K60" s="97"/>
      <c r="L60" s="97">
        <v>89.4</v>
      </c>
      <c r="M60" s="97"/>
    </row>
    <row r="61" ht="18.75" spans="1:13">
      <c r="A61" s="62" t="s">
        <v>79</v>
      </c>
      <c r="B61" s="63">
        <v>20.78</v>
      </c>
      <c r="C61" s="64"/>
      <c r="D61" s="65">
        <v>21.03</v>
      </c>
      <c r="E61" s="64"/>
      <c r="F61" s="64">
        <v>19.9</v>
      </c>
      <c r="G61" s="86"/>
      <c r="H61" s="64">
        <v>19.2</v>
      </c>
      <c r="I61" s="64"/>
      <c r="J61" s="97">
        <v>21.6</v>
      </c>
      <c r="K61" s="97"/>
      <c r="L61" s="97">
        <v>20.6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>
        <v>23.15</v>
      </c>
      <c r="D63" s="65"/>
      <c r="E63" s="64">
        <v>24.2</v>
      </c>
      <c r="F63" s="64"/>
      <c r="G63" s="86">
        <v>21.9</v>
      </c>
      <c r="H63" s="64"/>
      <c r="I63" s="64">
        <v>22.4</v>
      </c>
      <c r="J63" s="97"/>
      <c r="K63" s="97">
        <v>21.7</v>
      </c>
      <c r="M63" s="97"/>
    </row>
    <row r="64" ht="18.75" spans="1:13">
      <c r="A64" s="68" t="s">
        <v>81</v>
      </c>
      <c r="B64" s="64"/>
      <c r="C64" s="64"/>
      <c r="D64" s="65"/>
      <c r="E64" s="64"/>
      <c r="F64" s="64"/>
      <c r="G64" s="87"/>
      <c r="H64" s="64"/>
      <c r="I64" s="64"/>
      <c r="J64" s="97"/>
      <c r="K64" s="97"/>
      <c r="L64" s="97"/>
      <c r="M64" s="97">
        <v>26.4</v>
      </c>
    </row>
    <row r="65" ht="18.75" spans="1:13">
      <c r="A65" s="68" t="s">
        <v>82</v>
      </c>
      <c r="B65" s="64"/>
      <c r="C65" s="64">
        <v>35.88</v>
      </c>
      <c r="D65" s="65"/>
      <c r="E65" s="64">
        <v>36.6</v>
      </c>
      <c r="F65" s="64"/>
      <c r="G65" s="86">
        <v>35.01</v>
      </c>
      <c r="H65" s="64"/>
      <c r="I65" s="64">
        <v>36.7</v>
      </c>
      <c r="J65" s="97"/>
      <c r="K65" s="97">
        <v>35.3</v>
      </c>
      <c r="M65" s="97">
        <v>37.3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0.87</v>
      </c>
      <c r="C67" s="64">
        <v>10.39</v>
      </c>
      <c r="D67" s="65">
        <v>1.26</v>
      </c>
      <c r="E67" s="64">
        <v>11.57</v>
      </c>
      <c r="F67" s="64">
        <v>0.92</v>
      </c>
      <c r="G67" s="86">
        <v>10.5</v>
      </c>
      <c r="H67" s="64">
        <v>1.14</v>
      </c>
      <c r="I67" s="64">
        <v>10.8</v>
      </c>
      <c r="J67" s="97">
        <v>1.38</v>
      </c>
      <c r="K67" s="97">
        <v>10.4</v>
      </c>
      <c r="L67" s="97">
        <v>1.05</v>
      </c>
      <c r="M67" s="97">
        <v>10.1</v>
      </c>
    </row>
    <row r="68" ht="18.75" spans="1:13">
      <c r="A68" s="104" t="s">
        <v>84</v>
      </c>
      <c r="B68" s="105">
        <v>0.91</v>
      </c>
      <c r="C68" s="64">
        <v>9.58</v>
      </c>
      <c r="D68" s="65">
        <v>0.83</v>
      </c>
      <c r="E68" s="64">
        <v>9.87</v>
      </c>
      <c r="F68" s="64">
        <v>0.88</v>
      </c>
      <c r="G68" s="86">
        <v>9.5</v>
      </c>
      <c r="H68" s="64">
        <v>0.95</v>
      </c>
      <c r="I68" s="64">
        <v>9.42</v>
      </c>
      <c r="J68" s="97">
        <v>1.16</v>
      </c>
      <c r="K68" s="97">
        <v>9.3</v>
      </c>
      <c r="L68" s="97">
        <v>0.97</v>
      </c>
      <c r="M68" s="97">
        <v>9.2</v>
      </c>
    </row>
    <row r="69" ht="18.75" spans="1:13">
      <c r="A69" s="104" t="s">
        <v>85</v>
      </c>
      <c r="B69" s="105">
        <v>1.37</v>
      </c>
      <c r="C69" s="64">
        <v>10.59</v>
      </c>
      <c r="D69" s="65">
        <v>1.89</v>
      </c>
      <c r="E69" s="64">
        <v>11.43</v>
      </c>
      <c r="F69" s="64">
        <v>1.5</v>
      </c>
      <c r="G69" s="86">
        <v>11.02</v>
      </c>
      <c r="H69" s="64">
        <v>1.47</v>
      </c>
      <c r="I69" s="64">
        <v>11.1</v>
      </c>
      <c r="J69" s="97">
        <v>1.87</v>
      </c>
      <c r="K69" s="97">
        <v>11.3</v>
      </c>
      <c r="L69" s="97">
        <v>1.34</v>
      </c>
      <c r="M69" s="97">
        <v>11.1</v>
      </c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0" workbookViewId="0">
      <selection activeCell="J67" sqref="J67:J6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87</v>
      </c>
      <c r="D2" s="6"/>
      <c r="E2" s="6"/>
      <c r="F2" s="69" t="s">
        <v>88</v>
      </c>
      <c r="G2" s="69"/>
      <c r="H2" s="69"/>
      <c r="I2" s="89" t="s">
        <v>89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17420</v>
      </c>
      <c r="D4" s="11"/>
      <c r="E4" s="11"/>
      <c r="F4" s="11">
        <v>17550</v>
      </c>
      <c r="G4" s="11"/>
      <c r="H4" s="11"/>
      <c r="I4" s="11">
        <v>17780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87300</v>
      </c>
      <c r="D5" s="11"/>
      <c r="E5" s="11"/>
      <c r="F5" s="11">
        <v>89150</v>
      </c>
      <c r="G5" s="11"/>
      <c r="H5" s="11"/>
      <c r="I5" s="11">
        <v>91060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C4-'16日'!I4</f>
        <v>140</v>
      </c>
      <c r="D6" s="13"/>
      <c r="E6" s="13"/>
      <c r="F6" s="71">
        <f>F4-C4</f>
        <v>130</v>
      </c>
      <c r="G6" s="72"/>
      <c r="H6" s="73"/>
      <c r="I6" s="71">
        <f>I4-F4</f>
        <v>230</v>
      </c>
      <c r="J6" s="72"/>
      <c r="K6" s="73"/>
      <c r="L6" s="93">
        <f>C6+F6+I6</f>
        <v>500</v>
      </c>
      <c r="M6" s="93">
        <f>C7+F7+I7</f>
        <v>5410</v>
      </c>
    </row>
    <row r="7" ht="21.95" customHeight="1" spans="1:13">
      <c r="A7" s="9"/>
      <c r="B7" s="12" t="s">
        <v>8</v>
      </c>
      <c r="C7" s="13">
        <f>C5-'16日'!I5</f>
        <v>1650</v>
      </c>
      <c r="D7" s="13"/>
      <c r="E7" s="13"/>
      <c r="F7" s="71">
        <f>F5-C5</f>
        <v>1850</v>
      </c>
      <c r="G7" s="72"/>
      <c r="H7" s="73"/>
      <c r="I7" s="71">
        <f>I5-F5</f>
        <v>1910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0</v>
      </c>
      <c r="G9" s="11"/>
      <c r="H9" s="11"/>
      <c r="I9" s="11">
        <v>42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850</v>
      </c>
      <c r="D23" s="18"/>
      <c r="E23" s="18"/>
      <c r="F23" s="18">
        <f>C23-130</f>
        <v>720</v>
      </c>
      <c r="G23" s="18"/>
      <c r="H23" s="18"/>
      <c r="I23" s="18">
        <v>650</v>
      </c>
      <c r="J23" s="18"/>
      <c r="K23" s="18"/>
    </row>
    <row r="24" ht="21.95" customHeight="1" spans="1:11">
      <c r="A24" s="26"/>
      <c r="B24" s="27" t="s">
        <v>29</v>
      </c>
      <c r="C24" s="18">
        <v>2470</v>
      </c>
      <c r="D24" s="18"/>
      <c r="E24" s="18"/>
      <c r="F24" s="18">
        <v>2360</v>
      </c>
      <c r="G24" s="18"/>
      <c r="H24" s="18"/>
      <c r="I24" s="18">
        <v>2360</v>
      </c>
      <c r="J24" s="18"/>
      <c r="K24" s="18"/>
    </row>
    <row r="25" ht="21.95" customHeight="1" spans="1:11">
      <c r="A25" s="19" t="s">
        <v>30</v>
      </c>
      <c r="B25" s="20" t="s">
        <v>31</v>
      </c>
      <c r="C25" s="113">
        <v>50</v>
      </c>
      <c r="D25" s="114"/>
      <c r="E25" s="115"/>
      <c r="F25" s="113">
        <v>50</v>
      </c>
      <c r="G25" s="114"/>
      <c r="H25" s="115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13">
        <v>708</v>
      </c>
      <c r="D26" s="114"/>
      <c r="E26" s="115"/>
      <c r="F26" s="113">
        <v>708</v>
      </c>
      <c r="G26" s="114"/>
      <c r="H26" s="115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13">
        <v>22</v>
      </c>
      <c r="D27" s="114"/>
      <c r="E27" s="115"/>
      <c r="F27" s="113">
        <v>22</v>
      </c>
      <c r="G27" s="114"/>
      <c r="H27" s="115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/>
      <c r="D28" s="31"/>
      <c r="E28" s="74"/>
      <c r="F28" s="30" t="s">
        <v>162</v>
      </c>
      <c r="G28" s="31"/>
      <c r="H28" s="74"/>
      <c r="I28" s="30" t="s">
        <v>163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ht="20.25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customHeight="1" spans="1:11">
      <c r="A31" s="40" t="s">
        <v>35</v>
      </c>
      <c r="B31" s="41"/>
      <c r="C31" s="42" t="s">
        <v>96</v>
      </c>
      <c r="D31" s="43"/>
      <c r="E31" s="77"/>
      <c r="F31" s="42" t="s">
        <v>164</v>
      </c>
      <c r="G31" s="43"/>
      <c r="H31" s="77"/>
      <c r="I31" s="42" t="s">
        <v>98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7.43</v>
      </c>
      <c r="D56" s="57" t="s">
        <v>44</v>
      </c>
      <c r="E56" s="58">
        <v>79</v>
      </c>
      <c r="F56" s="57" t="s">
        <v>73</v>
      </c>
      <c r="G56" s="58">
        <v>85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/>
      <c r="C59" s="64"/>
      <c r="D59" s="65"/>
      <c r="E59" s="64"/>
      <c r="F59" s="64"/>
      <c r="G59" s="86"/>
      <c r="H59" s="64">
        <v>13.8</v>
      </c>
      <c r="I59" s="64"/>
      <c r="J59" s="97">
        <v>14.7</v>
      </c>
      <c r="K59" s="97"/>
      <c r="L59" s="97">
        <v>16.3</v>
      </c>
      <c r="M59" s="97"/>
    </row>
    <row r="60" ht="18.75" spans="1:13">
      <c r="A60" s="62" t="s">
        <v>78</v>
      </c>
      <c r="B60" s="63">
        <v>86.6</v>
      </c>
      <c r="C60" s="64"/>
      <c r="D60" s="65">
        <v>75.9</v>
      </c>
      <c r="E60" s="64"/>
      <c r="F60" s="64">
        <v>53.7</v>
      </c>
      <c r="G60" s="86"/>
      <c r="H60" s="64"/>
      <c r="I60" s="64"/>
      <c r="J60" s="97"/>
      <c r="K60" s="97"/>
      <c r="L60" s="97">
        <v>71.7</v>
      </c>
      <c r="M60" s="97"/>
    </row>
    <row r="61" ht="18.75" spans="1:13">
      <c r="A61" s="62" t="s">
        <v>79</v>
      </c>
      <c r="B61" s="63">
        <v>21.93</v>
      </c>
      <c r="C61" s="64"/>
      <c r="D61" s="65">
        <v>20.83</v>
      </c>
      <c r="E61" s="64"/>
      <c r="F61" s="64">
        <v>19.9</v>
      </c>
      <c r="G61" s="86"/>
      <c r="H61" s="64">
        <v>19.1</v>
      </c>
      <c r="I61" s="64"/>
      <c r="J61" s="97">
        <v>63.6</v>
      </c>
      <c r="K61" s="97"/>
      <c r="L61" s="97"/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D63" s="65"/>
      <c r="E63" s="64"/>
      <c r="F63" s="64"/>
      <c r="G63" s="86"/>
      <c r="H63" s="64"/>
      <c r="I63" s="64">
        <v>39.3</v>
      </c>
      <c r="J63" s="97"/>
      <c r="K63" s="97">
        <v>39.1</v>
      </c>
      <c r="M63" s="97">
        <v>39.6</v>
      </c>
    </row>
    <row r="64" ht="18.75" spans="1:13">
      <c r="A64" s="68" t="s">
        <v>81</v>
      </c>
      <c r="B64" s="64"/>
      <c r="C64" s="64">
        <v>41.09</v>
      </c>
      <c r="D64" s="97"/>
      <c r="E64" s="64">
        <v>41.09</v>
      </c>
      <c r="F64" s="64"/>
      <c r="G64" s="87">
        <v>40.6</v>
      </c>
      <c r="H64" s="64"/>
      <c r="I64" s="64"/>
      <c r="J64" s="97"/>
      <c r="K64" s="97"/>
      <c r="L64" s="97"/>
      <c r="M64" s="97"/>
    </row>
    <row r="65" ht="18.75" spans="1:13">
      <c r="A65" s="68" t="s">
        <v>82</v>
      </c>
      <c r="B65" s="64"/>
      <c r="C65" s="64">
        <v>37.33</v>
      </c>
      <c r="D65" s="97"/>
      <c r="E65" s="64">
        <v>37.62</v>
      </c>
      <c r="F65" s="64"/>
      <c r="G65" s="86">
        <v>37.4</v>
      </c>
      <c r="H65" s="64"/>
      <c r="I65" s="64">
        <v>39.5</v>
      </c>
      <c r="J65" s="97"/>
      <c r="K65" s="97">
        <v>38.7</v>
      </c>
      <c r="M65" s="97">
        <v>39.3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1.29</v>
      </c>
      <c r="C67" s="64">
        <v>10.13</v>
      </c>
      <c r="D67" s="65">
        <v>1.83</v>
      </c>
      <c r="E67" s="64">
        <v>10.59</v>
      </c>
      <c r="F67" s="64">
        <v>0.94</v>
      </c>
      <c r="G67" s="86">
        <v>10.4</v>
      </c>
      <c r="H67" s="64">
        <v>0.98</v>
      </c>
      <c r="I67" s="64">
        <v>10.9</v>
      </c>
      <c r="J67" s="97">
        <v>1.05</v>
      </c>
      <c r="K67" s="97">
        <v>10.5</v>
      </c>
      <c r="L67" s="97">
        <v>1.12</v>
      </c>
      <c r="M67" s="97">
        <v>10.4</v>
      </c>
    </row>
    <row r="68" ht="18.75" spans="1:13">
      <c r="A68" s="104" t="s">
        <v>84</v>
      </c>
      <c r="B68" s="105">
        <v>0.87</v>
      </c>
      <c r="C68" s="64">
        <v>9.32</v>
      </c>
      <c r="D68" s="65">
        <v>1.19</v>
      </c>
      <c r="E68" s="64">
        <v>9.38</v>
      </c>
      <c r="F68" s="64">
        <v>0.73</v>
      </c>
      <c r="G68" s="86">
        <v>9.8</v>
      </c>
      <c r="H68" s="64">
        <v>1.04</v>
      </c>
      <c r="I68" s="64">
        <v>9.7</v>
      </c>
      <c r="J68" s="97">
        <v>1.16</v>
      </c>
      <c r="K68" s="97">
        <v>9.1</v>
      </c>
      <c r="L68" s="97">
        <v>1.09</v>
      </c>
      <c r="M68" s="97">
        <v>9.2</v>
      </c>
    </row>
    <row r="69" ht="18.75" spans="1:13">
      <c r="A69" s="104" t="s">
        <v>85</v>
      </c>
      <c r="B69" s="105">
        <v>1.56</v>
      </c>
      <c r="C69" s="64">
        <v>11.46</v>
      </c>
      <c r="D69" s="65">
        <v>1.21</v>
      </c>
      <c r="E69" s="64">
        <v>11.4</v>
      </c>
      <c r="F69" s="64">
        <v>1.3</v>
      </c>
      <c r="G69" s="86">
        <v>11.5</v>
      </c>
      <c r="H69" s="64">
        <v>1.2</v>
      </c>
      <c r="I69" s="64">
        <v>11.4</v>
      </c>
      <c r="J69" s="97">
        <v>1.58</v>
      </c>
      <c r="K69" s="97">
        <v>11.4</v>
      </c>
      <c r="L69" s="97">
        <v>1.64</v>
      </c>
      <c r="M69" s="97">
        <v>11.5</v>
      </c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4" workbookViewId="0">
      <selection activeCell="B56" sqref="B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99</v>
      </c>
      <c r="D2" s="6"/>
      <c r="E2" s="6"/>
      <c r="F2" s="69" t="s">
        <v>100</v>
      </c>
      <c r="G2" s="69"/>
      <c r="H2" s="69"/>
      <c r="I2" s="89" t="s">
        <v>101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18220</v>
      </c>
      <c r="D4" s="11"/>
      <c r="E4" s="11"/>
      <c r="F4" s="11">
        <v>18560</v>
      </c>
      <c r="G4" s="11"/>
      <c r="H4" s="11"/>
      <c r="I4" s="11">
        <v>18740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93000</v>
      </c>
      <c r="D5" s="11"/>
      <c r="E5" s="11"/>
      <c r="F5" s="11">
        <v>94820</v>
      </c>
      <c r="G5" s="11"/>
      <c r="H5" s="11"/>
      <c r="I5" s="11">
        <v>96700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C4-'17日'!I4</f>
        <v>440</v>
      </c>
      <c r="D6" s="13"/>
      <c r="E6" s="13"/>
      <c r="F6" s="71">
        <f>F4-C4</f>
        <v>340</v>
      </c>
      <c r="G6" s="72"/>
      <c r="H6" s="73"/>
      <c r="I6" s="71">
        <f>I4-F4</f>
        <v>180</v>
      </c>
      <c r="J6" s="72"/>
      <c r="K6" s="73"/>
      <c r="L6" s="93">
        <f>C6+F6+I6</f>
        <v>960</v>
      </c>
      <c r="M6" s="93">
        <f>C7+F7+I7</f>
        <v>5640</v>
      </c>
    </row>
    <row r="7" ht="21.95" customHeight="1" spans="1:13">
      <c r="A7" s="9"/>
      <c r="B7" s="12" t="s">
        <v>8</v>
      </c>
      <c r="C7" s="13">
        <f>C5-'17日'!I5</f>
        <v>1940</v>
      </c>
      <c r="D7" s="13"/>
      <c r="E7" s="13"/>
      <c r="F7" s="71">
        <f>F5-C5</f>
        <v>1820</v>
      </c>
      <c r="G7" s="72"/>
      <c r="H7" s="73"/>
      <c r="I7" s="71">
        <f>I5-F5</f>
        <v>1880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35</v>
      </c>
      <c r="D9" s="11"/>
      <c r="E9" s="11"/>
      <c r="F9" s="11">
        <v>35</v>
      </c>
      <c r="G9" s="11"/>
      <c r="H9" s="11"/>
      <c r="I9" s="11">
        <v>29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37.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30.7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480</v>
      </c>
      <c r="D23" s="18"/>
      <c r="E23" s="18"/>
      <c r="F23" s="18">
        <f>2080+680</f>
        <v>2760</v>
      </c>
      <c r="G23" s="18"/>
      <c r="H23" s="18"/>
      <c r="I23" s="18">
        <v>2700</v>
      </c>
      <c r="J23" s="18"/>
      <c r="K23" s="18"/>
    </row>
    <row r="24" ht="21.95" customHeight="1" spans="1:11">
      <c r="A24" s="26"/>
      <c r="B24" s="27" t="s">
        <v>29</v>
      </c>
      <c r="C24" s="18">
        <v>2300</v>
      </c>
      <c r="D24" s="18"/>
      <c r="E24" s="18"/>
      <c r="F24" s="18">
        <v>2200</v>
      </c>
      <c r="G24" s="18"/>
      <c r="H24" s="18"/>
      <c r="I24" s="18">
        <v>2200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 t="s">
        <v>165</v>
      </c>
      <c r="D28" s="31"/>
      <c r="E28" s="74"/>
      <c r="F28" s="30" t="s">
        <v>166</v>
      </c>
      <c r="G28" s="31"/>
      <c r="H28" s="74"/>
      <c r="I28" s="30" t="s">
        <v>167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ht="20.25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customHeight="1" spans="1:11">
      <c r="A31" s="40" t="s">
        <v>35</v>
      </c>
      <c r="B31" s="41"/>
      <c r="C31" s="42" t="s">
        <v>104</v>
      </c>
      <c r="D31" s="43"/>
      <c r="E31" s="77"/>
      <c r="F31" s="42" t="s">
        <v>168</v>
      </c>
      <c r="G31" s="43"/>
      <c r="H31" s="77"/>
      <c r="I31" s="42" t="s">
        <v>169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7.5</v>
      </c>
      <c r="D56" s="57" t="s">
        <v>44</v>
      </c>
      <c r="E56" s="58">
        <v>85</v>
      </c>
      <c r="F56" s="57" t="s">
        <v>73</v>
      </c>
      <c r="G56" s="58">
        <v>72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>
        <v>16.2</v>
      </c>
      <c r="C59" s="64"/>
      <c r="D59" s="65">
        <v>28.36</v>
      </c>
      <c r="E59" s="64"/>
      <c r="F59" s="64"/>
      <c r="G59" s="86"/>
      <c r="H59" s="64"/>
      <c r="I59" s="64"/>
      <c r="J59" s="97">
        <v>20.47</v>
      </c>
      <c r="K59" s="97"/>
      <c r="L59" s="97">
        <v>23.73</v>
      </c>
      <c r="M59" s="97"/>
    </row>
    <row r="60" ht="18.75" spans="1:13">
      <c r="A60" s="62" t="s">
        <v>78</v>
      </c>
      <c r="B60" s="63">
        <v>2.33</v>
      </c>
      <c r="C60" s="64"/>
      <c r="D60" s="65">
        <v>20.1</v>
      </c>
      <c r="E60" s="64"/>
      <c r="F60" s="64">
        <v>73.1</v>
      </c>
      <c r="G60" s="86"/>
      <c r="H60" s="64">
        <v>78.4</v>
      </c>
      <c r="I60" s="64"/>
      <c r="J60" s="97"/>
      <c r="K60" s="97"/>
      <c r="L60" s="97"/>
      <c r="M60" s="97"/>
    </row>
    <row r="61" ht="18.75" spans="1:13">
      <c r="A61" s="62" t="s">
        <v>79</v>
      </c>
      <c r="B61" s="63"/>
      <c r="C61" s="64"/>
      <c r="D61" s="65"/>
      <c r="E61" s="64"/>
      <c r="F61" s="64">
        <v>16.2</v>
      </c>
      <c r="G61" s="86"/>
      <c r="H61" s="64">
        <v>17.8</v>
      </c>
      <c r="I61" s="64"/>
      <c r="J61" s="97">
        <v>18.65</v>
      </c>
      <c r="K61" s="97"/>
      <c r="L61" s="97">
        <v>20.3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>
        <v>40.7</v>
      </c>
      <c r="D63" s="65"/>
      <c r="E63" s="64">
        <v>41.09</v>
      </c>
      <c r="F63" s="64"/>
      <c r="G63" s="86">
        <v>39.6</v>
      </c>
      <c r="H63" s="64"/>
      <c r="I63" s="64">
        <v>41.9</v>
      </c>
      <c r="J63" s="97"/>
      <c r="K63" s="97">
        <v>20.4</v>
      </c>
      <c r="M63" s="97">
        <v>16.2</v>
      </c>
    </row>
    <row r="64" ht="18.75" spans="1:13">
      <c r="A64" s="68" t="s">
        <v>81</v>
      </c>
      <c r="B64" s="64"/>
      <c r="C64" s="64"/>
      <c r="D64" s="65"/>
      <c r="E64" s="64">
        <v>18.52</v>
      </c>
      <c r="F64" s="64"/>
      <c r="G64" s="87">
        <v>18.8</v>
      </c>
      <c r="H64" s="64"/>
      <c r="I64" s="64">
        <v>18.8</v>
      </c>
      <c r="J64" s="97"/>
      <c r="K64" s="97"/>
      <c r="L64" s="97"/>
      <c r="M64" s="97">
        <v>17.9</v>
      </c>
    </row>
    <row r="65" ht="18.75" spans="1:13">
      <c r="A65" s="68" t="s">
        <v>82</v>
      </c>
      <c r="B65" s="64"/>
      <c r="C65" s="64">
        <v>40.2</v>
      </c>
      <c r="D65" s="65"/>
      <c r="E65" s="64"/>
      <c r="F65" s="64"/>
      <c r="G65" s="86"/>
      <c r="H65" s="64"/>
      <c r="I65" s="64"/>
      <c r="J65" s="97"/>
      <c r="K65" s="97">
        <v>40.7</v>
      </c>
      <c r="M65" s="97">
        <v>35.8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112">
        <v>2.13</v>
      </c>
      <c r="C67" s="64">
        <v>10.59</v>
      </c>
      <c r="D67" s="65">
        <v>2.77</v>
      </c>
      <c r="E67" s="64">
        <v>9.95</v>
      </c>
      <c r="F67" s="64">
        <v>0.91</v>
      </c>
      <c r="G67" s="86">
        <v>10.3</v>
      </c>
      <c r="H67" s="64">
        <v>0.85</v>
      </c>
      <c r="I67" s="64">
        <v>10.2</v>
      </c>
      <c r="J67" s="97">
        <v>1.33</v>
      </c>
      <c r="K67" s="97">
        <v>10.2</v>
      </c>
      <c r="L67" s="97">
        <v>1.28</v>
      </c>
      <c r="M67" s="97">
        <v>10.5</v>
      </c>
    </row>
    <row r="68" ht="18.75" spans="1:13">
      <c r="A68" s="104" t="s">
        <v>84</v>
      </c>
      <c r="B68" s="112">
        <v>1.78</v>
      </c>
      <c r="C68" s="64">
        <v>9.43</v>
      </c>
      <c r="D68" s="65">
        <v>1.63</v>
      </c>
      <c r="E68" s="64">
        <v>9.26</v>
      </c>
      <c r="F68" s="64">
        <v>0.99</v>
      </c>
      <c r="G68" s="86">
        <v>9.5</v>
      </c>
      <c r="H68" s="64">
        <v>0.92</v>
      </c>
      <c r="I68" s="64">
        <v>9.1</v>
      </c>
      <c r="J68" s="97">
        <v>0.85</v>
      </c>
      <c r="K68" s="97">
        <v>9.8</v>
      </c>
      <c r="L68" s="97">
        <v>1.05</v>
      </c>
      <c r="M68" s="97">
        <v>9.6</v>
      </c>
    </row>
    <row r="69" ht="18.75" spans="1:13">
      <c r="A69" s="104" t="s">
        <v>85</v>
      </c>
      <c r="B69" s="112">
        <v>2.64</v>
      </c>
      <c r="C69" s="64">
        <v>11.83</v>
      </c>
      <c r="D69" s="65"/>
      <c r="E69" s="64"/>
      <c r="F69" s="64"/>
      <c r="G69" s="86"/>
      <c r="H69" s="64"/>
      <c r="I69" s="64"/>
      <c r="J69" s="97">
        <v>2.16</v>
      </c>
      <c r="K69" s="97">
        <v>11.7</v>
      </c>
      <c r="L69" s="97">
        <v>1.96</v>
      </c>
      <c r="M69" s="97">
        <v>12</v>
      </c>
    </row>
    <row r="70" ht="18.75" spans="1:13">
      <c r="A70" s="104" t="s">
        <v>86</v>
      </c>
      <c r="B70" s="112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1" workbookViewId="0">
      <selection activeCell="I56" sqref="B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87</v>
      </c>
      <c r="D2" s="6"/>
      <c r="E2" s="6"/>
      <c r="F2" s="69" t="s">
        <v>88</v>
      </c>
      <c r="G2" s="69"/>
      <c r="H2" s="69"/>
      <c r="I2" s="89" t="s">
        <v>89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330</v>
      </c>
      <c r="D4" s="11"/>
      <c r="E4" s="11"/>
      <c r="F4" s="11">
        <v>330</v>
      </c>
      <c r="G4" s="11"/>
      <c r="H4" s="11"/>
      <c r="I4" s="11">
        <v>330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2050</v>
      </c>
      <c r="D5" s="11"/>
      <c r="E5" s="11"/>
      <c r="F5" s="11">
        <v>3950</v>
      </c>
      <c r="G5" s="11"/>
      <c r="H5" s="11"/>
      <c r="I5" s="11">
        <v>5800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</f>
        <v>330</v>
      </c>
      <c r="D6" s="13"/>
      <c r="E6" s="13"/>
      <c r="F6" s="71">
        <f>F4-C4</f>
        <v>0</v>
      </c>
      <c r="G6" s="72"/>
      <c r="H6" s="73"/>
      <c r="I6" s="71">
        <f>I4-F4</f>
        <v>0</v>
      </c>
      <c r="J6" s="72"/>
      <c r="K6" s="73"/>
      <c r="L6" s="93">
        <f>C6+F6+I6</f>
        <v>330</v>
      </c>
      <c r="M6" s="93">
        <f>C7+F7+I7</f>
        <v>5800</v>
      </c>
    </row>
    <row r="7" ht="21.95" customHeight="1" spans="1:13">
      <c r="A7" s="9"/>
      <c r="B7" s="12" t="s">
        <v>8</v>
      </c>
      <c r="C7" s="13">
        <f>C5</f>
        <v>2050</v>
      </c>
      <c r="D7" s="13"/>
      <c r="E7" s="13"/>
      <c r="F7" s="71">
        <f>F5-C5</f>
        <v>1900</v>
      </c>
      <c r="G7" s="72"/>
      <c r="H7" s="73"/>
      <c r="I7" s="71">
        <f>I5-F5</f>
        <v>1850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30.7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1580</v>
      </c>
      <c r="D23" s="18"/>
      <c r="E23" s="18"/>
      <c r="F23" s="18">
        <v>1580</v>
      </c>
      <c r="G23" s="18"/>
      <c r="H23" s="18"/>
      <c r="I23" s="18">
        <v>1580</v>
      </c>
      <c r="J23" s="18"/>
      <c r="K23" s="18"/>
    </row>
    <row r="24" ht="21.95" customHeight="1" spans="1:11">
      <c r="A24" s="26"/>
      <c r="B24" s="27" t="s">
        <v>29</v>
      </c>
      <c r="C24" s="18">
        <v>1260</v>
      </c>
      <c r="D24" s="18"/>
      <c r="E24" s="18"/>
      <c r="F24" s="18">
        <v>3260</v>
      </c>
      <c r="G24" s="18"/>
      <c r="H24" s="18"/>
      <c r="I24" s="18">
        <v>3130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 t="s">
        <v>94</v>
      </c>
      <c r="D28" s="31"/>
      <c r="E28" s="74"/>
      <c r="F28" s="30"/>
      <c r="G28" s="31"/>
      <c r="H28" s="74"/>
      <c r="I28" s="30" t="s">
        <v>95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spans="1:11">
      <c r="A31" s="40" t="s">
        <v>35</v>
      </c>
      <c r="B31" s="41"/>
      <c r="C31" s="42" t="s">
        <v>96</v>
      </c>
      <c r="D31" s="43"/>
      <c r="E31" s="77"/>
      <c r="F31" s="42" t="s">
        <v>97</v>
      </c>
      <c r="G31" s="43"/>
      <c r="H31" s="77"/>
      <c r="I31" s="42" t="s">
        <v>98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8.04</v>
      </c>
      <c r="D56" s="57" t="s">
        <v>44</v>
      </c>
      <c r="E56" s="58">
        <v>80</v>
      </c>
      <c r="F56" s="57" t="s">
        <v>73</v>
      </c>
      <c r="G56" s="58">
        <v>73.5</v>
      </c>
      <c r="H56" s="57" t="s">
        <v>74</v>
      </c>
      <c r="I56" s="58">
        <v>0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/>
      <c r="C59" s="64"/>
      <c r="D59" s="65">
        <v>9.26</v>
      </c>
      <c r="E59" s="64"/>
      <c r="F59" s="64">
        <v>9.9</v>
      </c>
      <c r="G59" s="86"/>
      <c r="H59" s="64">
        <v>11.4</v>
      </c>
      <c r="I59" s="64"/>
      <c r="J59" s="97">
        <v>13.37</v>
      </c>
      <c r="K59" s="97"/>
      <c r="L59" s="97">
        <v>13.31</v>
      </c>
      <c r="M59" s="97"/>
    </row>
    <row r="60" ht="18.75" spans="1:13">
      <c r="A60" s="62" t="s">
        <v>78</v>
      </c>
      <c r="B60" s="63">
        <v>59.1</v>
      </c>
      <c r="C60" s="64"/>
      <c r="D60" s="65"/>
      <c r="E60" s="64"/>
      <c r="F60" s="64"/>
      <c r="G60" s="86"/>
      <c r="H60" s="64"/>
      <c r="I60" s="64"/>
      <c r="J60" s="97"/>
      <c r="K60" s="97"/>
      <c r="L60" s="97"/>
      <c r="M60" s="97"/>
    </row>
    <row r="61" ht="18.75" spans="1:13">
      <c r="A61" s="62" t="s">
        <v>79</v>
      </c>
      <c r="B61" s="63">
        <v>29.2</v>
      </c>
      <c r="C61" s="64"/>
      <c r="D61" s="65">
        <v>39</v>
      </c>
      <c r="E61" s="64"/>
      <c r="F61" s="64">
        <v>27.55</v>
      </c>
      <c r="G61" s="86"/>
      <c r="H61" s="64">
        <v>31.25</v>
      </c>
      <c r="I61" s="64"/>
      <c r="J61" s="97">
        <v>28.41</v>
      </c>
      <c r="K61" s="97"/>
      <c r="L61" s="97">
        <v>30.09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/>
      <c r="D63" s="65"/>
      <c r="E63" s="64">
        <v>15.6</v>
      </c>
      <c r="F63" s="64"/>
      <c r="G63" s="86">
        <v>16.2</v>
      </c>
      <c r="H63" s="64"/>
      <c r="I63" s="64">
        <v>14.4</v>
      </c>
      <c r="J63" s="97"/>
      <c r="K63" s="97">
        <v>15.05</v>
      </c>
      <c r="M63" s="97">
        <v>17.94</v>
      </c>
    </row>
    <row r="64" ht="18.75" spans="1:13">
      <c r="A64" s="68" t="s">
        <v>81</v>
      </c>
      <c r="B64" s="64"/>
      <c r="C64" s="64">
        <v>43.1</v>
      </c>
      <c r="D64" s="65"/>
      <c r="E64" s="64">
        <v>42</v>
      </c>
      <c r="F64" s="64"/>
      <c r="G64" s="86">
        <v>41.5</v>
      </c>
      <c r="H64" s="64"/>
      <c r="I64" s="64">
        <v>42.3</v>
      </c>
      <c r="J64" s="97"/>
      <c r="K64" s="97">
        <v>41.96</v>
      </c>
      <c r="L64" s="97"/>
      <c r="M64" s="97">
        <v>41.09</v>
      </c>
    </row>
    <row r="65" ht="18.75" spans="1:13">
      <c r="A65" s="68" t="s">
        <v>82</v>
      </c>
      <c r="B65" s="64"/>
      <c r="C65" s="64">
        <v>17.7</v>
      </c>
      <c r="D65" s="65"/>
      <c r="E65" s="64">
        <v>17.9</v>
      </c>
      <c r="F65" s="64"/>
      <c r="G65" s="86">
        <v>17.3</v>
      </c>
      <c r="H65" s="64"/>
      <c r="I65" s="64">
        <v>17.6</v>
      </c>
      <c r="J65" s="97"/>
      <c r="K65" s="97">
        <v>17.65</v>
      </c>
      <c r="M65" s="97">
        <v>28.65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1.27</v>
      </c>
      <c r="C67" s="64">
        <v>9.09</v>
      </c>
      <c r="D67" s="65">
        <v>1.93</v>
      </c>
      <c r="E67" s="64">
        <v>9.38</v>
      </c>
      <c r="F67" s="64">
        <v>1.69</v>
      </c>
      <c r="G67" s="86">
        <v>9.1</v>
      </c>
      <c r="H67" s="64">
        <v>1.41</v>
      </c>
      <c r="I67" s="64">
        <v>9</v>
      </c>
      <c r="J67" s="97">
        <v>1.73</v>
      </c>
      <c r="K67" s="97">
        <v>9.23</v>
      </c>
      <c r="L67" s="97">
        <v>1.32</v>
      </c>
      <c r="M67" s="97">
        <v>9.09</v>
      </c>
    </row>
    <row r="68" ht="18.75" spans="1:13">
      <c r="A68" s="104" t="s">
        <v>84</v>
      </c>
      <c r="B68" s="105">
        <v>1.39</v>
      </c>
      <c r="C68" s="64">
        <v>8.8</v>
      </c>
      <c r="D68" s="65">
        <v>2.14</v>
      </c>
      <c r="E68" s="64">
        <v>8.05</v>
      </c>
      <c r="F68" s="64">
        <v>1.22</v>
      </c>
      <c r="G68" s="86">
        <v>8.7</v>
      </c>
      <c r="H68" s="64">
        <v>0.87</v>
      </c>
      <c r="I68" s="64">
        <v>8.3</v>
      </c>
      <c r="J68" s="97">
        <v>1.15</v>
      </c>
      <c r="K68" s="97">
        <v>8.39</v>
      </c>
      <c r="L68" s="97">
        <v>1.08</v>
      </c>
      <c r="M68" s="97">
        <v>8.74</v>
      </c>
    </row>
    <row r="69" ht="18.75" spans="1:13">
      <c r="A69" s="104" t="s">
        <v>85</v>
      </c>
      <c r="B69" s="105">
        <v>2.45</v>
      </c>
      <c r="C69" s="64">
        <v>10</v>
      </c>
      <c r="D69" s="65">
        <v>3.1</v>
      </c>
      <c r="E69" s="64">
        <v>10.3</v>
      </c>
      <c r="F69" s="64">
        <v>1.97</v>
      </c>
      <c r="G69" s="86">
        <v>10.5</v>
      </c>
      <c r="H69" s="64">
        <v>2.06</v>
      </c>
      <c r="I69" s="64">
        <v>10.2</v>
      </c>
      <c r="J69" s="97">
        <v>2.36</v>
      </c>
      <c r="K69" s="97">
        <v>10.13</v>
      </c>
      <c r="L69" s="97">
        <v>1.97</v>
      </c>
      <c r="M69" s="97">
        <v>10.1</v>
      </c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0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99</v>
      </c>
      <c r="D2" s="6"/>
      <c r="E2" s="6"/>
      <c r="F2" s="69" t="s">
        <v>100</v>
      </c>
      <c r="G2" s="69"/>
      <c r="H2" s="69"/>
      <c r="I2" s="89" t="s">
        <v>101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18747</v>
      </c>
      <c r="D4" s="11"/>
      <c r="E4" s="11"/>
      <c r="F4" s="11">
        <v>18870</v>
      </c>
      <c r="G4" s="11"/>
      <c r="H4" s="11"/>
      <c r="I4" s="11">
        <v>18870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98630</v>
      </c>
      <c r="D5" s="11"/>
      <c r="E5" s="11"/>
      <c r="F5" s="11">
        <v>100480</v>
      </c>
      <c r="G5" s="11"/>
      <c r="H5" s="11"/>
      <c r="I5" s="11">
        <v>102300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C4-'18日'!I4</f>
        <v>7</v>
      </c>
      <c r="D6" s="13"/>
      <c r="E6" s="13"/>
      <c r="F6" s="71">
        <f>F4-C4</f>
        <v>123</v>
      </c>
      <c r="G6" s="72"/>
      <c r="H6" s="73"/>
      <c r="I6" s="71">
        <f>I4-F4</f>
        <v>0</v>
      </c>
      <c r="J6" s="72"/>
      <c r="K6" s="73"/>
      <c r="L6" s="93">
        <f>C6+F6+I6</f>
        <v>130</v>
      </c>
      <c r="M6" s="93">
        <f>C7+F7+I7</f>
        <v>5600</v>
      </c>
    </row>
    <row r="7" ht="21.95" customHeight="1" spans="1:13">
      <c r="A7" s="9"/>
      <c r="B7" s="12" t="s">
        <v>8</v>
      </c>
      <c r="C7" s="13">
        <f>C5-'18日'!I5</f>
        <v>1930</v>
      </c>
      <c r="D7" s="13"/>
      <c r="E7" s="13"/>
      <c r="F7" s="71">
        <f>F5-C5</f>
        <v>1850</v>
      </c>
      <c r="G7" s="72"/>
      <c r="H7" s="73"/>
      <c r="I7" s="71">
        <f>I5-F5</f>
        <v>1820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41</v>
      </c>
      <c r="D9" s="11"/>
      <c r="E9" s="11"/>
      <c r="F9" s="11">
        <v>34</v>
      </c>
      <c r="G9" s="11"/>
      <c r="H9" s="11"/>
      <c r="I9" s="11">
        <v>35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2700</v>
      </c>
      <c r="D23" s="18"/>
      <c r="E23" s="18"/>
      <c r="F23" s="18">
        <v>2570</v>
      </c>
      <c r="G23" s="18"/>
      <c r="H23" s="18"/>
      <c r="I23" s="18">
        <v>2570</v>
      </c>
      <c r="J23" s="18"/>
      <c r="K23" s="18"/>
    </row>
    <row r="24" ht="21.95" customHeight="1" spans="1:11">
      <c r="A24" s="26"/>
      <c r="B24" s="27" t="s">
        <v>29</v>
      </c>
      <c r="C24" s="18">
        <v>2200</v>
      </c>
      <c r="D24" s="18"/>
      <c r="E24" s="18"/>
      <c r="F24" s="18">
        <f>2100</f>
        <v>2100</v>
      </c>
      <c r="G24" s="18"/>
      <c r="H24" s="18"/>
      <c r="I24" s="18">
        <f>2100</f>
        <v>2100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/>
      <c r="D28" s="31"/>
      <c r="E28" s="74"/>
      <c r="F28" s="30" t="s">
        <v>170</v>
      </c>
      <c r="G28" s="31"/>
      <c r="H28" s="74"/>
      <c r="I28" s="30"/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ht="20.25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customHeight="1" spans="1:11">
      <c r="A31" s="40" t="s">
        <v>35</v>
      </c>
      <c r="B31" s="41"/>
      <c r="C31" s="42" t="s">
        <v>109</v>
      </c>
      <c r="D31" s="43"/>
      <c r="E31" s="77"/>
      <c r="F31" s="42" t="s">
        <v>168</v>
      </c>
      <c r="G31" s="43"/>
      <c r="H31" s="77"/>
      <c r="I31" s="42" t="s">
        <v>129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7.4</v>
      </c>
      <c r="D56" s="57" t="s">
        <v>44</v>
      </c>
      <c r="E56" s="58">
        <v>80</v>
      </c>
      <c r="F56" s="57" t="s">
        <v>73</v>
      </c>
      <c r="G56" s="58">
        <v>72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>
        <v>23.65</v>
      </c>
      <c r="C59" s="63"/>
      <c r="D59" s="63">
        <v>41.67</v>
      </c>
      <c r="E59" s="63"/>
      <c r="F59" s="64"/>
      <c r="G59" s="86"/>
      <c r="H59" s="64"/>
      <c r="I59" s="64"/>
      <c r="J59" s="97"/>
      <c r="K59" s="97"/>
      <c r="L59" s="97"/>
      <c r="M59" s="97"/>
    </row>
    <row r="60" ht="18.75" spans="1:13">
      <c r="A60" s="62" t="s">
        <v>78</v>
      </c>
      <c r="B60" s="63"/>
      <c r="C60" s="63"/>
      <c r="D60" s="63"/>
      <c r="E60" s="63"/>
      <c r="F60" s="64">
        <v>60.1</v>
      </c>
      <c r="G60" s="86"/>
      <c r="H60" s="64">
        <v>57</v>
      </c>
      <c r="I60" s="64"/>
      <c r="J60" s="97">
        <v>12.3</v>
      </c>
      <c r="K60" s="97"/>
      <c r="L60" s="97">
        <v>13.96</v>
      </c>
      <c r="M60" s="97"/>
    </row>
    <row r="61" ht="18.75" spans="1:13">
      <c r="A61" s="62" t="s">
        <v>79</v>
      </c>
      <c r="B61" s="63">
        <v>17.32</v>
      </c>
      <c r="C61" s="63"/>
      <c r="D61" s="63">
        <v>22.11</v>
      </c>
      <c r="E61" s="63"/>
      <c r="F61" s="64">
        <v>20.2</v>
      </c>
      <c r="G61" s="86"/>
      <c r="H61" s="64">
        <v>23.1</v>
      </c>
      <c r="I61" s="64"/>
      <c r="J61" s="97">
        <v>22.4</v>
      </c>
      <c r="K61" s="97"/>
      <c r="L61" s="97">
        <v>22.97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>
        <v>15.45</v>
      </c>
      <c r="D63" s="65"/>
      <c r="E63" s="64">
        <v>16.49</v>
      </c>
      <c r="F63" s="64"/>
      <c r="G63" s="86">
        <v>22.6</v>
      </c>
      <c r="H63" s="64"/>
      <c r="I63" s="64">
        <v>23.3</v>
      </c>
      <c r="J63" s="97"/>
      <c r="K63" s="97">
        <v>19.1</v>
      </c>
      <c r="M63" s="97">
        <v>19.4</v>
      </c>
    </row>
    <row r="64" ht="18.75" spans="1:13">
      <c r="A64" s="68" t="s">
        <v>81</v>
      </c>
      <c r="B64" s="64"/>
      <c r="C64" s="64">
        <v>18.02</v>
      </c>
      <c r="D64" s="65"/>
      <c r="E64" s="64">
        <v>18.81</v>
      </c>
      <c r="F64" s="64"/>
      <c r="G64" s="87"/>
      <c r="H64" s="64"/>
      <c r="I64" s="64">
        <v>31</v>
      </c>
      <c r="J64" s="97"/>
      <c r="K64" s="97"/>
      <c r="L64" s="97"/>
      <c r="M64" s="97"/>
    </row>
    <row r="65" ht="18.75" spans="1:13">
      <c r="A65" s="68" t="s">
        <v>82</v>
      </c>
      <c r="B65" s="64"/>
      <c r="C65" s="64">
        <v>32.3</v>
      </c>
      <c r="D65" s="65"/>
      <c r="E65" s="64">
        <v>36.46</v>
      </c>
      <c r="F65" s="64"/>
      <c r="G65" s="86">
        <v>30.7</v>
      </c>
      <c r="H65" s="64"/>
      <c r="I65" s="64"/>
      <c r="J65" s="97"/>
      <c r="K65" s="97">
        <v>35.8</v>
      </c>
      <c r="M65" s="97">
        <v>37.3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1.32</v>
      </c>
      <c r="C67" s="64">
        <v>10.75</v>
      </c>
      <c r="D67" s="64">
        <v>1.21</v>
      </c>
      <c r="E67" s="64">
        <v>10.76</v>
      </c>
      <c r="F67" s="64">
        <v>0.88</v>
      </c>
      <c r="G67" s="64">
        <v>10.2</v>
      </c>
      <c r="H67" s="64">
        <v>0.91</v>
      </c>
      <c r="I67" s="64">
        <v>10.5</v>
      </c>
      <c r="J67" s="97">
        <v>1.06</v>
      </c>
      <c r="K67" s="97">
        <v>10.5</v>
      </c>
      <c r="L67" s="97">
        <v>1.47</v>
      </c>
      <c r="M67" s="97">
        <v>10.3</v>
      </c>
    </row>
    <row r="68" ht="18.75" spans="1:13">
      <c r="A68" s="104" t="s">
        <v>84</v>
      </c>
      <c r="B68" s="64">
        <v>1.04</v>
      </c>
      <c r="C68" s="64">
        <v>10.7</v>
      </c>
      <c r="D68" s="64">
        <v>1.1</v>
      </c>
      <c r="E68" s="64">
        <v>10.73</v>
      </c>
      <c r="F68" s="64">
        <v>0.92</v>
      </c>
      <c r="G68" s="64">
        <v>9.5</v>
      </c>
      <c r="H68" s="64">
        <v>0.95</v>
      </c>
      <c r="I68" s="64">
        <v>9.44</v>
      </c>
      <c r="J68" s="97">
        <v>0.87</v>
      </c>
      <c r="K68" s="97">
        <v>9.9</v>
      </c>
      <c r="L68" s="97">
        <v>1.16</v>
      </c>
      <c r="M68" s="97">
        <v>9.2</v>
      </c>
    </row>
    <row r="69" ht="18.75" spans="1:13">
      <c r="A69" s="104" t="s">
        <v>85</v>
      </c>
      <c r="B69" s="64">
        <v>1.63</v>
      </c>
      <c r="C69" s="64">
        <v>12.04</v>
      </c>
      <c r="D69" s="64">
        <v>1.72</v>
      </c>
      <c r="E69" s="64">
        <v>12.01</v>
      </c>
      <c r="F69" s="64">
        <v>1.1</v>
      </c>
      <c r="G69" s="64">
        <v>11.4</v>
      </c>
      <c r="H69" s="64">
        <v>1.4</v>
      </c>
      <c r="I69" s="64">
        <v>10.9</v>
      </c>
      <c r="J69" s="97">
        <v>1.87</v>
      </c>
      <c r="K69" s="97">
        <v>11.6</v>
      </c>
      <c r="L69" s="97">
        <v>2.17</v>
      </c>
      <c r="M69" s="97">
        <v>11.4</v>
      </c>
    </row>
    <row r="70" ht="18.75" spans="1:13">
      <c r="A70" s="104" t="s">
        <v>86</v>
      </c>
      <c r="B70" s="64"/>
      <c r="C70" s="64"/>
      <c r="D70" s="64"/>
      <c r="E70" s="64"/>
      <c r="F70" s="64"/>
      <c r="G70" s="64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1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111</v>
      </c>
      <c r="D2" s="6"/>
      <c r="E2" s="6"/>
      <c r="F2" s="69" t="s">
        <v>112</v>
      </c>
      <c r="G2" s="69"/>
      <c r="H2" s="69"/>
      <c r="I2" s="89" t="s">
        <v>113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18870</v>
      </c>
      <c r="D4" s="11"/>
      <c r="E4" s="11"/>
      <c r="F4" s="11">
        <v>19297</v>
      </c>
      <c r="G4" s="11"/>
      <c r="H4" s="11"/>
      <c r="I4" s="11">
        <v>19297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104240</v>
      </c>
      <c r="D5" s="11"/>
      <c r="E5" s="11"/>
      <c r="F5" s="11">
        <v>106050</v>
      </c>
      <c r="G5" s="11"/>
      <c r="H5" s="11"/>
      <c r="I5" s="11">
        <v>107860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C4-'19日'!I4</f>
        <v>0</v>
      </c>
      <c r="D6" s="13"/>
      <c r="E6" s="13"/>
      <c r="F6" s="71">
        <f>F4-C4</f>
        <v>427</v>
      </c>
      <c r="G6" s="72"/>
      <c r="H6" s="73"/>
      <c r="I6" s="71">
        <f>I4-F4</f>
        <v>0</v>
      </c>
      <c r="J6" s="72"/>
      <c r="K6" s="73"/>
      <c r="L6" s="93">
        <f>C6+F6+I6</f>
        <v>427</v>
      </c>
      <c r="M6" s="93">
        <f>C7+F7+I7</f>
        <v>5560</v>
      </c>
    </row>
    <row r="7" ht="21.95" customHeight="1" spans="1:13">
      <c r="A7" s="9"/>
      <c r="B7" s="12" t="s">
        <v>8</v>
      </c>
      <c r="C7" s="13">
        <f>C5-'19日'!I5</f>
        <v>1940</v>
      </c>
      <c r="D7" s="13"/>
      <c r="E7" s="13"/>
      <c r="F7" s="71">
        <f>F5-C5</f>
        <v>1810</v>
      </c>
      <c r="G7" s="72"/>
      <c r="H7" s="73"/>
      <c r="I7" s="71">
        <f>I5-F5</f>
        <v>1810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41</v>
      </c>
      <c r="D9" s="11"/>
      <c r="E9" s="11"/>
      <c r="F9" s="11">
        <v>34</v>
      </c>
      <c r="G9" s="11"/>
      <c r="H9" s="11"/>
      <c r="I9" s="11">
        <v>35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2440</v>
      </c>
      <c r="D23" s="18"/>
      <c r="E23" s="18"/>
      <c r="F23" s="18">
        <v>2440</v>
      </c>
      <c r="G23" s="18"/>
      <c r="H23" s="18"/>
      <c r="I23" s="18">
        <v>2320</v>
      </c>
      <c r="J23" s="18"/>
      <c r="K23" s="18"/>
    </row>
    <row r="24" ht="21.95" customHeight="1" spans="1:11">
      <c r="A24" s="26"/>
      <c r="B24" s="27" t="s">
        <v>29</v>
      </c>
      <c r="C24" s="18">
        <v>2000</v>
      </c>
      <c r="D24" s="18"/>
      <c r="E24" s="18"/>
      <c r="F24" s="18">
        <v>1900</v>
      </c>
      <c r="G24" s="18"/>
      <c r="H24" s="18"/>
      <c r="I24" s="18">
        <v>1900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 t="s">
        <v>171</v>
      </c>
      <c r="D28" s="31"/>
      <c r="E28" s="74"/>
      <c r="F28" s="30" t="s">
        <v>172</v>
      </c>
      <c r="G28" s="31"/>
      <c r="H28" s="74"/>
      <c r="I28" s="30" t="s">
        <v>173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ht="20.25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customHeight="1" spans="1:11">
      <c r="A31" s="40" t="s">
        <v>35</v>
      </c>
      <c r="B31" s="41"/>
      <c r="C31" s="42" t="s">
        <v>174</v>
      </c>
      <c r="D31" s="43"/>
      <c r="E31" s="77"/>
      <c r="F31" s="42" t="s">
        <v>175</v>
      </c>
      <c r="G31" s="43"/>
      <c r="H31" s="77"/>
      <c r="I31" s="42" t="s">
        <v>132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7.69</v>
      </c>
      <c r="D56" s="57" t="s">
        <v>44</v>
      </c>
      <c r="E56" s="58">
        <v>75</v>
      </c>
      <c r="F56" s="57" t="s">
        <v>73</v>
      </c>
      <c r="G56" s="58">
        <v>81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/>
      <c r="C59" s="64"/>
      <c r="D59" s="65">
        <v>11.3</v>
      </c>
      <c r="E59" s="64"/>
      <c r="F59" s="64">
        <v>10.65</v>
      </c>
      <c r="G59" s="64"/>
      <c r="H59" s="64">
        <v>11.34</v>
      </c>
      <c r="I59" s="64"/>
      <c r="J59" s="97">
        <v>16.8</v>
      </c>
      <c r="K59" s="97"/>
      <c r="L59" s="97">
        <v>120</v>
      </c>
      <c r="M59" s="97"/>
    </row>
    <row r="60" ht="18.75" spans="1:13">
      <c r="A60" s="62" t="s">
        <v>78</v>
      </c>
      <c r="B60" s="63">
        <v>26.5</v>
      </c>
      <c r="C60" s="64"/>
      <c r="D60" s="65"/>
      <c r="E60" s="64"/>
      <c r="F60" s="64"/>
      <c r="G60" s="64"/>
      <c r="H60" s="64"/>
      <c r="I60" s="64"/>
      <c r="J60" s="97"/>
      <c r="K60" s="97"/>
      <c r="L60" s="97"/>
      <c r="M60" s="97"/>
    </row>
    <row r="61" ht="18.75" spans="1:13">
      <c r="A61" s="62" t="s">
        <v>79</v>
      </c>
      <c r="B61" s="63">
        <v>23.6</v>
      </c>
      <c r="C61" s="64"/>
      <c r="D61" s="65">
        <v>23.8</v>
      </c>
      <c r="E61" s="64"/>
      <c r="F61" s="64">
        <v>23.26</v>
      </c>
      <c r="G61" s="64"/>
      <c r="H61" s="64">
        <v>23.15</v>
      </c>
      <c r="I61" s="64"/>
      <c r="J61" s="97">
        <v>23.2</v>
      </c>
      <c r="K61" s="97"/>
      <c r="L61" s="97">
        <v>22.9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>
        <v>19.9</v>
      </c>
      <c r="D63" s="64"/>
      <c r="E63" s="64"/>
      <c r="F63" s="64"/>
      <c r="G63" s="64"/>
      <c r="H63" s="64"/>
      <c r="I63" s="64"/>
      <c r="J63" s="97"/>
      <c r="K63" s="97"/>
      <c r="M63" s="97"/>
    </row>
    <row r="64" ht="18.75" spans="1:13">
      <c r="A64" s="68" t="s">
        <v>81</v>
      </c>
      <c r="B64" s="64"/>
      <c r="C64" s="64"/>
      <c r="D64" s="64"/>
      <c r="E64" s="64">
        <v>17.6</v>
      </c>
      <c r="F64" s="64"/>
      <c r="G64" s="64">
        <v>17.36</v>
      </c>
      <c r="H64" s="64"/>
      <c r="I64" s="64">
        <v>17.36</v>
      </c>
      <c r="J64" s="97"/>
      <c r="K64" s="97">
        <v>17.36</v>
      </c>
      <c r="L64" s="97"/>
      <c r="M64" s="97">
        <v>16.8</v>
      </c>
    </row>
    <row r="65" ht="18.75" spans="1:13">
      <c r="A65" s="68" t="s">
        <v>82</v>
      </c>
      <c r="B65" s="64"/>
      <c r="C65" s="64">
        <v>39.3</v>
      </c>
      <c r="D65" s="64"/>
      <c r="E65" s="64">
        <v>32.9</v>
      </c>
      <c r="F65" s="64"/>
      <c r="G65" s="64">
        <v>29.22</v>
      </c>
      <c r="H65" s="64"/>
      <c r="I65" s="64">
        <v>30.09</v>
      </c>
      <c r="J65" s="97"/>
      <c r="K65" s="97">
        <v>29.5</v>
      </c>
      <c r="M65" s="97">
        <v>31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1.35</v>
      </c>
      <c r="C67" s="64">
        <v>10.7</v>
      </c>
      <c r="D67" s="64">
        <v>1.41</v>
      </c>
      <c r="E67" s="64">
        <v>10.9</v>
      </c>
      <c r="F67" s="64">
        <v>1.22</v>
      </c>
      <c r="G67" s="64">
        <v>10.76</v>
      </c>
      <c r="H67" s="64">
        <v>1.19</v>
      </c>
      <c r="I67" s="64">
        <v>10.56</v>
      </c>
      <c r="J67" s="97">
        <v>2.26</v>
      </c>
      <c r="K67" s="97">
        <v>10.62</v>
      </c>
      <c r="L67" s="97">
        <v>1.81</v>
      </c>
      <c r="M67" s="97">
        <v>10.76</v>
      </c>
    </row>
    <row r="68" ht="18.75" spans="1:13">
      <c r="A68" s="104" t="s">
        <v>84</v>
      </c>
      <c r="B68" s="64">
        <v>1.12</v>
      </c>
      <c r="C68" s="64">
        <v>9.5</v>
      </c>
      <c r="D68" s="64">
        <v>0.87</v>
      </c>
      <c r="E68" s="64">
        <v>10.2</v>
      </c>
      <c r="F68" s="64">
        <v>1.06</v>
      </c>
      <c r="G68" s="64">
        <v>10.59</v>
      </c>
      <c r="H68" s="64">
        <v>10.4</v>
      </c>
      <c r="I68" s="64">
        <v>10.62</v>
      </c>
      <c r="J68" s="97">
        <v>1.19</v>
      </c>
      <c r="K68" s="97">
        <v>9.46</v>
      </c>
      <c r="L68" s="97">
        <v>0.92</v>
      </c>
      <c r="M68" s="97">
        <v>9.58</v>
      </c>
    </row>
    <row r="69" ht="18.75" spans="1:13">
      <c r="A69" s="104" t="s">
        <v>85</v>
      </c>
      <c r="B69" s="64">
        <v>2.07</v>
      </c>
      <c r="C69" s="64">
        <v>11.3</v>
      </c>
      <c r="D69" s="64">
        <v>1.89</v>
      </c>
      <c r="E69" s="64">
        <v>11.9</v>
      </c>
      <c r="F69" s="64">
        <v>1.43</v>
      </c>
      <c r="G69" s="64">
        <v>11.63</v>
      </c>
      <c r="H69" s="64">
        <v>1.52</v>
      </c>
      <c r="I69" s="64">
        <v>11.49</v>
      </c>
      <c r="J69" s="97">
        <v>2.33</v>
      </c>
      <c r="K69" s="97">
        <v>11.6</v>
      </c>
      <c r="L69" s="97">
        <v>2.17</v>
      </c>
      <c r="M69" s="97">
        <v>11.75</v>
      </c>
    </row>
    <row r="70" ht="18.75" spans="1:13">
      <c r="A70" s="104" t="s">
        <v>86</v>
      </c>
      <c r="B70" s="64"/>
      <c r="C70" s="64"/>
      <c r="D70" s="64"/>
      <c r="E70" s="64"/>
      <c r="F70" s="64"/>
      <c r="G70" s="64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111</v>
      </c>
      <c r="D2" s="6"/>
      <c r="E2" s="6"/>
      <c r="F2" s="69" t="s">
        <v>88</v>
      </c>
      <c r="G2" s="69"/>
      <c r="H2" s="69"/>
      <c r="I2" s="89" t="s">
        <v>113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19297</v>
      </c>
      <c r="D4" s="11"/>
      <c r="E4" s="11"/>
      <c r="F4" s="11">
        <v>19609</v>
      </c>
      <c r="G4" s="11"/>
      <c r="H4" s="11"/>
      <c r="I4" s="11">
        <v>20500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109550</v>
      </c>
      <c r="D5" s="11"/>
      <c r="E5" s="11"/>
      <c r="F5" s="11">
        <v>111100</v>
      </c>
      <c r="G5" s="11"/>
      <c r="H5" s="11"/>
      <c r="I5" s="11">
        <v>113440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C4-'20日'!I4</f>
        <v>0</v>
      </c>
      <c r="D6" s="13"/>
      <c r="E6" s="13"/>
      <c r="F6" s="71">
        <f>F4-C4</f>
        <v>312</v>
      </c>
      <c r="G6" s="72"/>
      <c r="H6" s="73"/>
      <c r="I6" s="71">
        <f>I4-F4</f>
        <v>891</v>
      </c>
      <c r="J6" s="72"/>
      <c r="K6" s="73"/>
      <c r="L6" s="93">
        <f>C6+F6+I6</f>
        <v>1203</v>
      </c>
      <c r="M6" s="93">
        <f>C7+F7+I7</f>
        <v>5580</v>
      </c>
    </row>
    <row r="7" ht="21.95" customHeight="1" spans="1:13">
      <c r="A7" s="9"/>
      <c r="B7" s="12" t="s">
        <v>8</v>
      </c>
      <c r="C7" s="13">
        <f>C5-'20日'!I5</f>
        <v>1690</v>
      </c>
      <c r="D7" s="13"/>
      <c r="E7" s="13"/>
      <c r="F7" s="71">
        <f>F5-C5</f>
        <v>1550</v>
      </c>
      <c r="G7" s="72"/>
      <c r="H7" s="73"/>
      <c r="I7" s="71">
        <f>I5-F5</f>
        <v>2340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41</v>
      </c>
      <c r="D9" s="11"/>
      <c r="E9" s="11"/>
      <c r="F9" s="11">
        <v>34</v>
      </c>
      <c r="G9" s="11"/>
      <c r="H9" s="11"/>
      <c r="I9" s="11">
        <v>35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2320</v>
      </c>
      <c r="D23" s="18"/>
      <c r="E23" s="18"/>
      <c r="F23" s="18">
        <v>1900</v>
      </c>
      <c r="G23" s="18"/>
      <c r="H23" s="18"/>
      <c r="I23" s="18">
        <v>1730</v>
      </c>
      <c r="J23" s="18"/>
      <c r="K23" s="18"/>
    </row>
    <row r="24" ht="21.95" customHeight="1" spans="1:11">
      <c r="A24" s="26"/>
      <c r="B24" s="27" t="s">
        <v>29</v>
      </c>
      <c r="C24" s="18">
        <v>1900</v>
      </c>
      <c r="D24" s="18"/>
      <c r="E24" s="18"/>
      <c r="F24" s="18">
        <v>1700</v>
      </c>
      <c r="G24" s="18"/>
      <c r="H24" s="18"/>
      <c r="I24" s="18">
        <v>1700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/>
      <c r="D28" s="31"/>
      <c r="E28" s="74"/>
      <c r="F28" s="111" t="s">
        <v>176</v>
      </c>
      <c r="G28" s="31"/>
      <c r="H28" s="74"/>
      <c r="I28" s="30" t="s">
        <v>177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ht="20.25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customHeight="1" spans="1:11">
      <c r="A31" s="40" t="s">
        <v>35</v>
      </c>
      <c r="B31" s="41"/>
      <c r="C31" s="42" t="s">
        <v>124</v>
      </c>
      <c r="D31" s="43"/>
      <c r="E31" s="77"/>
      <c r="F31" s="42" t="s">
        <v>178</v>
      </c>
      <c r="G31" s="43"/>
      <c r="H31" s="77"/>
      <c r="I31" s="42" t="s">
        <v>132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7.5</v>
      </c>
      <c r="D56" s="57" t="s">
        <v>44</v>
      </c>
      <c r="E56" s="58">
        <v>80</v>
      </c>
      <c r="F56" s="57" t="s">
        <v>73</v>
      </c>
      <c r="G56" s="58">
        <v>75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/>
      <c r="C59" s="64"/>
      <c r="D59" s="65"/>
      <c r="E59" s="64"/>
      <c r="F59" s="64"/>
      <c r="G59" s="86"/>
      <c r="H59" s="64">
        <v>9.3</v>
      </c>
      <c r="I59" s="64"/>
      <c r="J59" s="97">
        <v>10.65</v>
      </c>
      <c r="K59" s="97"/>
      <c r="L59" s="97">
        <v>14.7</v>
      </c>
      <c r="M59" s="97"/>
    </row>
    <row r="60" ht="18.75" spans="1:13">
      <c r="A60" s="62" t="s">
        <v>78</v>
      </c>
      <c r="B60" s="63">
        <v>5.1</v>
      </c>
      <c r="C60" s="64"/>
      <c r="D60" s="65">
        <v>5.9</v>
      </c>
      <c r="E60" s="64"/>
      <c r="F60" s="64">
        <v>6.2</v>
      </c>
      <c r="G60" s="86"/>
      <c r="H60" s="64">
        <v>7.1</v>
      </c>
      <c r="I60" s="64"/>
      <c r="J60" s="97">
        <v>30.5</v>
      </c>
      <c r="K60" s="97"/>
      <c r="L60" s="97"/>
      <c r="M60" s="97"/>
    </row>
    <row r="61" ht="18.75" spans="1:13">
      <c r="A61" s="62" t="s">
        <v>79</v>
      </c>
      <c r="B61" s="63">
        <v>22.9</v>
      </c>
      <c r="C61" s="64"/>
      <c r="D61" s="65">
        <v>23.1</v>
      </c>
      <c r="E61" s="64"/>
      <c r="F61" s="64">
        <v>24.9</v>
      </c>
      <c r="G61" s="86"/>
      <c r="H61" s="64"/>
      <c r="I61" s="64"/>
      <c r="J61" s="97"/>
      <c r="K61" s="97"/>
      <c r="L61" s="97">
        <v>18.27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/>
      <c r="D63" s="65"/>
      <c r="E63" s="64"/>
      <c r="F63" s="64"/>
      <c r="G63" s="86">
        <v>17.6</v>
      </c>
      <c r="H63" s="64"/>
      <c r="I63" s="64">
        <v>20.2</v>
      </c>
      <c r="J63" s="97"/>
      <c r="K63" s="97">
        <v>18.8</v>
      </c>
      <c r="M63" s="97">
        <v>19.97</v>
      </c>
    </row>
    <row r="64" ht="18.75" spans="1:13">
      <c r="A64" s="68" t="s">
        <v>81</v>
      </c>
      <c r="B64" s="64"/>
      <c r="C64" s="64">
        <v>16.4</v>
      </c>
      <c r="D64" s="65"/>
      <c r="E64" s="64">
        <v>17.1</v>
      </c>
      <c r="F64" s="64"/>
      <c r="G64" s="87"/>
      <c r="H64" s="64"/>
      <c r="I64" s="64">
        <v>30.9</v>
      </c>
      <c r="J64" s="97"/>
      <c r="K64" s="97">
        <v>29.5</v>
      </c>
      <c r="L64" s="97"/>
      <c r="M64" s="97">
        <v>32.1</v>
      </c>
    </row>
    <row r="65" ht="18.75" spans="1:13">
      <c r="A65" s="68" t="s">
        <v>82</v>
      </c>
      <c r="B65" s="64"/>
      <c r="C65" s="64">
        <v>31.5</v>
      </c>
      <c r="D65" s="65"/>
      <c r="E65" s="64">
        <v>58.6</v>
      </c>
      <c r="F65" s="64"/>
      <c r="G65" s="86"/>
      <c r="H65" s="64"/>
      <c r="I65" s="64"/>
      <c r="J65" s="97"/>
      <c r="K65" s="97">
        <v>26</v>
      </c>
      <c r="M65" s="97">
        <v>27.2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1.36</v>
      </c>
      <c r="C67" s="64">
        <v>10.5</v>
      </c>
      <c r="D67" s="65">
        <v>0.94</v>
      </c>
      <c r="E67" s="64">
        <v>10.3</v>
      </c>
      <c r="F67" s="64">
        <v>0.96</v>
      </c>
      <c r="G67" s="86">
        <v>10.1</v>
      </c>
      <c r="H67" s="64">
        <v>0.99</v>
      </c>
      <c r="I67" s="64">
        <v>10.2</v>
      </c>
      <c r="J67" s="97">
        <v>0.83</v>
      </c>
      <c r="K67" s="97">
        <v>10.27</v>
      </c>
      <c r="L67" s="97">
        <v>1.37</v>
      </c>
      <c r="M67" s="97">
        <v>10.88</v>
      </c>
    </row>
    <row r="68" ht="18.75" spans="1:13">
      <c r="A68" s="104" t="s">
        <v>84</v>
      </c>
      <c r="B68" s="105">
        <v>1.12</v>
      </c>
      <c r="C68" s="64">
        <v>8.8</v>
      </c>
      <c r="D68" s="65">
        <v>0.83</v>
      </c>
      <c r="E68" s="64">
        <v>9</v>
      </c>
      <c r="F68" s="64">
        <v>0.84</v>
      </c>
      <c r="G68" s="86">
        <v>9.1</v>
      </c>
      <c r="H68" s="64">
        <v>0.92</v>
      </c>
      <c r="I68" s="64">
        <v>9.03</v>
      </c>
      <c r="J68" s="97">
        <v>0.91</v>
      </c>
      <c r="K68" s="97">
        <v>9.11</v>
      </c>
      <c r="L68" s="97">
        <v>1.13</v>
      </c>
      <c r="M68" s="97">
        <v>9.17</v>
      </c>
    </row>
    <row r="69" ht="18.75" spans="1:13">
      <c r="A69" s="104" t="s">
        <v>85</v>
      </c>
      <c r="B69" s="105">
        <v>1.97</v>
      </c>
      <c r="C69" s="64">
        <v>11.1</v>
      </c>
      <c r="D69" s="65">
        <v>1.25</v>
      </c>
      <c r="E69" s="64">
        <v>11</v>
      </c>
      <c r="F69" s="64"/>
      <c r="G69" s="86"/>
      <c r="H69" s="64"/>
      <c r="I69" s="64"/>
      <c r="J69" s="97">
        <v>1.34</v>
      </c>
      <c r="K69" s="97">
        <v>11.31</v>
      </c>
      <c r="L69" s="97">
        <v>2.02</v>
      </c>
      <c r="M69" s="97">
        <v>11.6</v>
      </c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125</v>
      </c>
      <c r="D2" s="6"/>
      <c r="E2" s="6"/>
      <c r="F2" s="69" t="s">
        <v>120</v>
      </c>
      <c r="G2" s="69"/>
      <c r="H2" s="69"/>
      <c r="I2" s="89" t="s">
        <v>121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20500</v>
      </c>
      <c r="D4" s="11"/>
      <c r="E4" s="11"/>
      <c r="F4" s="11">
        <v>20730</v>
      </c>
      <c r="G4" s="11"/>
      <c r="H4" s="11"/>
      <c r="I4" s="11">
        <v>21066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115000</v>
      </c>
      <c r="D5" s="11"/>
      <c r="E5" s="11"/>
      <c r="F5" s="11">
        <v>116840</v>
      </c>
      <c r="G5" s="11"/>
      <c r="H5" s="11"/>
      <c r="I5" s="11">
        <v>118800</v>
      </c>
      <c r="J5" s="11"/>
      <c r="K5" s="11"/>
      <c r="L5" s="92"/>
      <c r="M5" s="92"/>
    </row>
    <row r="6" ht="21.95" customHeight="1" spans="1:14">
      <c r="A6" s="9"/>
      <c r="B6" s="12" t="s">
        <v>7</v>
      </c>
      <c r="C6" s="13">
        <f>C4-'21日'!I4</f>
        <v>0</v>
      </c>
      <c r="D6" s="13"/>
      <c r="E6" s="13"/>
      <c r="F6" s="71">
        <f>F4-C4</f>
        <v>230</v>
      </c>
      <c r="G6" s="72"/>
      <c r="H6" s="73"/>
      <c r="I6" s="71">
        <f>I4-F4</f>
        <v>336</v>
      </c>
      <c r="J6" s="72"/>
      <c r="K6" s="73"/>
      <c r="L6" s="93">
        <f>C6+F6+I6</f>
        <v>566</v>
      </c>
      <c r="M6" s="93">
        <f>C7+F7+I7</f>
        <v>5360</v>
      </c>
      <c r="N6" s="2">
        <f>SUM(L6:M6)</f>
        <v>5926</v>
      </c>
    </row>
    <row r="7" ht="21.95" customHeight="1" spans="1:13">
      <c r="A7" s="9"/>
      <c r="B7" s="12" t="s">
        <v>8</v>
      </c>
      <c r="C7" s="13">
        <f>C5-'21日'!I5</f>
        <v>1560</v>
      </c>
      <c r="D7" s="13"/>
      <c r="E7" s="13"/>
      <c r="F7" s="71">
        <f>F5-C5</f>
        <v>1840</v>
      </c>
      <c r="G7" s="72"/>
      <c r="H7" s="73"/>
      <c r="I7" s="71">
        <f>I5-F5</f>
        <v>1960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0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35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1730</v>
      </c>
      <c r="D23" s="18"/>
      <c r="E23" s="18"/>
      <c r="F23" s="18">
        <v>1580</v>
      </c>
      <c r="G23" s="18"/>
      <c r="H23" s="18"/>
      <c r="I23" s="18">
        <v>1580</v>
      </c>
      <c r="J23" s="18"/>
      <c r="K23" s="18"/>
    </row>
    <row r="24" ht="21.95" customHeight="1" spans="1:11">
      <c r="A24" s="26"/>
      <c r="B24" s="27" t="s">
        <v>29</v>
      </c>
      <c r="C24" s="18">
        <v>1700</v>
      </c>
      <c r="D24" s="18"/>
      <c r="E24" s="18"/>
      <c r="F24" s="18">
        <v>1580</v>
      </c>
      <c r="G24" s="18"/>
      <c r="H24" s="18"/>
      <c r="I24" s="18">
        <v>1450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/>
      <c r="D28" s="31"/>
      <c r="E28" s="74"/>
      <c r="F28" s="30" t="s">
        <v>179</v>
      </c>
      <c r="G28" s="31"/>
      <c r="H28" s="74"/>
      <c r="I28" s="30" t="s">
        <v>180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ht="20.25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customHeight="1" spans="1:11">
      <c r="A31" s="40" t="s">
        <v>35</v>
      </c>
      <c r="B31" s="41"/>
      <c r="C31" s="42" t="s">
        <v>181</v>
      </c>
      <c r="D31" s="43"/>
      <c r="E31" s="77"/>
      <c r="F31" s="42" t="s">
        <v>130</v>
      </c>
      <c r="G31" s="43"/>
      <c r="H31" s="77"/>
      <c r="I31" s="42" t="s">
        <v>182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7.3</v>
      </c>
      <c r="D56" s="57" t="s">
        <v>44</v>
      </c>
      <c r="E56" s="58">
        <v>78</v>
      </c>
      <c r="F56" s="57" t="s">
        <v>73</v>
      </c>
      <c r="G56" s="58">
        <v>82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>
        <v>12.54</v>
      </c>
      <c r="C59" s="64"/>
      <c r="D59" s="65">
        <v>13.66</v>
      </c>
      <c r="E59" s="64"/>
      <c r="F59" s="64">
        <v>14.3</v>
      </c>
      <c r="G59" s="86"/>
      <c r="H59" s="64"/>
      <c r="I59" s="64"/>
      <c r="J59" s="97"/>
      <c r="K59" s="97"/>
      <c r="L59" s="97"/>
      <c r="M59" s="97"/>
    </row>
    <row r="60" ht="18.75" spans="1:13">
      <c r="A60" s="62" t="s">
        <v>78</v>
      </c>
      <c r="B60" s="63"/>
      <c r="C60" s="64"/>
      <c r="D60" s="65"/>
      <c r="E60" s="64"/>
      <c r="F60" s="64"/>
      <c r="G60" s="86"/>
      <c r="H60" s="64">
        <v>16.2</v>
      </c>
      <c r="I60" s="64"/>
      <c r="J60" s="97">
        <v>13.54</v>
      </c>
      <c r="K60" s="97"/>
      <c r="L60" s="97">
        <v>14.12</v>
      </c>
      <c r="M60" s="97"/>
    </row>
    <row r="61" ht="18.75" spans="1:13">
      <c r="A61" s="62" t="s">
        <v>79</v>
      </c>
      <c r="B61" s="63">
        <v>19.77</v>
      </c>
      <c r="C61" s="64"/>
      <c r="D61" s="65">
        <v>20.08</v>
      </c>
      <c r="E61" s="64"/>
      <c r="F61" s="64">
        <v>22.5</v>
      </c>
      <c r="G61" s="86"/>
      <c r="H61" s="64">
        <v>22.9</v>
      </c>
      <c r="I61" s="64"/>
      <c r="J61" s="97">
        <v>20.54</v>
      </c>
      <c r="K61" s="97"/>
      <c r="L61" s="97">
        <v>23.73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>
        <v>18.45</v>
      </c>
      <c r="D63" s="65"/>
      <c r="E63" s="64">
        <v>19.97</v>
      </c>
      <c r="F63" s="64"/>
      <c r="G63" s="86">
        <v>19.85</v>
      </c>
      <c r="H63" s="64"/>
      <c r="I63" s="64">
        <v>20.3</v>
      </c>
      <c r="J63" s="97"/>
      <c r="K63" s="97">
        <v>20.54</v>
      </c>
      <c r="M63" s="97">
        <v>20.25</v>
      </c>
    </row>
    <row r="64" ht="18.75" spans="1:13">
      <c r="A64" s="68" t="s">
        <v>81</v>
      </c>
      <c r="B64" s="64"/>
      <c r="C64" s="64">
        <v>30.11</v>
      </c>
      <c r="D64" s="65"/>
      <c r="E64" s="64">
        <v>31.83</v>
      </c>
      <c r="F64" s="64"/>
      <c r="G64" s="87">
        <v>31.1</v>
      </c>
      <c r="H64" s="64"/>
      <c r="I64" s="64"/>
      <c r="J64" s="97"/>
      <c r="K64" s="97"/>
      <c r="L64" s="97"/>
      <c r="M64" s="97"/>
    </row>
    <row r="65" ht="18.75" spans="1:13">
      <c r="A65" s="68" t="s">
        <v>82</v>
      </c>
      <c r="B65" s="64"/>
      <c r="C65" s="64">
        <v>25.74</v>
      </c>
      <c r="D65" s="65"/>
      <c r="E65" s="64">
        <v>26.04</v>
      </c>
      <c r="F65" s="64"/>
      <c r="G65" s="86">
        <v>27.6</v>
      </c>
      <c r="H65" s="64"/>
      <c r="I65" s="64"/>
      <c r="J65" s="97"/>
      <c r="K65" s="97">
        <v>22.86</v>
      </c>
      <c r="M65" s="97">
        <v>23.73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1.22</v>
      </c>
      <c r="C67" s="64">
        <v>10.54</v>
      </c>
      <c r="D67" s="65">
        <v>1.35</v>
      </c>
      <c r="E67" s="64">
        <v>10.59</v>
      </c>
      <c r="F67" s="64">
        <v>0.8</v>
      </c>
      <c r="G67" s="86">
        <v>10.5</v>
      </c>
      <c r="H67" s="64">
        <v>1.2</v>
      </c>
      <c r="I67" s="64">
        <v>11.03</v>
      </c>
      <c r="J67" s="97">
        <v>1.16</v>
      </c>
      <c r="K67" s="97">
        <v>10.3</v>
      </c>
      <c r="L67" s="97">
        <v>1.63</v>
      </c>
      <c r="M67" s="97">
        <v>10.73</v>
      </c>
    </row>
    <row r="68" ht="18.75" spans="1:13">
      <c r="A68" s="104" t="s">
        <v>84</v>
      </c>
      <c r="B68" s="105">
        <v>1.17</v>
      </c>
      <c r="C68" s="64">
        <v>9.77</v>
      </c>
      <c r="D68" s="65">
        <v>1.66</v>
      </c>
      <c r="E68" s="64">
        <v>9.69</v>
      </c>
      <c r="F68" s="64">
        <v>0.99</v>
      </c>
      <c r="G68" s="86">
        <v>9.1</v>
      </c>
      <c r="H68" s="64">
        <v>1.5</v>
      </c>
      <c r="I68" s="64">
        <v>9.4</v>
      </c>
      <c r="J68" s="97">
        <v>2.04</v>
      </c>
      <c r="K68" s="97">
        <v>9.11</v>
      </c>
      <c r="L68" s="97">
        <v>1.79</v>
      </c>
      <c r="M68" s="97">
        <v>8.94</v>
      </c>
    </row>
    <row r="69" ht="18.75" spans="1:13">
      <c r="A69" s="104" t="s">
        <v>85</v>
      </c>
      <c r="B69" s="105">
        <v>1.94</v>
      </c>
      <c r="C69" s="64">
        <v>10.98</v>
      </c>
      <c r="D69" s="65">
        <v>1.74</v>
      </c>
      <c r="E69" s="64">
        <v>11.6</v>
      </c>
      <c r="F69" s="64">
        <v>0.96</v>
      </c>
      <c r="G69" s="86">
        <v>11.3</v>
      </c>
      <c r="H69" s="64"/>
      <c r="I69" s="64"/>
      <c r="J69" s="97">
        <v>1.93</v>
      </c>
      <c r="K69" s="97">
        <v>11.05</v>
      </c>
      <c r="L69" s="97">
        <v>2.1</v>
      </c>
      <c r="M69" s="97">
        <v>11.4</v>
      </c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H40" sqref="H4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125</v>
      </c>
      <c r="D2" s="6"/>
      <c r="E2" s="6"/>
      <c r="F2" s="69" t="s">
        <v>120</v>
      </c>
      <c r="G2" s="69"/>
      <c r="H2" s="69"/>
      <c r="I2" s="89" t="s">
        <v>121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21200</v>
      </c>
      <c r="D4" s="11"/>
      <c r="E4" s="11"/>
      <c r="F4" s="11">
        <v>21225</v>
      </c>
      <c r="G4" s="11"/>
      <c r="H4" s="11"/>
      <c r="I4" s="11">
        <v>21255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120650</v>
      </c>
      <c r="D5" s="11"/>
      <c r="E5" s="11"/>
      <c r="F5" s="11">
        <v>122620</v>
      </c>
      <c r="G5" s="11"/>
      <c r="H5" s="11"/>
      <c r="I5" s="11">
        <v>124470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C4-'22日'!I4</f>
        <v>134</v>
      </c>
      <c r="D6" s="13"/>
      <c r="E6" s="13"/>
      <c r="F6" s="71">
        <f>F4-C4</f>
        <v>25</v>
      </c>
      <c r="G6" s="72"/>
      <c r="H6" s="73"/>
      <c r="I6" s="71">
        <f>I4-F4</f>
        <v>30</v>
      </c>
      <c r="J6" s="72"/>
      <c r="K6" s="73"/>
      <c r="L6" s="93">
        <f>C6+F6+I6</f>
        <v>189</v>
      </c>
      <c r="M6" s="93">
        <f>C7+F7+I7</f>
        <v>5670</v>
      </c>
    </row>
    <row r="7" ht="21.95" customHeight="1" spans="1:13">
      <c r="A7" s="9"/>
      <c r="B7" s="12" t="s">
        <v>8</v>
      </c>
      <c r="C7" s="13">
        <f>C5-'22日'!I5</f>
        <v>1850</v>
      </c>
      <c r="D7" s="13"/>
      <c r="E7" s="13"/>
      <c r="F7" s="71">
        <f>F5-C5</f>
        <v>1970</v>
      </c>
      <c r="G7" s="72"/>
      <c r="H7" s="73"/>
      <c r="I7" s="71">
        <f>I5-F5</f>
        <v>1850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07">
        <v>38</v>
      </c>
      <c r="D9" s="108"/>
      <c r="E9" s="109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07">
        <v>0</v>
      </c>
      <c r="D10" s="108"/>
      <c r="E10" s="109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1450</v>
      </c>
      <c r="D23" s="18"/>
      <c r="E23" s="18"/>
      <c r="F23" s="18">
        <v>1450</v>
      </c>
      <c r="G23" s="18"/>
      <c r="H23" s="18"/>
      <c r="I23" s="18">
        <v>1450</v>
      </c>
      <c r="J23" s="18"/>
      <c r="K23" s="18"/>
    </row>
    <row r="24" ht="21.95" customHeight="1" spans="1:11">
      <c r="A24" s="26"/>
      <c r="B24" s="27" t="s">
        <v>29</v>
      </c>
      <c r="C24" s="18">
        <v>1450</v>
      </c>
      <c r="D24" s="18"/>
      <c r="E24" s="18"/>
      <c r="F24" s="18">
        <v>1450</v>
      </c>
      <c r="G24" s="18"/>
      <c r="H24" s="18"/>
      <c r="I24" s="18">
        <v>1450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 t="s">
        <v>183</v>
      </c>
      <c r="D28" s="31"/>
      <c r="E28" s="74"/>
      <c r="F28" s="30"/>
      <c r="G28" s="31"/>
      <c r="H28" s="74"/>
      <c r="I28" s="30"/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ht="20.25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customHeight="1" spans="1:11">
      <c r="A31" s="40" t="s">
        <v>35</v>
      </c>
      <c r="B31" s="41"/>
      <c r="C31" s="42" t="s">
        <v>129</v>
      </c>
      <c r="D31" s="43"/>
      <c r="E31" s="77"/>
      <c r="F31" s="42" t="s">
        <v>184</v>
      </c>
      <c r="G31" s="43"/>
      <c r="H31" s="77"/>
      <c r="I31" s="42" t="s">
        <v>185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7.2</v>
      </c>
      <c r="D56" s="57" t="s">
        <v>44</v>
      </c>
      <c r="E56" s="58">
        <v>82</v>
      </c>
      <c r="F56" s="57" t="s">
        <v>73</v>
      </c>
      <c r="G56" s="58">
        <v>76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/>
      <c r="C59" s="64"/>
      <c r="D59" s="65"/>
      <c r="E59" s="64"/>
      <c r="F59" s="64">
        <v>12.8</v>
      </c>
      <c r="G59" s="86"/>
      <c r="H59" s="64">
        <v>13.1</v>
      </c>
      <c r="I59" s="64"/>
      <c r="J59" s="97">
        <v>13.43</v>
      </c>
      <c r="K59" s="97"/>
      <c r="L59" s="97">
        <v>14.7</v>
      </c>
      <c r="M59" s="97"/>
    </row>
    <row r="60" ht="18.75" spans="1:13">
      <c r="A60" s="62" t="s">
        <v>78</v>
      </c>
      <c r="B60" s="63">
        <v>26.8</v>
      </c>
      <c r="C60" s="64"/>
      <c r="D60" s="65">
        <v>89.6</v>
      </c>
      <c r="E60" s="64"/>
      <c r="F60" s="64"/>
      <c r="G60" s="86"/>
      <c r="H60" s="64"/>
      <c r="I60" s="64"/>
      <c r="J60" s="97"/>
      <c r="K60" s="97"/>
      <c r="L60" s="97"/>
      <c r="M60" s="97"/>
    </row>
    <row r="61" ht="18.75" spans="1:13">
      <c r="A61" s="62" t="s">
        <v>79</v>
      </c>
      <c r="B61" s="63">
        <v>20.47</v>
      </c>
      <c r="C61" s="64"/>
      <c r="D61" s="65">
        <v>23.09</v>
      </c>
      <c r="E61" s="64"/>
      <c r="F61" s="64">
        <v>24.4</v>
      </c>
      <c r="G61" s="86"/>
      <c r="H61" s="64">
        <v>22.5</v>
      </c>
      <c r="I61" s="64"/>
      <c r="J61" s="97">
        <v>22.57</v>
      </c>
      <c r="K61" s="97"/>
      <c r="L61" s="97">
        <v>23.73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>
        <v>23.4</v>
      </c>
      <c r="D63" s="65"/>
      <c r="E63" s="64">
        <v>20.5</v>
      </c>
      <c r="F63" s="64"/>
      <c r="G63" s="86">
        <v>20.1</v>
      </c>
      <c r="H63" s="64"/>
      <c r="I63" s="64">
        <v>20.2</v>
      </c>
      <c r="J63" s="97"/>
      <c r="K63" s="97">
        <v>20.54</v>
      </c>
      <c r="M63" s="97">
        <v>20.54</v>
      </c>
    </row>
    <row r="64" ht="18.75" spans="1:13">
      <c r="A64" s="68" t="s">
        <v>81</v>
      </c>
      <c r="B64" s="64"/>
      <c r="C64" s="64"/>
      <c r="D64" s="65"/>
      <c r="E64" s="64"/>
      <c r="F64" s="64"/>
      <c r="G64" s="87"/>
      <c r="H64" s="64"/>
      <c r="I64" s="64"/>
      <c r="J64" s="97"/>
      <c r="K64" s="97"/>
      <c r="L64" s="97"/>
      <c r="M64" s="97"/>
    </row>
    <row r="65" ht="18.75" spans="1:13">
      <c r="A65" s="68" t="s">
        <v>82</v>
      </c>
      <c r="B65" s="64"/>
      <c r="C65" s="64">
        <v>21.4</v>
      </c>
      <c r="D65" s="65"/>
      <c r="E65" s="64">
        <v>23.7</v>
      </c>
      <c r="F65" s="64"/>
      <c r="G65" s="86">
        <v>23.4</v>
      </c>
      <c r="H65" s="64"/>
      <c r="I65" s="64">
        <v>24.5</v>
      </c>
      <c r="J65" s="97"/>
      <c r="K65" s="97">
        <v>23.73</v>
      </c>
      <c r="M65" s="97">
        <v>24.31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1.23</v>
      </c>
      <c r="C67" s="64">
        <v>10.4</v>
      </c>
      <c r="D67" s="65">
        <v>1.67</v>
      </c>
      <c r="E67" s="64">
        <v>10.7</v>
      </c>
      <c r="F67" s="64">
        <v>0.91</v>
      </c>
      <c r="G67" s="86">
        <v>10.5</v>
      </c>
      <c r="H67" s="64">
        <v>1.1</v>
      </c>
      <c r="I67" s="64">
        <v>10.4</v>
      </c>
      <c r="J67" s="97">
        <v>1.12</v>
      </c>
      <c r="K67" s="97">
        <v>10.47</v>
      </c>
      <c r="L67" s="97">
        <v>1.04</v>
      </c>
      <c r="M67" s="97">
        <v>10.56</v>
      </c>
    </row>
    <row r="68" ht="18.75" spans="1:13">
      <c r="A68" s="104" t="s">
        <v>84</v>
      </c>
      <c r="B68" s="105">
        <v>1.68</v>
      </c>
      <c r="C68" s="64">
        <v>9.2</v>
      </c>
      <c r="D68" s="65">
        <v>1.45</v>
      </c>
      <c r="E68" s="64">
        <v>9.6</v>
      </c>
      <c r="F68" s="64">
        <v>1.2</v>
      </c>
      <c r="G68" s="86">
        <v>9.7</v>
      </c>
      <c r="H68" s="64">
        <v>1.2</v>
      </c>
      <c r="I68" s="64">
        <v>9.2</v>
      </c>
      <c r="J68" s="97">
        <v>1.3</v>
      </c>
      <c r="K68" s="97">
        <v>9.17</v>
      </c>
      <c r="L68" s="97">
        <v>1.12</v>
      </c>
      <c r="M68" s="97">
        <v>9.58</v>
      </c>
    </row>
    <row r="69" ht="18.75" spans="1:13">
      <c r="A69" s="104" t="s">
        <v>85</v>
      </c>
      <c r="B69" s="105">
        <v>1.8</v>
      </c>
      <c r="C69" s="64">
        <v>11.6</v>
      </c>
      <c r="D69" s="65">
        <v>2.3</v>
      </c>
      <c r="E69" s="64">
        <v>11.4</v>
      </c>
      <c r="F69" s="64">
        <v>1.5</v>
      </c>
      <c r="G69" s="86">
        <v>11.2</v>
      </c>
      <c r="H69" s="64">
        <v>1.48</v>
      </c>
      <c r="I69" s="64">
        <v>11.4</v>
      </c>
      <c r="J69" s="97">
        <v>1.25</v>
      </c>
      <c r="K69" s="97">
        <v>11.43</v>
      </c>
      <c r="L69" s="97">
        <v>1.33</v>
      </c>
      <c r="M69" s="97">
        <v>11.4</v>
      </c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87</v>
      </c>
      <c r="D2" s="6"/>
      <c r="E2" s="6"/>
      <c r="F2" s="69" t="s">
        <v>88</v>
      </c>
      <c r="G2" s="69"/>
      <c r="H2" s="69"/>
      <c r="I2" s="89" t="s">
        <v>89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21255</v>
      </c>
      <c r="D4" s="11"/>
      <c r="E4" s="11"/>
      <c r="F4" s="11">
        <v>21360</v>
      </c>
      <c r="G4" s="11"/>
      <c r="H4" s="11"/>
      <c r="I4" s="11">
        <v>21360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126260</v>
      </c>
      <c r="D5" s="11"/>
      <c r="E5" s="11"/>
      <c r="F5" s="11">
        <v>128050</v>
      </c>
      <c r="G5" s="11"/>
      <c r="H5" s="11"/>
      <c r="I5" s="11">
        <v>129700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C4-'23日'!I4</f>
        <v>0</v>
      </c>
      <c r="D6" s="13"/>
      <c r="E6" s="13"/>
      <c r="F6" s="71">
        <f>F4-C4</f>
        <v>105</v>
      </c>
      <c r="G6" s="72"/>
      <c r="H6" s="73"/>
      <c r="I6" s="71">
        <f>I4-F4</f>
        <v>0</v>
      </c>
      <c r="J6" s="72"/>
      <c r="K6" s="73"/>
      <c r="L6" s="93">
        <f>C6+F6+I6</f>
        <v>105</v>
      </c>
      <c r="M6" s="93">
        <f>C7+F7+I7</f>
        <v>5230</v>
      </c>
    </row>
    <row r="7" ht="21.95" customHeight="1" spans="1:13">
      <c r="A7" s="9"/>
      <c r="B7" s="12" t="s">
        <v>8</v>
      </c>
      <c r="C7" s="13">
        <f>C5-'23日'!I5</f>
        <v>1790</v>
      </c>
      <c r="D7" s="13"/>
      <c r="E7" s="13"/>
      <c r="F7" s="71">
        <f>F5-C5</f>
        <v>1790</v>
      </c>
      <c r="G7" s="72"/>
      <c r="H7" s="73"/>
      <c r="I7" s="71">
        <f>I5-F5</f>
        <v>1650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1310</v>
      </c>
      <c r="D23" s="18"/>
      <c r="E23" s="18"/>
      <c r="F23" s="18">
        <v>1060</v>
      </c>
      <c r="G23" s="18"/>
      <c r="H23" s="18"/>
      <c r="I23" s="18">
        <v>1060</v>
      </c>
      <c r="J23" s="18"/>
      <c r="K23" s="18"/>
    </row>
    <row r="24" ht="21.95" customHeight="1" spans="1:11">
      <c r="A24" s="26"/>
      <c r="B24" s="27" t="s">
        <v>29</v>
      </c>
      <c r="C24" s="18">
        <v>1340</v>
      </c>
      <c r="D24" s="18"/>
      <c r="E24" s="18"/>
      <c r="F24" s="18">
        <v>1260</v>
      </c>
      <c r="G24" s="18"/>
      <c r="H24" s="18"/>
      <c r="I24" s="18">
        <v>1260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 t="s">
        <v>186</v>
      </c>
      <c r="D28" s="31"/>
      <c r="E28" s="74"/>
      <c r="F28" s="30" t="s">
        <v>187</v>
      </c>
      <c r="G28" s="31"/>
      <c r="H28" s="74"/>
      <c r="I28" s="30"/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ht="20.25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customHeight="1" spans="1:11">
      <c r="A31" s="40" t="s">
        <v>35</v>
      </c>
      <c r="B31" s="41"/>
      <c r="C31" s="42" t="s">
        <v>105</v>
      </c>
      <c r="D31" s="43"/>
      <c r="E31" s="77"/>
      <c r="F31" s="42" t="s">
        <v>133</v>
      </c>
      <c r="G31" s="43"/>
      <c r="H31" s="77"/>
      <c r="I31" s="42" t="s">
        <v>174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7.4</v>
      </c>
      <c r="D56" s="57" t="s">
        <v>44</v>
      </c>
      <c r="E56" s="58">
        <v>80</v>
      </c>
      <c r="F56" s="57" t="s">
        <v>73</v>
      </c>
      <c r="G56" s="58">
        <v>76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>
        <v>14.58</v>
      </c>
      <c r="C59" s="64"/>
      <c r="D59" s="65"/>
      <c r="E59" s="64"/>
      <c r="F59" s="64"/>
      <c r="G59" s="86"/>
      <c r="H59" s="64">
        <v>13.1</v>
      </c>
      <c r="I59" s="64"/>
      <c r="J59" s="97">
        <v>13.8</v>
      </c>
      <c r="K59" s="97"/>
      <c r="L59" s="97">
        <v>14.7</v>
      </c>
      <c r="M59" s="97"/>
    </row>
    <row r="60" ht="18.75" spans="1:13">
      <c r="A60" s="62" t="s">
        <v>78</v>
      </c>
      <c r="B60" s="63">
        <v>28.2</v>
      </c>
      <c r="C60" s="64"/>
      <c r="D60" s="65">
        <v>29.8</v>
      </c>
      <c r="E60" s="64"/>
      <c r="F60" s="64">
        <v>13.1</v>
      </c>
      <c r="G60" s="86"/>
      <c r="H60" s="64">
        <v>14.4</v>
      </c>
      <c r="I60" s="64"/>
      <c r="J60" s="97">
        <v>13.1</v>
      </c>
      <c r="K60" s="97"/>
      <c r="L60" s="97">
        <v>14.8</v>
      </c>
      <c r="M60" s="97"/>
    </row>
    <row r="61" ht="18.75" spans="1:13">
      <c r="A61" s="62" t="s">
        <v>79</v>
      </c>
      <c r="B61" s="63"/>
      <c r="C61" s="64"/>
      <c r="D61" s="65"/>
      <c r="E61" s="64"/>
      <c r="F61" s="64"/>
      <c r="G61" s="86"/>
      <c r="H61" s="64"/>
      <c r="I61" s="64"/>
      <c r="J61" s="97"/>
      <c r="K61" s="97"/>
      <c r="L61" s="97"/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>
        <v>20.83</v>
      </c>
      <c r="D63" s="65"/>
      <c r="E63" s="64"/>
      <c r="F63" s="64"/>
      <c r="G63" s="86"/>
      <c r="H63" s="64"/>
      <c r="I63" s="64">
        <v>28.5</v>
      </c>
      <c r="J63" s="97"/>
      <c r="K63" s="97">
        <v>29.5</v>
      </c>
      <c r="M63" s="97">
        <v>29.7</v>
      </c>
    </row>
    <row r="64" ht="18.75" spans="1:13">
      <c r="A64" s="68" t="s">
        <v>81</v>
      </c>
      <c r="B64" s="64"/>
      <c r="C64" s="64"/>
      <c r="D64" s="65"/>
      <c r="E64" s="64">
        <v>19.97</v>
      </c>
      <c r="F64" s="64"/>
      <c r="G64" s="87">
        <v>17.3</v>
      </c>
      <c r="H64" s="64"/>
      <c r="I64" s="64">
        <v>17.2</v>
      </c>
      <c r="J64" s="97"/>
      <c r="K64" s="97">
        <v>19.9</v>
      </c>
      <c r="L64" s="97"/>
      <c r="M64" s="97">
        <v>19.1</v>
      </c>
    </row>
    <row r="65" ht="18.75" spans="1:13">
      <c r="A65" s="68" t="s">
        <v>82</v>
      </c>
      <c r="B65" s="64"/>
      <c r="C65" s="64">
        <v>24.59</v>
      </c>
      <c r="D65" s="65"/>
      <c r="E65" s="64">
        <v>24.8</v>
      </c>
      <c r="F65" s="64"/>
      <c r="G65" s="86">
        <v>25.1</v>
      </c>
      <c r="H65" s="64"/>
      <c r="I65" s="64"/>
      <c r="J65" s="97"/>
      <c r="K65" s="97">
        <v>33.8</v>
      </c>
      <c r="M65" s="97">
        <v>33.5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2.36</v>
      </c>
      <c r="C67" s="64">
        <v>10.88</v>
      </c>
      <c r="D67" s="65">
        <v>1.39</v>
      </c>
      <c r="E67" s="64">
        <v>10.59</v>
      </c>
      <c r="F67" s="64">
        <v>1.04</v>
      </c>
      <c r="G67" s="86">
        <v>10.5</v>
      </c>
      <c r="H67" s="64">
        <v>0.99</v>
      </c>
      <c r="I67" s="64">
        <v>10</v>
      </c>
      <c r="J67" s="97">
        <v>1.38</v>
      </c>
      <c r="K67" s="97">
        <v>10.4</v>
      </c>
      <c r="L67" s="97">
        <v>1.14</v>
      </c>
      <c r="M67" s="97">
        <v>10.5</v>
      </c>
    </row>
    <row r="68" ht="18.75" spans="1:13">
      <c r="A68" s="104" t="s">
        <v>84</v>
      </c>
      <c r="B68" s="105">
        <v>1.12</v>
      </c>
      <c r="C68" s="64">
        <v>9.32</v>
      </c>
      <c r="D68" s="65">
        <v>1.51</v>
      </c>
      <c r="E68" s="64">
        <v>9.55</v>
      </c>
      <c r="F68" s="64">
        <v>1.1</v>
      </c>
      <c r="G68" s="86">
        <v>9.5</v>
      </c>
      <c r="H68" s="64">
        <v>1.1</v>
      </c>
      <c r="I68" s="64">
        <v>9.1</v>
      </c>
      <c r="J68" s="97">
        <v>1.16</v>
      </c>
      <c r="K68" s="97">
        <v>9.4</v>
      </c>
      <c r="L68" s="97">
        <v>0.96</v>
      </c>
      <c r="M68" s="97">
        <v>9.2</v>
      </c>
    </row>
    <row r="69" ht="18.75" spans="1:13">
      <c r="A69" s="104" t="s">
        <v>85</v>
      </c>
      <c r="B69" s="105">
        <v>1.97</v>
      </c>
      <c r="C69" s="64">
        <v>11.6</v>
      </c>
      <c r="D69" s="65">
        <v>2.71</v>
      </c>
      <c r="E69" s="64">
        <v>11.26</v>
      </c>
      <c r="F69" s="64">
        <v>1.3</v>
      </c>
      <c r="G69" s="86">
        <v>11.2</v>
      </c>
      <c r="H69" s="64"/>
      <c r="I69" s="64"/>
      <c r="J69" s="97">
        <v>1.87</v>
      </c>
      <c r="K69" s="97">
        <v>11.3</v>
      </c>
      <c r="L69" s="97">
        <v>1.52</v>
      </c>
      <c r="M69" s="97">
        <v>11.2</v>
      </c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87</v>
      </c>
      <c r="D2" s="6"/>
      <c r="E2" s="6"/>
      <c r="F2" s="69" t="s">
        <v>88</v>
      </c>
      <c r="G2" s="69"/>
      <c r="H2" s="69"/>
      <c r="I2" s="89" t="s">
        <v>89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21860</v>
      </c>
      <c r="D4" s="11"/>
      <c r="E4" s="11"/>
      <c r="F4" s="11">
        <v>21860</v>
      </c>
      <c r="G4" s="11"/>
      <c r="H4" s="11"/>
      <c r="I4" s="11">
        <v>22200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130970</v>
      </c>
      <c r="D5" s="11"/>
      <c r="E5" s="11"/>
      <c r="F5" s="11">
        <v>132860</v>
      </c>
      <c r="G5" s="11"/>
      <c r="H5" s="11"/>
      <c r="I5" s="11">
        <v>134580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C4-'24日'!I4</f>
        <v>500</v>
      </c>
      <c r="D6" s="13"/>
      <c r="E6" s="13"/>
      <c r="F6" s="71">
        <f>F4-C4</f>
        <v>0</v>
      </c>
      <c r="G6" s="72"/>
      <c r="H6" s="73"/>
      <c r="I6" s="71">
        <f>I4-F4</f>
        <v>340</v>
      </c>
      <c r="J6" s="72"/>
      <c r="K6" s="73"/>
      <c r="L6" s="93">
        <f>C6+F6+I6</f>
        <v>840</v>
      </c>
      <c r="M6" s="93">
        <f>C7+F7+I7</f>
        <v>4880</v>
      </c>
    </row>
    <row r="7" ht="21.95" customHeight="1" spans="1:13">
      <c r="A7" s="9"/>
      <c r="B7" s="12" t="s">
        <v>8</v>
      </c>
      <c r="C7" s="13">
        <f>C5-'24日'!I5</f>
        <v>1270</v>
      </c>
      <c r="D7" s="13"/>
      <c r="E7" s="13"/>
      <c r="F7" s="71">
        <f>F5-C5</f>
        <v>1890</v>
      </c>
      <c r="G7" s="72"/>
      <c r="H7" s="73"/>
      <c r="I7" s="71">
        <f>I5-F5</f>
        <v>1720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1060</v>
      </c>
      <c r="D23" s="18"/>
      <c r="E23" s="18"/>
      <c r="F23" s="18">
        <v>960</v>
      </c>
      <c r="G23" s="18"/>
      <c r="H23" s="18"/>
      <c r="I23" s="18">
        <v>860</v>
      </c>
      <c r="J23" s="18"/>
      <c r="K23" s="18"/>
    </row>
    <row r="24" ht="21.95" customHeight="1" spans="1:11">
      <c r="A24" s="26"/>
      <c r="B24" s="27" t="s">
        <v>29</v>
      </c>
      <c r="C24" s="18">
        <v>1260</v>
      </c>
      <c r="D24" s="18"/>
      <c r="E24" s="18"/>
      <c r="F24" s="18">
        <v>1140</v>
      </c>
      <c r="G24" s="18"/>
      <c r="H24" s="18"/>
      <c r="I24" s="18">
        <v>1060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/>
      <c r="D28" s="31"/>
      <c r="E28" s="74"/>
      <c r="F28" s="30" t="s">
        <v>188</v>
      </c>
      <c r="G28" s="31"/>
      <c r="H28" s="74"/>
      <c r="I28" s="30" t="s">
        <v>189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ht="20.25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customHeight="1" spans="1:11">
      <c r="A31" s="40" t="s">
        <v>35</v>
      </c>
      <c r="B31" s="41"/>
      <c r="C31" s="42" t="s">
        <v>132</v>
      </c>
      <c r="D31" s="43"/>
      <c r="E31" s="77"/>
      <c r="F31" s="42" t="s">
        <v>137</v>
      </c>
      <c r="G31" s="43"/>
      <c r="H31" s="77"/>
      <c r="I31" s="42" t="s">
        <v>119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7.5</v>
      </c>
      <c r="D56" s="57" t="s">
        <v>44</v>
      </c>
      <c r="E56" s="58">
        <v>78</v>
      </c>
      <c r="F56" s="57" t="s">
        <v>73</v>
      </c>
      <c r="G56" s="58">
        <v>84</v>
      </c>
      <c r="H56" s="57" t="s">
        <v>74</v>
      </c>
      <c r="I56" s="58">
        <v>0.02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>
        <v>16.03</v>
      </c>
      <c r="C59" s="64"/>
      <c r="D59" s="65">
        <v>16.2</v>
      </c>
      <c r="E59" s="64"/>
      <c r="F59" s="64">
        <v>16.61</v>
      </c>
      <c r="G59" s="86"/>
      <c r="H59" s="64">
        <v>18.3</v>
      </c>
      <c r="I59" s="64"/>
      <c r="J59" s="97">
        <v>21.1</v>
      </c>
      <c r="K59" s="97"/>
      <c r="L59" s="97"/>
      <c r="M59" s="97"/>
    </row>
    <row r="60" ht="18.75" spans="1:13">
      <c r="A60" s="62" t="s">
        <v>78</v>
      </c>
      <c r="B60" s="63">
        <v>16.03</v>
      </c>
      <c r="C60" s="64"/>
      <c r="D60" s="65">
        <v>17.2</v>
      </c>
      <c r="E60" s="64"/>
      <c r="F60" s="64">
        <v>18.8</v>
      </c>
      <c r="G60" s="86"/>
      <c r="H60" s="64"/>
      <c r="I60" s="64"/>
      <c r="J60" s="97"/>
      <c r="K60" s="97"/>
      <c r="L60" s="97">
        <v>31.3</v>
      </c>
      <c r="M60" s="97"/>
    </row>
    <row r="61" ht="18.75" spans="1:13">
      <c r="A61" s="62" t="s">
        <v>79</v>
      </c>
      <c r="B61" s="63"/>
      <c r="C61" s="64"/>
      <c r="D61" s="65"/>
      <c r="E61" s="64"/>
      <c r="F61" s="64"/>
      <c r="G61" s="86"/>
      <c r="H61" s="64">
        <v>13.04</v>
      </c>
      <c r="I61" s="64"/>
      <c r="J61" s="97">
        <v>16.2</v>
      </c>
      <c r="K61" s="97"/>
      <c r="L61" s="97">
        <v>18.2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>
        <v>30.09</v>
      </c>
      <c r="D63" s="65"/>
      <c r="E63" s="64">
        <v>30.38</v>
      </c>
      <c r="F63" s="64"/>
      <c r="G63" s="86">
        <v>30.09</v>
      </c>
      <c r="H63" s="64"/>
      <c r="I63" s="64">
        <v>31.5</v>
      </c>
      <c r="J63" s="97"/>
      <c r="K63" s="97">
        <v>31.8</v>
      </c>
      <c r="M63" s="97">
        <v>32.4</v>
      </c>
    </row>
    <row r="64" ht="18.75" spans="1:13">
      <c r="A64" s="68" t="s">
        <v>81</v>
      </c>
      <c r="B64" s="64"/>
      <c r="C64" s="64">
        <v>19.39</v>
      </c>
      <c r="D64" s="65"/>
      <c r="E64" s="64">
        <v>20.54</v>
      </c>
      <c r="F64" s="64"/>
      <c r="G64" s="87"/>
      <c r="H64" s="64"/>
      <c r="I64" s="64"/>
      <c r="J64" s="97"/>
      <c r="K64" s="97">
        <v>16.4</v>
      </c>
      <c r="L64" s="97"/>
      <c r="M64" s="97">
        <v>17</v>
      </c>
    </row>
    <row r="65" ht="18.75" spans="1:13">
      <c r="A65" s="68" t="s">
        <v>82</v>
      </c>
      <c r="B65" s="64"/>
      <c r="C65" s="64">
        <v>33.28</v>
      </c>
      <c r="D65" s="65"/>
      <c r="E65" s="64">
        <v>34.4</v>
      </c>
      <c r="F65" s="64"/>
      <c r="G65" s="86">
        <v>35.8</v>
      </c>
      <c r="H65" s="64"/>
      <c r="I65" s="64">
        <v>35.4</v>
      </c>
      <c r="J65" s="97"/>
      <c r="K65" s="97">
        <v>36.1</v>
      </c>
      <c r="M65" s="97"/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0.97</v>
      </c>
      <c r="C67" s="64">
        <v>10.68</v>
      </c>
      <c r="D67" s="65">
        <v>1.34</v>
      </c>
      <c r="E67" s="64">
        <v>10.45</v>
      </c>
      <c r="F67" s="64">
        <v>1.04</v>
      </c>
      <c r="G67" s="86">
        <v>10.5</v>
      </c>
      <c r="H67" s="64">
        <v>0.95</v>
      </c>
      <c r="I67" s="64">
        <v>10.2</v>
      </c>
      <c r="J67" s="97">
        <v>1.12</v>
      </c>
      <c r="K67" s="97">
        <v>10.5</v>
      </c>
      <c r="L67" s="97">
        <v>1.08</v>
      </c>
      <c r="M67" s="97">
        <v>10.4</v>
      </c>
    </row>
    <row r="68" ht="18.75" spans="1:13">
      <c r="A68" s="104" t="s">
        <v>84</v>
      </c>
      <c r="B68" s="105">
        <v>0.86</v>
      </c>
      <c r="C68" s="64">
        <v>9.4</v>
      </c>
      <c r="D68" s="65">
        <v>1.12</v>
      </c>
      <c r="E68" s="64">
        <v>9.4</v>
      </c>
      <c r="F68" s="64">
        <v>1.2</v>
      </c>
      <c r="G68" s="86">
        <v>9.2</v>
      </c>
      <c r="H68" s="64">
        <v>1.06</v>
      </c>
      <c r="I68" s="64">
        <v>9.02</v>
      </c>
      <c r="J68" s="97">
        <v>1.36</v>
      </c>
      <c r="K68" s="97">
        <v>9.7</v>
      </c>
      <c r="L68" s="97">
        <v>1.57</v>
      </c>
      <c r="M68" s="97">
        <v>9.5</v>
      </c>
    </row>
    <row r="69" ht="18.75" spans="1:13">
      <c r="A69" s="104" t="s">
        <v>85</v>
      </c>
      <c r="B69" s="105">
        <v>1.53</v>
      </c>
      <c r="C69" s="64">
        <v>11.43</v>
      </c>
      <c r="D69" s="65">
        <v>1.93</v>
      </c>
      <c r="E69" s="64">
        <v>11.28</v>
      </c>
      <c r="F69" s="64">
        <v>1.43</v>
      </c>
      <c r="G69" s="86">
        <v>11.3</v>
      </c>
      <c r="H69" s="64">
        <v>1.17</v>
      </c>
      <c r="I69" s="64">
        <v>11.2</v>
      </c>
      <c r="J69" s="97">
        <v>1.24</v>
      </c>
      <c r="K69" s="97">
        <v>11.4</v>
      </c>
      <c r="L69" s="97"/>
      <c r="M69" s="97"/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99</v>
      </c>
      <c r="D2" s="6"/>
      <c r="E2" s="6"/>
      <c r="F2" s="69" t="s">
        <v>100</v>
      </c>
      <c r="G2" s="69"/>
      <c r="H2" s="69"/>
      <c r="I2" s="89" t="s">
        <v>190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22200</v>
      </c>
      <c r="D4" s="11"/>
      <c r="E4" s="11"/>
      <c r="F4" s="11">
        <v>22200</v>
      </c>
      <c r="G4" s="11"/>
      <c r="H4" s="11"/>
      <c r="I4" s="11">
        <v>22200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136400</v>
      </c>
      <c r="D5" s="11"/>
      <c r="E5" s="11"/>
      <c r="F5" s="11">
        <v>137800</v>
      </c>
      <c r="G5" s="11"/>
      <c r="H5" s="11"/>
      <c r="I5" s="11">
        <v>139000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C4-'25日'!I4</f>
        <v>0</v>
      </c>
      <c r="D6" s="13"/>
      <c r="E6" s="13"/>
      <c r="F6" s="71">
        <f>F4-C4</f>
        <v>0</v>
      </c>
      <c r="G6" s="72"/>
      <c r="H6" s="73"/>
      <c r="I6" s="71">
        <f>I4-F4</f>
        <v>0</v>
      </c>
      <c r="J6" s="72"/>
      <c r="K6" s="73"/>
      <c r="L6" s="93">
        <f>C6+F6+I6</f>
        <v>0</v>
      </c>
      <c r="M6" s="93">
        <f>C7+F7+I7</f>
        <v>4420</v>
      </c>
    </row>
    <row r="7" ht="21.95" customHeight="1" spans="1:13">
      <c r="A7" s="9"/>
      <c r="B7" s="12" t="s">
        <v>8</v>
      </c>
      <c r="C7" s="13">
        <f>C5-'25日'!I5</f>
        <v>1820</v>
      </c>
      <c r="D7" s="13"/>
      <c r="E7" s="13"/>
      <c r="F7" s="71">
        <f>F5-C5</f>
        <v>1400</v>
      </c>
      <c r="G7" s="72"/>
      <c r="H7" s="73"/>
      <c r="I7" s="71">
        <f>I5-F5</f>
        <v>1200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32.2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860</v>
      </c>
      <c r="D23" s="18"/>
      <c r="E23" s="18"/>
      <c r="F23" s="18">
        <v>860</v>
      </c>
      <c r="G23" s="18"/>
      <c r="H23" s="18"/>
      <c r="I23" s="18">
        <v>860</v>
      </c>
      <c r="J23" s="18"/>
      <c r="K23" s="18"/>
    </row>
    <row r="24" ht="21.95" customHeight="1" spans="1:11">
      <c r="A24" s="26"/>
      <c r="B24" s="27" t="s">
        <v>29</v>
      </c>
      <c r="C24" s="18">
        <v>1060</v>
      </c>
      <c r="D24" s="18"/>
      <c r="E24" s="18"/>
      <c r="F24" s="18">
        <v>1060</v>
      </c>
      <c r="G24" s="18"/>
      <c r="H24" s="18"/>
      <c r="I24" s="18">
        <v>920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/>
      <c r="D28" s="31"/>
      <c r="E28" s="74"/>
      <c r="F28" s="30"/>
      <c r="G28" s="31"/>
      <c r="H28" s="74"/>
      <c r="I28" s="30" t="s">
        <v>191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ht="20.25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customHeight="1" spans="1:11">
      <c r="A31" s="40" t="s">
        <v>35</v>
      </c>
      <c r="B31" s="41"/>
      <c r="C31" s="42" t="s">
        <v>104</v>
      </c>
      <c r="D31" s="43"/>
      <c r="E31" s="77"/>
      <c r="F31" s="42" t="s">
        <v>96</v>
      </c>
      <c r="G31" s="43"/>
      <c r="H31" s="77"/>
      <c r="I31" s="42" t="s">
        <v>97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7.86</v>
      </c>
      <c r="D56" s="57" t="s">
        <v>44</v>
      </c>
      <c r="E56" s="58">
        <v>78</v>
      </c>
      <c r="F56" s="57" t="s">
        <v>73</v>
      </c>
      <c r="G56" s="58">
        <v>83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/>
      <c r="C59" s="64"/>
      <c r="D59" s="65"/>
      <c r="E59" s="64"/>
      <c r="F59" s="64"/>
      <c r="G59" s="86"/>
      <c r="H59" s="64"/>
      <c r="I59" s="64"/>
      <c r="J59" s="97"/>
      <c r="K59" s="97"/>
      <c r="L59" s="97">
        <v>21.82</v>
      </c>
      <c r="M59" s="97"/>
    </row>
    <row r="60" ht="18.75" spans="1:13">
      <c r="A60" s="62" t="s">
        <v>78</v>
      </c>
      <c r="B60" s="63">
        <v>15.97</v>
      </c>
      <c r="C60" s="64"/>
      <c r="D60" s="65">
        <v>18.23</v>
      </c>
      <c r="E60" s="64"/>
      <c r="F60" s="64">
        <v>18.46</v>
      </c>
      <c r="G60" s="86"/>
      <c r="H60" s="64">
        <v>19.62</v>
      </c>
      <c r="I60" s="64"/>
      <c r="J60" s="97">
        <v>48.6</v>
      </c>
      <c r="K60" s="97"/>
      <c r="L60" s="97"/>
      <c r="M60" s="97"/>
    </row>
    <row r="61" ht="18.75" spans="1:13">
      <c r="A61" s="62" t="s">
        <v>79</v>
      </c>
      <c r="B61" s="63">
        <v>98.4</v>
      </c>
      <c r="C61" s="64"/>
      <c r="D61" s="65">
        <v>22.4</v>
      </c>
      <c r="E61" s="64"/>
      <c r="F61" s="64">
        <v>23.09</v>
      </c>
      <c r="G61" s="86"/>
      <c r="H61" s="64">
        <v>23.78</v>
      </c>
      <c r="I61" s="64"/>
      <c r="J61" s="97">
        <v>25.64</v>
      </c>
      <c r="K61" s="97"/>
      <c r="L61" s="97">
        <v>86.1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>
        <v>31.82</v>
      </c>
      <c r="D63" s="65"/>
      <c r="E63" s="64">
        <v>32.41</v>
      </c>
      <c r="F63" s="64"/>
      <c r="G63" s="86">
        <v>33.56</v>
      </c>
      <c r="H63" s="64"/>
      <c r="I63" s="64">
        <v>33.56</v>
      </c>
      <c r="J63" s="97"/>
      <c r="K63" s="97">
        <v>34.8</v>
      </c>
      <c r="M63" s="2">
        <v>18.5</v>
      </c>
    </row>
    <row r="64" ht="18.75" spans="1:13">
      <c r="A64" s="68" t="s">
        <v>81</v>
      </c>
      <c r="B64" s="64"/>
      <c r="C64" s="64">
        <v>17.36</v>
      </c>
      <c r="D64" s="65"/>
      <c r="E64" s="64">
        <v>17.65</v>
      </c>
      <c r="F64" s="64"/>
      <c r="G64" s="87">
        <v>17.07</v>
      </c>
      <c r="H64" s="64"/>
      <c r="I64" s="64">
        <v>17.36</v>
      </c>
      <c r="J64" s="97"/>
      <c r="K64" s="97">
        <v>19.5</v>
      </c>
      <c r="L64" s="97"/>
      <c r="M64" s="97">
        <v>78.4</v>
      </c>
    </row>
    <row r="65" ht="18.75" spans="1:13">
      <c r="A65" s="68" t="s">
        <v>82</v>
      </c>
      <c r="B65" s="64"/>
      <c r="C65" s="64">
        <v>28.06</v>
      </c>
      <c r="D65" s="65"/>
      <c r="E65" s="64">
        <v>30.38</v>
      </c>
      <c r="F65" s="64"/>
      <c r="G65" s="86">
        <v>28.56</v>
      </c>
      <c r="H65" s="64"/>
      <c r="I65" s="64">
        <v>29.22</v>
      </c>
      <c r="J65" s="97"/>
      <c r="K65" s="97">
        <v>30.4</v>
      </c>
      <c r="M65" s="97"/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1.17</v>
      </c>
      <c r="C67" s="64">
        <v>10.59</v>
      </c>
      <c r="D67" s="65">
        <v>1.58</v>
      </c>
      <c r="E67" s="64">
        <v>10.56</v>
      </c>
      <c r="F67" s="64">
        <v>1.79</v>
      </c>
      <c r="G67" s="86">
        <v>10.6</v>
      </c>
      <c r="H67" s="64">
        <v>1.26</v>
      </c>
      <c r="I67" s="64">
        <v>10.73</v>
      </c>
      <c r="J67" s="97">
        <v>1.36</v>
      </c>
      <c r="K67" s="97">
        <v>10.4</v>
      </c>
      <c r="L67" s="97">
        <v>1.65</v>
      </c>
      <c r="M67" s="97">
        <v>10.6</v>
      </c>
    </row>
    <row r="68" ht="18.75" spans="1:13">
      <c r="A68" s="104" t="s">
        <v>84</v>
      </c>
      <c r="B68" s="105">
        <v>0.93</v>
      </c>
      <c r="C68" s="64">
        <v>9.43</v>
      </c>
      <c r="D68" s="65">
        <v>1.26</v>
      </c>
      <c r="E68" s="64">
        <v>9.09</v>
      </c>
      <c r="F68" s="64">
        <v>1.41</v>
      </c>
      <c r="G68" s="86">
        <v>9.4</v>
      </c>
      <c r="H68" s="64">
        <v>0.87</v>
      </c>
      <c r="I68" s="64">
        <v>9.23</v>
      </c>
      <c r="J68" s="97">
        <v>1.15</v>
      </c>
      <c r="K68" s="97">
        <v>9.6</v>
      </c>
      <c r="L68" s="97">
        <v>0.92</v>
      </c>
      <c r="M68" s="97">
        <v>9.2</v>
      </c>
    </row>
    <row r="69" ht="18.75" spans="1:13">
      <c r="A69" s="104" t="s">
        <v>85</v>
      </c>
      <c r="B69" s="105">
        <v>1.62</v>
      </c>
      <c r="C69" s="64">
        <v>11.54</v>
      </c>
      <c r="D69" s="65">
        <v>1.14</v>
      </c>
      <c r="E69" s="64">
        <v>11.11</v>
      </c>
      <c r="F69" s="64">
        <v>1.34</v>
      </c>
      <c r="G69" s="86">
        <v>11.75</v>
      </c>
      <c r="H69" s="64">
        <v>1.59</v>
      </c>
      <c r="I69" s="64">
        <v>11.26</v>
      </c>
      <c r="J69" s="97">
        <v>1.89</v>
      </c>
      <c r="K69" s="97">
        <v>11.2</v>
      </c>
      <c r="L69" s="97"/>
      <c r="M69" s="97"/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0" workbookViewId="0">
      <selection activeCell="D61" sqref="D61:K6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99</v>
      </c>
      <c r="D2" s="6"/>
      <c r="E2" s="6"/>
      <c r="F2" s="69" t="s">
        <v>100</v>
      </c>
      <c r="G2" s="69"/>
      <c r="H2" s="69"/>
      <c r="I2" s="89" t="s">
        <v>101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22390</v>
      </c>
      <c r="D4" s="11"/>
      <c r="E4" s="11"/>
      <c r="F4" s="11">
        <v>22850</v>
      </c>
      <c r="G4" s="11"/>
      <c r="H4" s="11"/>
      <c r="I4" s="11">
        <v>23110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140850</v>
      </c>
      <c r="D5" s="11"/>
      <c r="E5" s="11"/>
      <c r="F5" s="11">
        <v>142000</v>
      </c>
      <c r="G5" s="11"/>
      <c r="H5" s="11"/>
      <c r="I5" s="11">
        <v>143750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C4-'26日'!I4</f>
        <v>190</v>
      </c>
      <c r="D6" s="13"/>
      <c r="E6" s="13"/>
      <c r="F6" s="71">
        <f>F4-C4</f>
        <v>460</v>
      </c>
      <c r="G6" s="72"/>
      <c r="H6" s="73"/>
      <c r="I6" s="71">
        <f>I4-F4</f>
        <v>260</v>
      </c>
      <c r="J6" s="72"/>
      <c r="K6" s="73"/>
      <c r="L6" s="93">
        <f>C6+F6+I6</f>
        <v>910</v>
      </c>
      <c r="M6" s="93">
        <f>C7+F7+I7</f>
        <v>4750</v>
      </c>
    </row>
    <row r="7" ht="21.95" customHeight="1" spans="1:13">
      <c r="A7" s="9"/>
      <c r="B7" s="12" t="s">
        <v>8</v>
      </c>
      <c r="C7" s="13">
        <f>C5-'26日'!I5</f>
        <v>1850</v>
      </c>
      <c r="D7" s="13"/>
      <c r="E7" s="13"/>
      <c r="F7" s="71">
        <f>F5-C5</f>
        <v>1150</v>
      </c>
      <c r="G7" s="72"/>
      <c r="H7" s="73"/>
      <c r="I7" s="71">
        <f>I5-F5</f>
        <v>1750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650</v>
      </c>
      <c r="D23" s="18"/>
      <c r="E23" s="18"/>
      <c r="F23" s="18">
        <v>2910</v>
      </c>
      <c r="G23" s="18"/>
      <c r="H23" s="18"/>
      <c r="I23" s="18">
        <v>2910</v>
      </c>
      <c r="J23" s="18"/>
      <c r="K23" s="18"/>
    </row>
    <row r="24" ht="21.95" customHeight="1" spans="1:11">
      <c r="A24" s="26"/>
      <c r="B24" s="27" t="s">
        <v>29</v>
      </c>
      <c r="C24" s="18">
        <v>800</v>
      </c>
      <c r="D24" s="18"/>
      <c r="E24" s="18"/>
      <c r="F24" s="18">
        <v>2670</v>
      </c>
      <c r="G24" s="18"/>
      <c r="H24" s="18"/>
      <c r="I24" s="18">
        <v>2670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 t="s">
        <v>192</v>
      </c>
      <c r="D28" s="31"/>
      <c r="E28" s="74"/>
      <c r="F28" s="30" t="s">
        <v>193</v>
      </c>
      <c r="G28" s="31"/>
      <c r="H28" s="74"/>
      <c r="I28" s="30"/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ht="20.25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customHeight="1" spans="1:11">
      <c r="A31" s="40" t="s">
        <v>35</v>
      </c>
      <c r="B31" s="41"/>
      <c r="C31" s="42" t="s">
        <v>158</v>
      </c>
      <c r="D31" s="43"/>
      <c r="E31" s="77"/>
      <c r="F31" s="42" t="s">
        <v>194</v>
      </c>
      <c r="G31" s="43"/>
      <c r="H31" s="77"/>
      <c r="I31" s="42" t="s">
        <v>129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7.53</v>
      </c>
      <c r="D56" s="57" t="s">
        <v>44</v>
      </c>
      <c r="E56" s="58">
        <v>74</v>
      </c>
      <c r="F56" s="57" t="s">
        <v>73</v>
      </c>
      <c r="G56" s="58">
        <v>80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>
        <v>23.55</v>
      </c>
      <c r="C59" s="63"/>
      <c r="D59" s="63">
        <v>25.75</v>
      </c>
      <c r="E59" s="63"/>
      <c r="F59" s="64">
        <v>26.16</v>
      </c>
      <c r="G59" s="86"/>
      <c r="H59" s="64"/>
      <c r="I59" s="64"/>
      <c r="J59" s="97">
        <v>26.6</v>
      </c>
      <c r="K59" s="97"/>
      <c r="L59" s="97">
        <v>28.07</v>
      </c>
      <c r="M59" s="97"/>
    </row>
    <row r="60" ht="18.75" spans="1:13">
      <c r="A60" s="62" t="s">
        <v>78</v>
      </c>
      <c r="B60" s="63"/>
      <c r="C60" s="63"/>
      <c r="D60" s="63"/>
      <c r="E60" s="63"/>
      <c r="F60" s="64">
        <v>62.85</v>
      </c>
      <c r="G60" s="86"/>
      <c r="H60" s="64">
        <v>22.86</v>
      </c>
      <c r="I60" s="64"/>
      <c r="J60" s="97">
        <v>19</v>
      </c>
      <c r="K60" s="97"/>
      <c r="L60" s="97">
        <v>19.5</v>
      </c>
      <c r="M60" s="97"/>
    </row>
    <row r="61" ht="18.75" spans="1:13">
      <c r="A61" s="62" t="s">
        <v>79</v>
      </c>
      <c r="B61" s="63"/>
      <c r="C61" s="63"/>
      <c r="D61" s="63">
        <v>24.94</v>
      </c>
      <c r="E61" s="63"/>
      <c r="F61" s="64">
        <v>27.31</v>
      </c>
      <c r="G61" s="86"/>
      <c r="H61" s="64">
        <v>27.03</v>
      </c>
      <c r="I61" s="64"/>
      <c r="J61" s="97">
        <v>29.17</v>
      </c>
      <c r="K61" s="97"/>
      <c r="L61" s="97">
        <v>31.89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>
        <v>17.07</v>
      </c>
      <c r="D63" s="64"/>
      <c r="E63" s="64">
        <v>15.05</v>
      </c>
      <c r="F63" s="64"/>
      <c r="G63" s="86">
        <v>16.49</v>
      </c>
      <c r="H63" s="64"/>
      <c r="I63" s="64">
        <v>16.2</v>
      </c>
      <c r="J63" s="97"/>
      <c r="K63" s="97">
        <v>17</v>
      </c>
      <c r="M63" s="97">
        <v>16.2</v>
      </c>
    </row>
    <row r="64" ht="18.75" spans="1:13">
      <c r="A64" s="68" t="s">
        <v>81</v>
      </c>
      <c r="B64" s="64"/>
      <c r="C64" s="64"/>
      <c r="D64" s="64"/>
      <c r="E64" s="64"/>
      <c r="F64" s="64"/>
      <c r="G64" s="87"/>
      <c r="H64" s="64"/>
      <c r="I64" s="64"/>
      <c r="J64" s="97"/>
      <c r="K64" s="97">
        <v>43.4</v>
      </c>
      <c r="L64" s="97"/>
      <c r="M64" s="97">
        <v>20.5</v>
      </c>
    </row>
    <row r="65" ht="18.75" spans="1:13">
      <c r="A65" s="68" t="s">
        <v>82</v>
      </c>
      <c r="B65" s="64"/>
      <c r="C65" s="64"/>
      <c r="D65" s="64"/>
      <c r="E65" s="64">
        <v>24.59</v>
      </c>
      <c r="F65" s="64"/>
      <c r="G65" s="86">
        <v>24.88</v>
      </c>
      <c r="H65" s="64"/>
      <c r="I65" s="64">
        <v>26.33</v>
      </c>
      <c r="J65" s="97"/>
      <c r="K65" s="97">
        <v>26</v>
      </c>
      <c r="M65" s="97">
        <v>24.8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1.12</v>
      </c>
      <c r="C67" s="64">
        <v>10.62</v>
      </c>
      <c r="D67" s="64">
        <v>1.24</v>
      </c>
      <c r="E67" s="64">
        <v>10.68</v>
      </c>
      <c r="F67" s="64">
        <v>1.74</v>
      </c>
      <c r="G67" s="86">
        <v>10.71</v>
      </c>
      <c r="H67" s="64">
        <v>1.38</v>
      </c>
      <c r="I67" s="64">
        <v>10.88</v>
      </c>
      <c r="J67" s="97">
        <v>1.55</v>
      </c>
      <c r="K67" s="97">
        <v>10.6</v>
      </c>
      <c r="L67" s="97">
        <v>1.74</v>
      </c>
      <c r="M67" s="97">
        <v>10.9</v>
      </c>
    </row>
    <row r="68" ht="18.75" spans="1:13">
      <c r="A68" s="104" t="s">
        <v>84</v>
      </c>
      <c r="B68" s="64">
        <v>1.04</v>
      </c>
      <c r="C68" s="64">
        <v>9.66</v>
      </c>
      <c r="D68" s="64">
        <v>1.15</v>
      </c>
      <c r="E68" s="64">
        <v>9.38</v>
      </c>
      <c r="F68" s="64">
        <v>1.29</v>
      </c>
      <c r="G68" s="86">
        <v>9.4</v>
      </c>
      <c r="H68" s="64">
        <v>1.61</v>
      </c>
      <c r="I68" s="64">
        <v>9.46</v>
      </c>
      <c r="J68" s="97">
        <v>1.2</v>
      </c>
      <c r="K68" s="97">
        <v>9.2</v>
      </c>
      <c r="L68" s="97">
        <v>1.48</v>
      </c>
      <c r="M68" s="97">
        <v>9.4</v>
      </c>
    </row>
    <row r="69" ht="18.75" spans="1:13">
      <c r="A69" s="104" t="s">
        <v>85</v>
      </c>
      <c r="B69" s="64"/>
      <c r="C69" s="64"/>
      <c r="D69" s="64">
        <v>1.63</v>
      </c>
      <c r="E69" s="64">
        <v>11.45</v>
      </c>
      <c r="F69" s="64">
        <v>2.31</v>
      </c>
      <c r="G69" s="86">
        <v>11.46</v>
      </c>
      <c r="H69" s="64">
        <v>1.59</v>
      </c>
      <c r="I69" s="64">
        <v>11.17</v>
      </c>
      <c r="J69" s="97">
        <v>1.93</v>
      </c>
      <c r="K69" s="97">
        <v>11.3</v>
      </c>
      <c r="L69" s="97">
        <v>2.15</v>
      </c>
      <c r="M69" s="97">
        <v>11.5</v>
      </c>
    </row>
    <row r="70" ht="18.75" spans="1:13">
      <c r="A70" s="104" t="s">
        <v>86</v>
      </c>
      <c r="B70" s="64"/>
      <c r="C70" s="64"/>
      <c r="D70" s="64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abSelected="1" topLeftCell="A20" workbookViewId="0">
      <selection activeCell="M38" sqref="M3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111</v>
      </c>
      <c r="D2" s="6"/>
      <c r="E2" s="6"/>
      <c r="F2" s="69" t="s">
        <v>112</v>
      </c>
      <c r="G2" s="69"/>
      <c r="H2" s="69"/>
      <c r="I2" s="89" t="s">
        <v>113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23110</v>
      </c>
      <c r="D4" s="11"/>
      <c r="E4" s="11"/>
      <c r="F4" s="11">
        <v>23112</v>
      </c>
      <c r="G4" s="11"/>
      <c r="H4" s="11"/>
      <c r="I4" s="11">
        <v>23580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145300</v>
      </c>
      <c r="D5" s="11"/>
      <c r="E5" s="11"/>
      <c r="F5" s="11">
        <v>147140</v>
      </c>
      <c r="G5" s="11"/>
      <c r="H5" s="11"/>
      <c r="I5" s="11">
        <v>148300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C4-'27日'!I4</f>
        <v>0</v>
      </c>
      <c r="D6" s="13"/>
      <c r="E6" s="13"/>
      <c r="F6" s="71">
        <f>F4-C4</f>
        <v>2</v>
      </c>
      <c r="G6" s="72"/>
      <c r="H6" s="73"/>
      <c r="I6" s="71">
        <f>I4-F4</f>
        <v>468</v>
      </c>
      <c r="J6" s="72"/>
      <c r="K6" s="73"/>
      <c r="L6" s="93">
        <f>C6+F6+I6</f>
        <v>470</v>
      </c>
      <c r="M6" s="93">
        <f>C7+F7+I7</f>
        <v>4550</v>
      </c>
    </row>
    <row r="7" ht="21.95" customHeight="1" spans="1:13">
      <c r="A7" s="9"/>
      <c r="B7" s="12" t="s">
        <v>8</v>
      </c>
      <c r="C7" s="13">
        <f>C5-'27日'!I5</f>
        <v>1550</v>
      </c>
      <c r="D7" s="13"/>
      <c r="E7" s="13"/>
      <c r="F7" s="71">
        <f>F5-C5</f>
        <v>1840</v>
      </c>
      <c r="G7" s="72"/>
      <c r="H7" s="73"/>
      <c r="I7" s="71">
        <f>I5-F5</f>
        <v>1160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2750</v>
      </c>
      <c r="D23" s="18"/>
      <c r="E23" s="18"/>
      <c r="F23" s="18">
        <v>2510</v>
      </c>
      <c r="G23" s="18"/>
      <c r="H23" s="18"/>
      <c r="I23" s="18">
        <v>2510</v>
      </c>
      <c r="J23" s="18"/>
      <c r="K23" s="18"/>
    </row>
    <row r="24" ht="21.95" customHeight="1" spans="1:11">
      <c r="A24" s="26"/>
      <c r="B24" s="27" t="s">
        <v>29</v>
      </c>
      <c r="C24" s="18">
        <v>2580</v>
      </c>
      <c r="D24" s="18"/>
      <c r="E24" s="18"/>
      <c r="F24" s="18">
        <v>2580</v>
      </c>
      <c r="G24" s="18"/>
      <c r="H24" s="18"/>
      <c r="I24" s="18">
        <v>2500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 t="s">
        <v>195</v>
      </c>
      <c r="D28" s="31"/>
      <c r="E28" s="74"/>
      <c r="F28" s="30" t="s">
        <v>196</v>
      </c>
      <c r="G28" s="31"/>
      <c r="H28" s="74"/>
      <c r="I28" s="30" t="s">
        <v>197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ht="20.25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customHeight="1" spans="1:11">
      <c r="A31" s="40" t="s">
        <v>35</v>
      </c>
      <c r="B31" s="41"/>
      <c r="C31" s="42" t="s">
        <v>198</v>
      </c>
      <c r="D31" s="43"/>
      <c r="E31" s="77"/>
      <c r="F31" s="42" t="s">
        <v>199</v>
      </c>
      <c r="G31" s="43"/>
      <c r="H31" s="77"/>
      <c r="I31" s="42" t="s">
        <v>132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7.5</v>
      </c>
      <c r="D56" s="57" t="s">
        <v>44</v>
      </c>
      <c r="E56" s="58">
        <v>85</v>
      </c>
      <c r="F56" s="57" t="s">
        <v>73</v>
      </c>
      <c r="G56" s="58">
        <v>72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>
        <v>28.4</v>
      </c>
      <c r="C59" s="64"/>
      <c r="D59" s="65"/>
      <c r="E59" s="64"/>
      <c r="F59" s="64"/>
      <c r="G59" s="64"/>
      <c r="H59" s="64"/>
      <c r="I59" s="64"/>
      <c r="J59" s="97">
        <v>16.9</v>
      </c>
      <c r="K59" s="97"/>
      <c r="L59" s="97">
        <v>18.8</v>
      </c>
      <c r="M59" s="97"/>
    </row>
    <row r="60" ht="18.75" spans="1:13">
      <c r="A60" s="62" t="s">
        <v>78</v>
      </c>
      <c r="B60" s="63">
        <v>21.1</v>
      </c>
      <c r="C60" s="64"/>
      <c r="D60" s="65">
        <v>22.9</v>
      </c>
      <c r="E60" s="64"/>
      <c r="F60" s="64">
        <v>22.51</v>
      </c>
      <c r="G60" s="64"/>
      <c r="H60" s="64">
        <v>24.94</v>
      </c>
      <c r="I60" s="64"/>
      <c r="J60" s="97"/>
      <c r="K60" s="97"/>
      <c r="L60" s="97"/>
      <c r="M60" s="97"/>
    </row>
    <row r="61" ht="18.75" spans="1:13">
      <c r="A61" s="62" t="s">
        <v>79</v>
      </c>
      <c r="B61" s="63">
        <v>32.9</v>
      </c>
      <c r="C61" s="64"/>
      <c r="D61" s="65">
        <v>35.3</v>
      </c>
      <c r="E61" s="64"/>
      <c r="F61" s="64">
        <v>32.06</v>
      </c>
      <c r="G61" s="64"/>
      <c r="H61" s="64">
        <v>81.94</v>
      </c>
      <c r="I61" s="64"/>
      <c r="J61" s="97">
        <v>20.83</v>
      </c>
      <c r="K61" s="97"/>
      <c r="L61" s="97">
        <v>26.97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>
        <v>16.2</v>
      </c>
      <c r="D63" s="65"/>
      <c r="E63" s="64">
        <v>17.3</v>
      </c>
      <c r="F63" s="64"/>
      <c r="G63" s="64">
        <v>16.2</v>
      </c>
      <c r="H63" s="64"/>
      <c r="I63" s="64">
        <v>16.49</v>
      </c>
      <c r="J63" s="97"/>
      <c r="K63" s="97">
        <v>18.52</v>
      </c>
      <c r="M63" s="97">
        <v>17.4</v>
      </c>
    </row>
    <row r="64" ht="18.75" spans="1:13">
      <c r="A64" s="68" t="s">
        <v>81</v>
      </c>
      <c r="B64" s="64"/>
      <c r="C64" s="64">
        <v>20.8</v>
      </c>
      <c r="D64" s="65"/>
      <c r="E64" s="64">
        <v>20.5</v>
      </c>
      <c r="F64" s="64"/>
      <c r="G64" s="64">
        <v>20.54</v>
      </c>
      <c r="H64" s="64"/>
      <c r="I64" s="64">
        <v>20.54</v>
      </c>
      <c r="J64" s="97"/>
      <c r="K64" s="97">
        <v>20.83</v>
      </c>
      <c r="L64" s="97"/>
      <c r="M64" s="97">
        <v>21.4</v>
      </c>
    </row>
    <row r="65" ht="18.75" spans="1:13">
      <c r="A65" s="68" t="s">
        <v>82</v>
      </c>
      <c r="B65" s="64"/>
      <c r="C65" s="64">
        <v>25.7</v>
      </c>
      <c r="D65" s="65"/>
      <c r="E65" s="64"/>
      <c r="F65" s="64"/>
      <c r="G65" s="64"/>
      <c r="H65" s="64"/>
      <c r="I65" s="64"/>
      <c r="J65" s="97"/>
      <c r="K65" s="97"/>
      <c r="M65" s="97"/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1.47</v>
      </c>
      <c r="C67" s="64">
        <v>10.5</v>
      </c>
      <c r="D67" s="65">
        <v>1.66</v>
      </c>
      <c r="E67" s="64">
        <v>10.1</v>
      </c>
      <c r="F67" s="64">
        <v>1.36</v>
      </c>
      <c r="G67" s="64">
        <v>10.19</v>
      </c>
      <c r="H67" s="64">
        <v>1.26</v>
      </c>
      <c r="I67" s="64">
        <v>10.47</v>
      </c>
      <c r="J67" s="97">
        <v>0.95</v>
      </c>
      <c r="K67" s="97">
        <v>10.71</v>
      </c>
      <c r="L67" s="97">
        <v>1.39</v>
      </c>
      <c r="M67" s="97">
        <v>10.69</v>
      </c>
    </row>
    <row r="68" ht="18.75" spans="1:13">
      <c r="A68" s="104" t="s">
        <v>84</v>
      </c>
      <c r="B68" s="105">
        <v>1.32</v>
      </c>
      <c r="C68" s="64">
        <v>9.2</v>
      </c>
      <c r="D68" s="65">
        <v>1.18</v>
      </c>
      <c r="E68" s="64">
        <v>9.3</v>
      </c>
      <c r="F68" s="64">
        <v>1.09</v>
      </c>
      <c r="G68" s="64">
        <v>9.32</v>
      </c>
      <c r="H68" s="64">
        <v>1.11</v>
      </c>
      <c r="I68" s="64">
        <v>9.52</v>
      </c>
      <c r="J68" s="97">
        <v>0.87</v>
      </c>
      <c r="K68" s="97">
        <v>9.38</v>
      </c>
      <c r="L68" s="97">
        <v>1.17</v>
      </c>
      <c r="M68" s="97">
        <v>9.46</v>
      </c>
    </row>
    <row r="69" ht="18.75" spans="1:13">
      <c r="A69" s="104" t="s">
        <v>85</v>
      </c>
      <c r="B69" s="105">
        <v>2.05</v>
      </c>
      <c r="C69" s="64">
        <v>11.2</v>
      </c>
      <c r="D69" s="65"/>
      <c r="E69" s="64"/>
      <c r="F69" s="64"/>
      <c r="G69" s="64"/>
      <c r="H69" s="64"/>
      <c r="I69" s="64"/>
      <c r="J69" s="97"/>
      <c r="K69" s="97"/>
      <c r="L69" s="97"/>
      <c r="M69" s="97"/>
    </row>
    <row r="70" ht="18.75" spans="1:13">
      <c r="A70" s="104" t="s">
        <v>86</v>
      </c>
      <c r="B70" s="64"/>
      <c r="C70" s="64"/>
      <c r="D70" s="65"/>
      <c r="E70" s="64"/>
      <c r="F70" s="64"/>
      <c r="G70" s="64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1" workbookViewId="0">
      <selection activeCell="I56" sqref="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99</v>
      </c>
      <c r="D2" s="6"/>
      <c r="E2" s="6"/>
      <c r="F2" s="69" t="s">
        <v>100</v>
      </c>
      <c r="G2" s="69"/>
      <c r="H2" s="69"/>
      <c r="I2" s="89" t="s">
        <v>101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650</v>
      </c>
      <c r="D4" s="11"/>
      <c r="E4" s="11"/>
      <c r="F4" s="11">
        <v>1230</v>
      </c>
      <c r="G4" s="11"/>
      <c r="H4" s="11"/>
      <c r="I4" s="11">
        <v>1640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7900</v>
      </c>
      <c r="D5" s="11"/>
      <c r="E5" s="11"/>
      <c r="F5" s="11">
        <v>9650</v>
      </c>
      <c r="G5" s="11"/>
      <c r="H5" s="11"/>
      <c r="I5" s="11">
        <v>11750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C4-'1日'!I4</f>
        <v>320</v>
      </c>
      <c r="D6" s="13"/>
      <c r="E6" s="13"/>
      <c r="F6" s="71">
        <f>F4-C4</f>
        <v>580</v>
      </c>
      <c r="G6" s="72"/>
      <c r="H6" s="73"/>
      <c r="I6" s="71">
        <f>I4-F4</f>
        <v>410</v>
      </c>
      <c r="J6" s="72"/>
      <c r="K6" s="73"/>
      <c r="L6" s="93">
        <f>C6+F6+I6</f>
        <v>1310</v>
      </c>
      <c r="M6" s="93">
        <f>C7+F7+I7</f>
        <v>5950</v>
      </c>
    </row>
    <row r="7" ht="21.95" customHeight="1" spans="1:13">
      <c r="A7" s="9"/>
      <c r="B7" s="12" t="s">
        <v>8</v>
      </c>
      <c r="C7" s="13">
        <f>C5-'1日'!I5</f>
        <v>2100</v>
      </c>
      <c r="D7" s="13"/>
      <c r="E7" s="13"/>
      <c r="F7" s="71">
        <f>F5-C5</f>
        <v>1750</v>
      </c>
      <c r="G7" s="72"/>
      <c r="H7" s="73"/>
      <c r="I7" s="71">
        <f>I5-F5</f>
        <v>2100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32.2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36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1460</v>
      </c>
      <c r="D23" s="18"/>
      <c r="E23" s="18"/>
      <c r="F23" s="18">
        <v>1250</v>
      </c>
      <c r="G23" s="18"/>
      <c r="H23" s="18"/>
      <c r="I23" s="18">
        <v>1250</v>
      </c>
      <c r="J23" s="18"/>
      <c r="K23" s="18"/>
    </row>
    <row r="24" ht="21.95" customHeight="1" spans="1:11">
      <c r="A24" s="26"/>
      <c r="B24" s="27" t="s">
        <v>29</v>
      </c>
      <c r="C24" s="18">
        <v>3000</v>
      </c>
      <c r="D24" s="18"/>
      <c r="E24" s="18"/>
      <c r="F24" s="18">
        <v>2940</v>
      </c>
      <c r="G24" s="18"/>
      <c r="H24" s="18"/>
      <c r="I24" s="18">
        <v>2940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 t="s">
        <v>102</v>
      </c>
      <c r="D28" s="31"/>
      <c r="E28" s="74"/>
      <c r="F28" s="30" t="s">
        <v>103</v>
      </c>
      <c r="G28" s="31"/>
      <c r="H28" s="74"/>
      <c r="I28" s="30"/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spans="1:11">
      <c r="A31" s="40" t="s">
        <v>35</v>
      </c>
      <c r="B31" s="41"/>
      <c r="C31" s="42" t="s">
        <v>104</v>
      </c>
      <c r="D31" s="43"/>
      <c r="E31" s="77"/>
      <c r="F31" s="42" t="s">
        <v>105</v>
      </c>
      <c r="G31" s="43"/>
      <c r="H31" s="77"/>
      <c r="I31" s="42" t="s">
        <v>97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7.69</v>
      </c>
      <c r="D56" s="57" t="s">
        <v>44</v>
      </c>
      <c r="E56" s="58">
        <v>75</v>
      </c>
      <c r="F56" s="57" t="s">
        <v>73</v>
      </c>
      <c r="G56" s="58">
        <v>81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>
        <v>47.45</v>
      </c>
      <c r="C59" s="64"/>
      <c r="D59" s="65"/>
      <c r="E59" s="64"/>
      <c r="F59" s="64"/>
      <c r="G59" s="86"/>
      <c r="H59" s="64">
        <v>11.4</v>
      </c>
      <c r="I59" s="64"/>
      <c r="J59" s="97">
        <v>12.56</v>
      </c>
      <c r="K59" s="97"/>
      <c r="L59" s="97">
        <v>14.76</v>
      </c>
      <c r="M59" s="97"/>
    </row>
    <row r="60" ht="18.75" spans="1:13">
      <c r="A60" s="62" t="s">
        <v>78</v>
      </c>
      <c r="B60" s="63"/>
      <c r="C60" s="64"/>
      <c r="D60" s="65">
        <v>87.22</v>
      </c>
      <c r="E60" s="64"/>
      <c r="F60" s="64">
        <v>80.9</v>
      </c>
      <c r="G60" s="86"/>
      <c r="H60" s="64">
        <v>79.8</v>
      </c>
      <c r="I60" s="64"/>
      <c r="J60" s="97">
        <v>80.68</v>
      </c>
      <c r="K60" s="97"/>
      <c r="L60" s="97">
        <v>86.7</v>
      </c>
      <c r="M60" s="97"/>
    </row>
    <row r="61" ht="18.75" spans="1:13">
      <c r="A61" s="62" t="s">
        <v>79</v>
      </c>
      <c r="B61" s="63">
        <v>30.09</v>
      </c>
      <c r="C61" s="64"/>
      <c r="D61" s="65">
        <v>31.6</v>
      </c>
      <c r="E61" s="64"/>
      <c r="F61" s="64">
        <v>64.06</v>
      </c>
      <c r="G61" s="86"/>
      <c r="H61" s="64"/>
      <c r="I61" s="64"/>
      <c r="J61" s="97"/>
      <c r="K61" s="97"/>
      <c r="L61" s="97"/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/>
      <c r="D63" s="65"/>
      <c r="E63" s="64">
        <v>16.3</v>
      </c>
      <c r="F63" s="64"/>
      <c r="G63" s="86">
        <v>16.2</v>
      </c>
      <c r="H63" s="64"/>
      <c r="I63" s="64">
        <v>15.9</v>
      </c>
      <c r="J63" s="97"/>
      <c r="K63" s="97">
        <v>14.2</v>
      </c>
      <c r="M63" s="97">
        <v>16.5</v>
      </c>
    </row>
    <row r="64" ht="18.75" spans="1:13">
      <c r="A64" s="68" t="s">
        <v>81</v>
      </c>
      <c r="B64" s="64"/>
      <c r="C64" s="64">
        <v>75.52</v>
      </c>
      <c r="D64" s="65"/>
      <c r="E64" s="64"/>
      <c r="F64" s="64"/>
      <c r="G64" s="87"/>
      <c r="H64" s="64"/>
      <c r="I64" s="64">
        <v>53.5</v>
      </c>
      <c r="J64" s="97"/>
      <c r="K64" s="97">
        <v>52.4</v>
      </c>
      <c r="L64" s="97"/>
      <c r="M64" s="97">
        <v>57.6</v>
      </c>
    </row>
    <row r="65" ht="18.75" spans="1:13">
      <c r="A65" s="68" t="s">
        <v>82</v>
      </c>
      <c r="B65" s="64"/>
      <c r="C65" s="64">
        <v>27.48</v>
      </c>
      <c r="D65" s="65"/>
      <c r="E65" s="64">
        <v>26.44</v>
      </c>
      <c r="F65" s="64"/>
      <c r="G65" s="86">
        <v>26.1</v>
      </c>
      <c r="H65" s="64"/>
      <c r="I65" s="64">
        <v>26.7</v>
      </c>
      <c r="J65" s="97"/>
      <c r="K65" s="97">
        <v>24.7</v>
      </c>
      <c r="M65" s="97">
        <v>26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1.73</v>
      </c>
      <c r="C67" s="64">
        <v>9.23</v>
      </c>
      <c r="D67" s="65">
        <v>1.84</v>
      </c>
      <c r="E67" s="64">
        <v>8.59</v>
      </c>
      <c r="F67" s="64">
        <v>3.03</v>
      </c>
      <c r="G67" s="86">
        <v>8.59</v>
      </c>
      <c r="H67" s="64">
        <v>1.79</v>
      </c>
      <c r="I67" s="64">
        <v>8.88</v>
      </c>
      <c r="J67" s="97">
        <v>2.06</v>
      </c>
      <c r="K67" s="97">
        <v>9.2</v>
      </c>
      <c r="L67" s="97">
        <v>2.47</v>
      </c>
      <c r="M67" s="97">
        <v>9.7</v>
      </c>
    </row>
    <row r="68" ht="18.75" spans="1:13">
      <c r="A68" s="104" t="s">
        <v>84</v>
      </c>
      <c r="B68" s="105">
        <v>1.14</v>
      </c>
      <c r="C68" s="64">
        <v>8.27</v>
      </c>
      <c r="D68" s="65">
        <v>1.03</v>
      </c>
      <c r="E68" s="64">
        <v>7.83</v>
      </c>
      <c r="F68" s="64">
        <v>2.37</v>
      </c>
      <c r="G68" s="86">
        <v>8.25</v>
      </c>
      <c r="H68" s="64">
        <v>0.96</v>
      </c>
      <c r="I68" s="64">
        <v>7.52</v>
      </c>
      <c r="J68" s="97">
        <v>1.37</v>
      </c>
      <c r="K68" s="97">
        <v>8.1</v>
      </c>
      <c r="L68" s="97">
        <v>1.69</v>
      </c>
      <c r="M68" s="97">
        <v>8.5</v>
      </c>
    </row>
    <row r="69" ht="18.75" spans="1:13">
      <c r="A69" s="104" t="s">
        <v>85</v>
      </c>
      <c r="B69" s="105">
        <v>2.5</v>
      </c>
      <c r="C69" s="64">
        <v>10.04</v>
      </c>
      <c r="D69" s="65">
        <v>2.04</v>
      </c>
      <c r="E69" s="64">
        <v>9.87</v>
      </c>
      <c r="F69" s="64">
        <v>3.29</v>
      </c>
      <c r="G69" s="86">
        <v>10.19</v>
      </c>
      <c r="H69" s="64">
        <v>2.37</v>
      </c>
      <c r="I69" s="64">
        <v>9.69</v>
      </c>
      <c r="J69" s="97">
        <v>1.81</v>
      </c>
      <c r="K69" s="97">
        <v>10</v>
      </c>
      <c r="L69" s="97">
        <v>2.26</v>
      </c>
      <c r="M69" s="97">
        <v>10.3</v>
      </c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5" workbookViewId="0">
      <selection activeCell="B39" sqref="B39:B4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111</v>
      </c>
      <c r="D2" s="6"/>
      <c r="E2" s="6"/>
      <c r="F2" s="69" t="s">
        <v>112</v>
      </c>
      <c r="G2" s="69"/>
      <c r="H2" s="69"/>
      <c r="I2" s="89" t="s">
        <v>113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23580</v>
      </c>
      <c r="D4" s="11"/>
      <c r="E4" s="11"/>
      <c r="F4" s="11">
        <v>23580</v>
      </c>
      <c r="G4" s="11"/>
      <c r="H4" s="11"/>
      <c r="I4" s="11">
        <v>24010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149970</v>
      </c>
      <c r="D5" s="11"/>
      <c r="E5" s="11"/>
      <c r="F5" s="11">
        <v>151580</v>
      </c>
      <c r="G5" s="11"/>
      <c r="H5" s="11"/>
      <c r="I5" s="11">
        <v>152800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C4-'28日'!I4</f>
        <v>0</v>
      </c>
      <c r="D6" s="13"/>
      <c r="E6" s="13"/>
      <c r="F6" s="71">
        <f>F4-C4</f>
        <v>0</v>
      </c>
      <c r="G6" s="72"/>
      <c r="H6" s="73"/>
      <c r="I6" s="71">
        <f>I4-F4</f>
        <v>430</v>
      </c>
      <c r="J6" s="72"/>
      <c r="K6" s="73"/>
      <c r="L6" s="93">
        <f>C6+F6+I6</f>
        <v>430</v>
      </c>
      <c r="M6" s="93">
        <f>C7+F7+I7</f>
        <v>4500</v>
      </c>
    </row>
    <row r="7" ht="21.95" customHeight="1" spans="1:13">
      <c r="A7" s="9"/>
      <c r="B7" s="12" t="s">
        <v>8</v>
      </c>
      <c r="C7" s="13">
        <f>C5-'28日'!I5</f>
        <v>1670</v>
      </c>
      <c r="D7" s="13"/>
      <c r="E7" s="13"/>
      <c r="F7" s="71">
        <f>F5-C5</f>
        <v>1610</v>
      </c>
      <c r="G7" s="72"/>
      <c r="H7" s="73"/>
      <c r="I7" s="71">
        <f>I5-F5</f>
        <v>1220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2510</v>
      </c>
      <c r="D23" s="18"/>
      <c r="E23" s="18"/>
      <c r="F23" s="18">
        <f>360+2100</f>
        <v>2460</v>
      </c>
      <c r="G23" s="18"/>
      <c r="H23" s="18"/>
      <c r="I23" s="18">
        <v>2260</v>
      </c>
      <c r="J23" s="18"/>
      <c r="K23" s="18"/>
    </row>
    <row r="24" ht="21.95" customHeight="1" spans="1:11">
      <c r="A24" s="26"/>
      <c r="B24" s="27" t="s">
        <v>29</v>
      </c>
      <c r="C24" s="18">
        <v>2500</v>
      </c>
      <c r="D24" s="18"/>
      <c r="E24" s="18"/>
      <c r="F24" s="18">
        <f>1200+1170</f>
        <v>2370</v>
      </c>
      <c r="G24" s="18"/>
      <c r="H24" s="18"/>
      <c r="I24" s="18">
        <v>2270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/>
      <c r="D28" s="31"/>
      <c r="E28" s="74"/>
      <c r="F28" s="30" t="s">
        <v>200</v>
      </c>
      <c r="G28" s="31"/>
      <c r="H28" s="74"/>
      <c r="I28" s="30" t="s">
        <v>201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ht="20.25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customHeight="1" spans="1:11">
      <c r="A31" s="40" t="s">
        <v>35</v>
      </c>
      <c r="B31" s="41"/>
      <c r="C31" s="42" t="s">
        <v>198</v>
      </c>
      <c r="D31" s="43"/>
      <c r="E31" s="77"/>
      <c r="F31" s="42" t="s">
        <v>109</v>
      </c>
      <c r="G31" s="43"/>
      <c r="H31" s="77"/>
      <c r="I31" s="42" t="s">
        <v>132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7.5</v>
      </c>
      <c r="D56" s="57" t="s">
        <v>44</v>
      </c>
      <c r="E56" s="58">
        <v>72</v>
      </c>
      <c r="F56" s="57" t="s">
        <v>73</v>
      </c>
      <c r="G56" s="58">
        <v>80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>
        <v>19.9</v>
      </c>
      <c r="C59" s="64"/>
      <c r="D59" s="65">
        <v>20.4</v>
      </c>
      <c r="E59" s="64"/>
      <c r="F59" s="64">
        <v>21.12</v>
      </c>
      <c r="G59" s="64"/>
      <c r="H59" s="64"/>
      <c r="I59" s="64"/>
      <c r="J59" s="97"/>
      <c r="K59" s="97"/>
      <c r="L59" s="97"/>
      <c r="M59" s="97"/>
    </row>
    <row r="60" ht="18.75" spans="1:13">
      <c r="A60" s="62" t="s">
        <v>78</v>
      </c>
      <c r="B60" s="63"/>
      <c r="C60" s="64"/>
      <c r="D60" s="65"/>
      <c r="E60" s="64"/>
      <c r="F60" s="64"/>
      <c r="G60" s="64"/>
      <c r="H60" s="64">
        <v>49.48</v>
      </c>
      <c r="I60" s="64"/>
      <c r="J60" s="97">
        <v>18.75</v>
      </c>
      <c r="K60" s="97"/>
      <c r="L60" s="97">
        <v>17.7</v>
      </c>
      <c r="M60" s="97"/>
    </row>
    <row r="61" ht="18.75" spans="1:13">
      <c r="A61" s="62" t="s">
        <v>79</v>
      </c>
      <c r="B61" s="63">
        <v>25.6</v>
      </c>
      <c r="C61" s="64"/>
      <c r="D61" s="65">
        <v>25.6</v>
      </c>
      <c r="E61" s="64"/>
      <c r="F61" s="64">
        <v>28.94</v>
      </c>
      <c r="G61" s="64"/>
      <c r="H61" s="64">
        <v>27.14</v>
      </c>
      <c r="I61" s="64"/>
      <c r="J61" s="97">
        <v>27.21</v>
      </c>
      <c r="K61" s="97"/>
      <c r="L61" s="97">
        <v>30.3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>
        <v>17.3</v>
      </c>
      <c r="D63" s="65"/>
      <c r="E63" s="64">
        <v>17</v>
      </c>
      <c r="F63" s="64"/>
      <c r="G63" s="64">
        <v>17.65</v>
      </c>
      <c r="H63" s="64"/>
      <c r="I63" s="97"/>
      <c r="J63" s="97"/>
      <c r="K63" s="97">
        <v>16.2</v>
      </c>
      <c r="M63" s="97">
        <v>15.1</v>
      </c>
    </row>
    <row r="64" ht="18.75" spans="1:13">
      <c r="A64" s="68" t="s">
        <v>81</v>
      </c>
      <c r="B64" s="64"/>
      <c r="C64" s="64">
        <v>21.7</v>
      </c>
      <c r="D64" s="65"/>
      <c r="E64" s="64">
        <v>22.2</v>
      </c>
      <c r="F64" s="64"/>
      <c r="G64" s="64">
        <v>22.28</v>
      </c>
      <c r="H64" s="64"/>
      <c r="I64" s="64">
        <v>29.22</v>
      </c>
      <c r="J64" s="97"/>
      <c r="K64" s="97"/>
      <c r="L64" s="97"/>
      <c r="M64" s="97"/>
    </row>
    <row r="65" ht="18.75" spans="1:13">
      <c r="A65" s="68" t="s">
        <v>82</v>
      </c>
      <c r="B65" s="64"/>
      <c r="C65" s="64"/>
      <c r="D65" s="65"/>
      <c r="E65" s="64"/>
      <c r="F65" s="64"/>
      <c r="G65" s="64"/>
      <c r="H65" s="64"/>
      <c r="I65" s="64">
        <v>32.41</v>
      </c>
      <c r="J65" s="97"/>
      <c r="K65" s="97">
        <v>30.09</v>
      </c>
      <c r="M65" s="97">
        <v>29.5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1.52</v>
      </c>
      <c r="C67" s="64">
        <v>10.7</v>
      </c>
      <c r="D67" s="65">
        <v>1.26</v>
      </c>
      <c r="E67" s="64">
        <v>10.6</v>
      </c>
      <c r="F67" s="64">
        <v>1.41</v>
      </c>
      <c r="G67" s="64">
        <v>10.59</v>
      </c>
      <c r="H67" s="64">
        <v>1.37</v>
      </c>
      <c r="I67" s="64">
        <v>10.88</v>
      </c>
      <c r="J67" s="97">
        <v>1.29</v>
      </c>
      <c r="K67" s="97">
        <v>11.05</v>
      </c>
      <c r="L67" s="97">
        <v>1.66</v>
      </c>
      <c r="M67" s="97">
        <v>11.17</v>
      </c>
    </row>
    <row r="68" ht="18.75" spans="1:13">
      <c r="A68" s="104" t="s">
        <v>84</v>
      </c>
      <c r="B68" s="105">
        <v>1.29</v>
      </c>
      <c r="C68" s="64">
        <v>9.5</v>
      </c>
      <c r="D68" s="65">
        <v>1.07</v>
      </c>
      <c r="E68" s="64">
        <v>9.4</v>
      </c>
      <c r="F68" s="64">
        <v>1.19</v>
      </c>
      <c r="G68" s="64">
        <v>9.66</v>
      </c>
      <c r="H68" s="64">
        <v>1.2</v>
      </c>
      <c r="I68" s="64">
        <v>9.32</v>
      </c>
      <c r="J68" s="97">
        <v>1.08</v>
      </c>
      <c r="K68" s="97">
        <v>9.29</v>
      </c>
      <c r="L68" s="97">
        <v>0.97</v>
      </c>
      <c r="M68" s="97">
        <v>9.26</v>
      </c>
    </row>
    <row r="69" ht="18.75" spans="1:13">
      <c r="A69" s="104" t="s">
        <v>85</v>
      </c>
      <c r="B69" s="105"/>
      <c r="C69" s="64"/>
      <c r="D69" s="65"/>
      <c r="E69" s="64"/>
      <c r="F69" s="64"/>
      <c r="G69" s="64"/>
      <c r="H69" s="64">
        <v>1.94</v>
      </c>
      <c r="I69" s="64">
        <v>12.64</v>
      </c>
      <c r="J69" s="97">
        <v>1.87</v>
      </c>
      <c r="K69" s="97">
        <v>11.49</v>
      </c>
      <c r="L69" s="97">
        <v>1.46</v>
      </c>
      <c r="M69" s="97">
        <v>11.72</v>
      </c>
    </row>
    <row r="70" ht="18.75" spans="1:13">
      <c r="A70" s="104" t="s">
        <v>86</v>
      </c>
      <c r="B70" s="64"/>
      <c r="C70" s="64"/>
      <c r="D70" s="65"/>
      <c r="E70" s="64"/>
      <c r="F70" s="64"/>
      <c r="G70" s="64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125</v>
      </c>
      <c r="D2" s="6"/>
      <c r="E2" s="6"/>
      <c r="F2" s="69" t="s">
        <v>120</v>
      </c>
      <c r="G2" s="69"/>
      <c r="H2" s="69"/>
      <c r="I2" s="89" t="s">
        <v>121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24010</v>
      </c>
      <c r="D4" s="11"/>
      <c r="E4" s="11"/>
      <c r="F4" s="11">
        <v>24320</v>
      </c>
      <c r="G4" s="11"/>
      <c r="H4" s="11"/>
      <c r="I4" s="11">
        <v>24443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154480</v>
      </c>
      <c r="D5" s="11"/>
      <c r="E5" s="11"/>
      <c r="F5" s="11">
        <v>155880</v>
      </c>
      <c r="G5" s="11"/>
      <c r="H5" s="11"/>
      <c r="I5" s="11">
        <v>157600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C4-'29日'!I4</f>
        <v>0</v>
      </c>
      <c r="D6" s="13"/>
      <c r="E6" s="13"/>
      <c r="F6" s="71">
        <f>F4-C4</f>
        <v>310</v>
      </c>
      <c r="G6" s="72"/>
      <c r="H6" s="73"/>
      <c r="I6" s="71">
        <f>I4-F4</f>
        <v>123</v>
      </c>
      <c r="J6" s="72"/>
      <c r="K6" s="73"/>
      <c r="L6" s="93">
        <f>C6+F6+I6</f>
        <v>433</v>
      </c>
      <c r="M6" s="93">
        <f>C7+F7+I7</f>
        <v>4800</v>
      </c>
    </row>
    <row r="7" ht="21.95" customHeight="1" spans="1:13">
      <c r="A7" s="9"/>
      <c r="B7" s="12" t="s">
        <v>8</v>
      </c>
      <c r="C7" s="13">
        <f>C5-'29日'!I5</f>
        <v>1680</v>
      </c>
      <c r="D7" s="13"/>
      <c r="E7" s="13"/>
      <c r="F7" s="71">
        <f>F5-C5</f>
        <v>1400</v>
      </c>
      <c r="G7" s="72"/>
      <c r="H7" s="73"/>
      <c r="I7" s="71">
        <f>I5-F5</f>
        <v>1720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30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2260</v>
      </c>
      <c r="D23" s="18"/>
      <c r="E23" s="18"/>
      <c r="F23" s="18">
        <v>2260</v>
      </c>
      <c r="G23" s="18"/>
      <c r="H23" s="18"/>
      <c r="I23" s="18">
        <v>2260</v>
      </c>
      <c r="J23" s="18"/>
      <c r="K23" s="18"/>
    </row>
    <row r="24" ht="21.95" customHeight="1" spans="1:11">
      <c r="A24" s="26"/>
      <c r="B24" s="27" t="s">
        <v>29</v>
      </c>
      <c r="C24" s="18">
        <v>2270</v>
      </c>
      <c r="D24" s="18"/>
      <c r="E24" s="18"/>
      <c r="F24" s="18">
        <v>2270</v>
      </c>
      <c r="G24" s="18"/>
      <c r="H24" s="18"/>
      <c r="I24" s="18">
        <v>2270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 t="s">
        <v>202</v>
      </c>
      <c r="D28" s="31"/>
      <c r="E28" s="74"/>
      <c r="F28" s="30"/>
      <c r="G28" s="31"/>
      <c r="H28" s="74"/>
      <c r="I28" s="30" t="s">
        <v>203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ht="20.25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customHeight="1" spans="1:11">
      <c r="A31" s="40" t="s">
        <v>35</v>
      </c>
      <c r="B31" s="41"/>
      <c r="C31" s="42" t="s">
        <v>97</v>
      </c>
      <c r="D31" s="43"/>
      <c r="E31" s="77"/>
      <c r="F31" s="42" t="s">
        <v>204</v>
      </c>
      <c r="G31" s="43"/>
      <c r="H31" s="77"/>
      <c r="I31" s="42" t="s">
        <v>104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7.4</v>
      </c>
      <c r="D56" s="57" t="s">
        <v>44</v>
      </c>
      <c r="E56" s="58">
        <v>75</v>
      </c>
      <c r="F56" s="57" t="s">
        <v>73</v>
      </c>
      <c r="G56" s="58">
        <v>82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/>
      <c r="C59" s="64"/>
      <c r="D59" s="65">
        <v>13.83</v>
      </c>
      <c r="E59" s="64"/>
      <c r="F59" s="64">
        <v>14.2</v>
      </c>
      <c r="G59" s="86"/>
      <c r="H59" s="64">
        <v>15.7</v>
      </c>
      <c r="I59" s="64"/>
      <c r="J59" s="97"/>
      <c r="K59" s="97"/>
      <c r="L59" s="97"/>
      <c r="M59" s="97"/>
    </row>
    <row r="60" ht="18.75" spans="1:13">
      <c r="A60" s="62" t="s">
        <v>78</v>
      </c>
      <c r="B60" s="63">
        <v>21.24</v>
      </c>
      <c r="C60" s="64"/>
      <c r="D60" s="65"/>
      <c r="E60" s="64"/>
      <c r="F60" s="64"/>
      <c r="G60" s="86"/>
      <c r="H60" s="64"/>
      <c r="I60" s="64"/>
      <c r="J60" s="97">
        <v>29.28</v>
      </c>
      <c r="K60" s="97"/>
      <c r="L60" s="97">
        <v>23.4</v>
      </c>
      <c r="M60" s="97"/>
    </row>
    <row r="61" ht="18.75" spans="1:13">
      <c r="A61" s="62" t="s">
        <v>79</v>
      </c>
      <c r="B61" s="63">
        <v>30.96</v>
      </c>
      <c r="C61" s="64"/>
      <c r="D61" s="65">
        <v>32.7</v>
      </c>
      <c r="E61" s="64"/>
      <c r="F61" s="64">
        <v>32.4</v>
      </c>
      <c r="G61" s="86"/>
      <c r="H61" s="64">
        <v>28.7</v>
      </c>
      <c r="I61" s="64"/>
      <c r="J61" s="97">
        <v>27.7</v>
      </c>
      <c r="K61" s="97"/>
      <c r="L61" s="97">
        <v>29.57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>
        <v>15.05</v>
      </c>
      <c r="D63" s="65"/>
      <c r="E63" s="64">
        <v>15.6</v>
      </c>
      <c r="F63" s="64"/>
      <c r="G63" s="86">
        <v>15.8</v>
      </c>
      <c r="H63" s="64"/>
      <c r="I63" s="64">
        <v>14.4</v>
      </c>
      <c r="J63" s="97"/>
      <c r="K63" s="97">
        <v>15.92</v>
      </c>
      <c r="M63" s="97">
        <v>15.91</v>
      </c>
    </row>
    <row r="64" ht="18.75" spans="1:13">
      <c r="A64" s="68" t="s">
        <v>81</v>
      </c>
      <c r="B64" s="64"/>
      <c r="C64" s="64"/>
      <c r="D64" s="65"/>
      <c r="E64" s="64"/>
      <c r="F64" s="64"/>
      <c r="G64" s="87"/>
      <c r="H64" s="64"/>
      <c r="I64" s="64"/>
      <c r="J64" s="97"/>
      <c r="K64" s="97">
        <v>18.51</v>
      </c>
      <c r="L64" s="97"/>
      <c r="M64" s="97">
        <v>38.19</v>
      </c>
    </row>
    <row r="65" ht="18.75" spans="1:13">
      <c r="A65" s="68" t="s">
        <v>82</v>
      </c>
      <c r="B65" s="64"/>
      <c r="C65" s="64">
        <v>29.51</v>
      </c>
      <c r="D65" s="65"/>
      <c r="E65" s="64">
        <v>30.6</v>
      </c>
      <c r="F65" s="64"/>
      <c r="G65" s="86">
        <v>28.9</v>
      </c>
      <c r="H65" s="64"/>
      <c r="I65" s="64">
        <v>31.5</v>
      </c>
      <c r="J65" s="97"/>
      <c r="K65" s="97">
        <v>28.98</v>
      </c>
      <c r="M65" s="97"/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1.78</v>
      </c>
      <c r="C67" s="64">
        <v>10.85</v>
      </c>
      <c r="D67" s="65">
        <v>1.36</v>
      </c>
      <c r="E67" s="64">
        <v>11.1</v>
      </c>
      <c r="F67" s="64">
        <v>1.23</v>
      </c>
      <c r="G67" s="86">
        <v>11.05</v>
      </c>
      <c r="H67" s="64">
        <v>1.18</v>
      </c>
      <c r="I67" s="64">
        <v>11.11</v>
      </c>
      <c r="J67" s="97">
        <v>2.33</v>
      </c>
      <c r="K67" s="97">
        <v>11.11</v>
      </c>
      <c r="L67" s="97">
        <v>1.92</v>
      </c>
      <c r="M67" s="97">
        <v>11.2</v>
      </c>
    </row>
    <row r="68" ht="18.75" spans="1:13">
      <c r="A68" s="104" t="s">
        <v>84</v>
      </c>
      <c r="B68" s="105">
        <v>1.22</v>
      </c>
      <c r="C68" s="64">
        <v>9.69</v>
      </c>
      <c r="D68" s="65">
        <v>1.47</v>
      </c>
      <c r="E68" s="64">
        <v>9.4</v>
      </c>
      <c r="F68" s="64">
        <v>0.98</v>
      </c>
      <c r="G68" s="86">
        <v>9.81</v>
      </c>
      <c r="H68" s="64">
        <v>1.02</v>
      </c>
      <c r="I68" s="64">
        <v>9.46</v>
      </c>
      <c r="J68" s="97">
        <v>1.17</v>
      </c>
      <c r="K68" s="97">
        <v>9.72</v>
      </c>
      <c r="L68" s="97">
        <v>1.63</v>
      </c>
      <c r="M68" s="97">
        <v>9.61</v>
      </c>
    </row>
    <row r="69" ht="18.75" spans="1:13">
      <c r="A69" s="104" t="s">
        <v>85</v>
      </c>
      <c r="B69" s="105">
        <v>2.05</v>
      </c>
      <c r="C69" s="64">
        <v>11.69</v>
      </c>
      <c r="D69" s="65">
        <v>1.75</v>
      </c>
      <c r="E69" s="64">
        <v>11.8</v>
      </c>
      <c r="F69" s="64">
        <v>2.25</v>
      </c>
      <c r="G69" s="86">
        <v>11.72</v>
      </c>
      <c r="H69" s="64">
        <v>1.87</v>
      </c>
      <c r="I69" s="64">
        <v>11.89</v>
      </c>
      <c r="J69" s="97">
        <v>2.03</v>
      </c>
      <c r="K69" s="97">
        <v>11.86</v>
      </c>
      <c r="L69" s="97"/>
      <c r="M69" s="97"/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4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205</v>
      </c>
      <c r="D2" s="6"/>
      <c r="E2" s="6"/>
      <c r="F2" s="69" t="s">
        <v>120</v>
      </c>
      <c r="G2" s="69"/>
      <c r="H2" s="69"/>
      <c r="I2" s="89" t="s">
        <v>121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24450</v>
      </c>
      <c r="D4" s="11"/>
      <c r="E4" s="11"/>
      <c r="F4" s="11">
        <v>24730</v>
      </c>
      <c r="G4" s="11"/>
      <c r="H4" s="11"/>
      <c r="I4" s="11">
        <v>24815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159100</v>
      </c>
      <c r="D5" s="11"/>
      <c r="E5" s="11"/>
      <c r="F5" s="11">
        <v>160860</v>
      </c>
      <c r="G5" s="11"/>
      <c r="H5" s="11"/>
      <c r="I5" s="11">
        <v>162580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C4-'30日'!I4</f>
        <v>7</v>
      </c>
      <c r="D6" s="13"/>
      <c r="E6" s="13"/>
      <c r="F6" s="71">
        <f>F4-C4</f>
        <v>280</v>
      </c>
      <c r="G6" s="72"/>
      <c r="H6" s="73"/>
      <c r="I6" s="71">
        <f>I4-F4</f>
        <v>85</v>
      </c>
      <c r="J6" s="72"/>
      <c r="K6" s="73"/>
      <c r="L6" s="93">
        <f>C6+F6+I6</f>
        <v>372</v>
      </c>
      <c r="M6" s="93">
        <f>C7+F7+I7</f>
        <v>4980</v>
      </c>
    </row>
    <row r="7" ht="21.95" customHeight="1" spans="1:13">
      <c r="A7" s="9"/>
      <c r="B7" s="12" t="s">
        <v>8</v>
      </c>
      <c r="C7" s="13">
        <f>C5-'30日'!I5</f>
        <v>1500</v>
      </c>
      <c r="D7" s="13"/>
      <c r="E7" s="13"/>
      <c r="F7" s="71">
        <f>F5-C5</f>
        <v>1760</v>
      </c>
      <c r="G7" s="72"/>
      <c r="H7" s="73"/>
      <c r="I7" s="71">
        <f>I5-F5</f>
        <v>1720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1900</v>
      </c>
      <c r="D23" s="18"/>
      <c r="E23" s="18"/>
      <c r="F23" s="18">
        <v>1900</v>
      </c>
      <c r="G23" s="18"/>
      <c r="H23" s="18"/>
      <c r="I23" s="18">
        <v>1750</v>
      </c>
      <c r="J23" s="18"/>
      <c r="K23" s="18"/>
    </row>
    <row r="24" ht="21.95" customHeight="1" spans="1:11">
      <c r="A24" s="26"/>
      <c r="B24" s="27" t="s">
        <v>29</v>
      </c>
      <c r="C24" s="18">
        <v>2150</v>
      </c>
      <c r="D24" s="18"/>
      <c r="E24" s="18"/>
      <c r="F24" s="18">
        <v>2070</v>
      </c>
      <c r="G24" s="18"/>
      <c r="H24" s="18"/>
      <c r="I24" s="18">
        <v>2070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 t="s">
        <v>206</v>
      </c>
      <c r="D28" s="31"/>
      <c r="E28" s="74"/>
      <c r="F28" s="30" t="s">
        <v>207</v>
      </c>
      <c r="G28" s="31"/>
      <c r="H28" s="74"/>
      <c r="I28" s="30" t="s">
        <v>208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ht="20.25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customHeight="1" spans="1:11">
      <c r="A31" s="40" t="s">
        <v>35</v>
      </c>
      <c r="B31" s="41"/>
      <c r="C31" s="42" t="s">
        <v>209</v>
      </c>
      <c r="D31" s="43"/>
      <c r="E31" s="77"/>
      <c r="F31" s="42" t="s">
        <v>98</v>
      </c>
      <c r="G31" s="43"/>
      <c r="H31" s="77"/>
      <c r="I31" s="42" t="s">
        <v>109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7.1</v>
      </c>
      <c r="D56" s="57" t="s">
        <v>44</v>
      </c>
      <c r="E56" s="58">
        <v>78</v>
      </c>
      <c r="F56" s="57" t="s">
        <v>73</v>
      </c>
      <c r="G56" s="58">
        <v>85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/>
      <c r="C59" s="64"/>
      <c r="D59" s="65"/>
      <c r="E59" s="64"/>
      <c r="F59" s="64"/>
      <c r="G59" s="86"/>
      <c r="H59" s="64">
        <v>36.8</v>
      </c>
      <c r="I59" s="64"/>
      <c r="J59" s="97">
        <v>12.67</v>
      </c>
      <c r="K59" s="97"/>
      <c r="L59" s="97">
        <v>14.87</v>
      </c>
      <c r="M59" s="97"/>
    </row>
    <row r="60" ht="18.75" spans="1:13">
      <c r="A60" s="62" t="s">
        <v>78</v>
      </c>
      <c r="B60" s="63">
        <v>14.18</v>
      </c>
      <c r="C60" s="64"/>
      <c r="D60" s="65">
        <v>15.53</v>
      </c>
      <c r="E60" s="64"/>
      <c r="F60" s="64">
        <v>14.1</v>
      </c>
      <c r="G60" s="86"/>
      <c r="H60" s="64"/>
      <c r="I60" s="64"/>
      <c r="J60" s="97"/>
      <c r="K60" s="97"/>
      <c r="L60" s="97"/>
      <c r="M60" s="97"/>
    </row>
    <row r="61" ht="18.75" spans="1:13">
      <c r="A61" s="62" t="s">
        <v>79</v>
      </c>
      <c r="B61" s="63">
        <v>28.07</v>
      </c>
      <c r="C61" s="64"/>
      <c r="D61" s="65">
        <v>27.55</v>
      </c>
      <c r="E61" s="64"/>
      <c r="F61" s="64">
        <v>29.2</v>
      </c>
      <c r="G61" s="86"/>
      <c r="H61" s="64">
        <v>25.1</v>
      </c>
      <c r="I61" s="64"/>
      <c r="J61" s="97">
        <v>23.78</v>
      </c>
      <c r="K61" s="97"/>
      <c r="L61" s="97"/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>
        <v>16.2</v>
      </c>
      <c r="D63" s="65"/>
      <c r="E63" s="64">
        <v>15.7</v>
      </c>
      <c r="F63" s="64"/>
      <c r="G63" s="86">
        <v>16.2</v>
      </c>
      <c r="H63" s="64"/>
      <c r="I63" s="64">
        <v>16.4</v>
      </c>
      <c r="J63" s="97"/>
      <c r="K63" s="97">
        <v>17.07</v>
      </c>
      <c r="M63" s="97">
        <v>17.65</v>
      </c>
    </row>
    <row r="64" ht="18.75" spans="1:13">
      <c r="A64" s="68" t="s">
        <v>81</v>
      </c>
      <c r="B64" s="64"/>
      <c r="C64" s="64">
        <v>34.5</v>
      </c>
      <c r="D64" s="65"/>
      <c r="E64" s="64">
        <v>39.3</v>
      </c>
      <c r="F64" s="64"/>
      <c r="G64" s="87">
        <v>39.6</v>
      </c>
      <c r="H64" s="64"/>
      <c r="I64" s="64">
        <v>40.5</v>
      </c>
      <c r="J64" s="97"/>
      <c r="K64" s="97"/>
      <c r="L64" s="97"/>
      <c r="M64" s="97">
        <v>23.44</v>
      </c>
    </row>
    <row r="65" ht="18.75" spans="1:13">
      <c r="A65" s="68" t="s">
        <v>82</v>
      </c>
      <c r="B65" s="64"/>
      <c r="C65" s="64"/>
      <c r="D65" s="65"/>
      <c r="E65" s="64">
        <v>32.1</v>
      </c>
      <c r="F65" s="64"/>
      <c r="G65" s="86">
        <v>37.9</v>
      </c>
      <c r="H65" s="64"/>
      <c r="I65" s="64">
        <v>27.4</v>
      </c>
      <c r="J65" s="97"/>
      <c r="K65" s="97">
        <v>27.78</v>
      </c>
      <c r="M65" s="97"/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1.26</v>
      </c>
      <c r="C67" s="64">
        <v>10.6</v>
      </c>
      <c r="D67" s="65">
        <v>1.54</v>
      </c>
      <c r="E67" s="64">
        <v>10.3</v>
      </c>
      <c r="F67" s="97">
        <v>1.12</v>
      </c>
      <c r="G67" s="86">
        <v>11.1</v>
      </c>
      <c r="H67" s="97">
        <v>1.06</v>
      </c>
      <c r="I67" s="64">
        <v>10.8</v>
      </c>
      <c r="J67" s="97">
        <v>1.14</v>
      </c>
      <c r="K67" s="97">
        <v>11.26</v>
      </c>
      <c r="L67" s="97">
        <v>1.32</v>
      </c>
      <c r="M67" s="97">
        <v>12.18</v>
      </c>
    </row>
    <row r="68" ht="18.75" spans="1:13">
      <c r="A68" s="104" t="s">
        <v>84</v>
      </c>
      <c r="B68" s="105">
        <v>1.07</v>
      </c>
      <c r="C68" s="64">
        <v>9.6</v>
      </c>
      <c r="D68" s="65">
        <v>0.86</v>
      </c>
      <c r="E68" s="64">
        <v>9.4</v>
      </c>
      <c r="F68" s="97">
        <v>1.25</v>
      </c>
      <c r="G68" s="86">
        <v>9.6</v>
      </c>
      <c r="H68" s="97">
        <v>1.13</v>
      </c>
      <c r="I68" s="64">
        <v>9.5</v>
      </c>
      <c r="J68" s="97">
        <v>1.09</v>
      </c>
      <c r="K68" s="97">
        <v>9.46</v>
      </c>
      <c r="L68" s="97">
        <v>1.66</v>
      </c>
      <c r="M68" s="97">
        <v>9.55</v>
      </c>
    </row>
    <row r="69" ht="18.75" spans="1:13">
      <c r="A69" s="104" t="s">
        <v>85</v>
      </c>
      <c r="B69" s="105"/>
      <c r="C69" s="64"/>
      <c r="D69" s="65">
        <v>2.17</v>
      </c>
      <c r="E69" s="64">
        <v>12</v>
      </c>
      <c r="F69" s="97">
        <v>1.63</v>
      </c>
      <c r="G69" s="86">
        <v>12.3</v>
      </c>
      <c r="H69" s="97">
        <v>1.44</v>
      </c>
      <c r="I69" s="64">
        <v>12</v>
      </c>
      <c r="J69" s="97">
        <v>1.47</v>
      </c>
      <c r="K69" s="97">
        <v>12.01</v>
      </c>
      <c r="L69" s="97"/>
      <c r="M69" s="97"/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4" workbookViewId="0">
      <selection activeCell="I56" sqref="B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99</v>
      </c>
      <c r="D2" s="6"/>
      <c r="E2" s="6"/>
      <c r="F2" s="69" t="s">
        <v>100</v>
      </c>
      <c r="G2" s="69"/>
      <c r="H2" s="69"/>
      <c r="I2" s="89" t="s">
        <v>101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2854</v>
      </c>
      <c r="D4" s="11"/>
      <c r="E4" s="11"/>
      <c r="F4" s="11">
        <v>2929</v>
      </c>
      <c r="G4" s="11"/>
      <c r="H4" s="11"/>
      <c r="I4" s="11">
        <v>2929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13650</v>
      </c>
      <c r="D5" s="11"/>
      <c r="E5" s="11"/>
      <c r="F5" s="11">
        <v>15500</v>
      </c>
      <c r="G5" s="11"/>
      <c r="H5" s="11"/>
      <c r="I5" s="11">
        <v>17200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C4-'2日'!I4</f>
        <v>1214</v>
      </c>
      <c r="D6" s="13"/>
      <c r="E6" s="13"/>
      <c r="F6" s="71">
        <f>F4-C4</f>
        <v>75</v>
      </c>
      <c r="G6" s="72"/>
      <c r="H6" s="73"/>
      <c r="I6" s="71">
        <f>I4-F4</f>
        <v>0</v>
      </c>
      <c r="J6" s="72"/>
      <c r="K6" s="73"/>
      <c r="L6" s="93">
        <f>C6+F6+I6</f>
        <v>1289</v>
      </c>
      <c r="M6" s="93">
        <f>C7+F7+I7</f>
        <v>5450</v>
      </c>
    </row>
    <row r="7" ht="21.95" customHeight="1" spans="1:13">
      <c r="A7" s="9"/>
      <c r="B7" s="12" t="s">
        <v>8</v>
      </c>
      <c r="C7" s="13">
        <f>C5-'2日'!I5</f>
        <v>1900</v>
      </c>
      <c r="D7" s="13"/>
      <c r="E7" s="13"/>
      <c r="F7" s="71">
        <f>F5-C5</f>
        <v>1850</v>
      </c>
      <c r="G7" s="72"/>
      <c r="H7" s="73"/>
      <c r="I7" s="71">
        <f>I5-F5</f>
        <v>1700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30.7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32.2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1130</v>
      </c>
      <c r="D23" s="18"/>
      <c r="E23" s="18"/>
      <c r="F23" s="18">
        <v>1130</v>
      </c>
      <c r="G23" s="18"/>
      <c r="H23" s="18"/>
      <c r="I23" s="18">
        <v>950</v>
      </c>
      <c r="J23" s="18"/>
      <c r="K23" s="18"/>
    </row>
    <row r="24" ht="21.95" customHeight="1" spans="1:11">
      <c r="A24" s="26"/>
      <c r="B24" s="27" t="s">
        <v>29</v>
      </c>
      <c r="C24" s="18">
        <v>2940</v>
      </c>
      <c r="D24" s="18"/>
      <c r="E24" s="18"/>
      <c r="F24" s="18">
        <f>1380+1360</f>
        <v>2740</v>
      </c>
      <c r="G24" s="18"/>
      <c r="H24" s="18"/>
      <c r="I24" s="18">
        <f>1380+1360</f>
        <v>2740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 t="s">
        <v>106</v>
      </c>
      <c r="D28" s="31"/>
      <c r="E28" s="74"/>
      <c r="F28" s="30" t="s">
        <v>107</v>
      </c>
      <c r="G28" s="31"/>
      <c r="H28" s="74"/>
      <c r="I28" s="30" t="s">
        <v>108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spans="1:11">
      <c r="A31" s="40" t="s">
        <v>35</v>
      </c>
      <c r="B31" s="41"/>
      <c r="C31" s="42" t="s">
        <v>109</v>
      </c>
      <c r="D31" s="43"/>
      <c r="E31" s="77"/>
      <c r="F31" s="42" t="s">
        <v>110</v>
      </c>
      <c r="G31" s="43"/>
      <c r="H31" s="77"/>
      <c r="I31" s="42" t="s">
        <v>97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7.5</v>
      </c>
      <c r="D56" s="57" t="s">
        <v>44</v>
      </c>
      <c r="E56" s="58">
        <v>72</v>
      </c>
      <c r="F56" s="57" t="s">
        <v>73</v>
      </c>
      <c r="G56" s="58">
        <v>80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>
        <v>15.63</v>
      </c>
      <c r="C59" s="63"/>
      <c r="D59" s="63">
        <v>16.61</v>
      </c>
      <c r="E59" s="63"/>
      <c r="F59" s="63">
        <v>17.6</v>
      </c>
      <c r="G59" s="86"/>
      <c r="H59" s="64">
        <v>35.1</v>
      </c>
      <c r="I59" s="64"/>
      <c r="J59" s="97"/>
      <c r="K59" s="97"/>
      <c r="L59" s="97"/>
      <c r="M59" s="97"/>
    </row>
    <row r="60" ht="18.75" spans="1:13">
      <c r="A60" s="62" t="s">
        <v>78</v>
      </c>
      <c r="B60" s="63"/>
      <c r="C60" s="63"/>
      <c r="D60" s="63"/>
      <c r="E60" s="63"/>
      <c r="F60" s="63"/>
      <c r="G60" s="86"/>
      <c r="H60" s="64"/>
      <c r="I60" s="64"/>
      <c r="J60" s="97">
        <v>82.6</v>
      </c>
      <c r="K60" s="97"/>
      <c r="L60" s="97">
        <v>62.85</v>
      </c>
      <c r="M60" s="97"/>
    </row>
    <row r="61" ht="18.75" spans="1:13">
      <c r="A61" s="62" t="s">
        <v>79</v>
      </c>
      <c r="B61" s="63">
        <v>94.1</v>
      </c>
      <c r="C61" s="63"/>
      <c r="D61" s="63">
        <v>27.84</v>
      </c>
      <c r="E61" s="63"/>
      <c r="F61" s="63">
        <v>28.3</v>
      </c>
      <c r="G61" s="86"/>
      <c r="H61" s="64">
        <v>27.8</v>
      </c>
      <c r="I61" s="64"/>
      <c r="J61" s="97">
        <v>28.36</v>
      </c>
      <c r="K61" s="97"/>
      <c r="L61" s="97">
        <v>34.38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>
        <v>16.49</v>
      </c>
      <c r="D63" s="64"/>
      <c r="E63" s="64">
        <v>17.36</v>
      </c>
      <c r="F63" s="64"/>
      <c r="G63" s="86">
        <v>17.1</v>
      </c>
      <c r="H63" s="64"/>
      <c r="I63" s="64">
        <v>18.5</v>
      </c>
      <c r="J63" s="97"/>
      <c r="K63" s="97">
        <v>18.5</v>
      </c>
      <c r="M63" s="97">
        <v>17.9</v>
      </c>
    </row>
    <row r="64" ht="18.75" spans="1:13">
      <c r="A64" s="68" t="s">
        <v>81</v>
      </c>
      <c r="B64" s="64"/>
      <c r="C64" s="64">
        <v>63.37</v>
      </c>
      <c r="D64" s="64"/>
      <c r="E64" s="64">
        <v>61.05</v>
      </c>
      <c r="F64" s="64"/>
      <c r="G64" s="87">
        <v>57.5</v>
      </c>
      <c r="H64" s="64"/>
      <c r="I64" s="64"/>
      <c r="J64" s="97"/>
      <c r="K64" s="97"/>
      <c r="L64" s="97"/>
      <c r="M64" s="97"/>
    </row>
    <row r="65" ht="18.75" spans="1:13">
      <c r="A65" s="68" t="s">
        <v>82</v>
      </c>
      <c r="B65" s="64"/>
      <c r="C65" s="64">
        <v>27.49</v>
      </c>
      <c r="D65" s="64"/>
      <c r="E65" s="64"/>
      <c r="F65" s="64"/>
      <c r="G65" s="86">
        <v>20.2</v>
      </c>
      <c r="H65" s="64"/>
      <c r="I65" s="64">
        <v>24.5</v>
      </c>
      <c r="J65" s="97"/>
      <c r="K65" s="97">
        <v>23.7</v>
      </c>
      <c r="M65" s="97">
        <v>23.1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1.94</v>
      </c>
      <c r="C67" s="64">
        <v>8.68</v>
      </c>
      <c r="D67" s="64">
        <v>2.04</v>
      </c>
      <c r="E67" s="64">
        <v>8.61</v>
      </c>
      <c r="F67" s="64">
        <v>0.86</v>
      </c>
      <c r="G67" s="86">
        <v>8.9</v>
      </c>
      <c r="H67" s="64">
        <v>0.85</v>
      </c>
      <c r="I67" s="64">
        <v>9.2</v>
      </c>
      <c r="J67" s="97">
        <v>1.68</v>
      </c>
      <c r="K67" s="97">
        <v>9.2</v>
      </c>
      <c r="L67" s="97">
        <v>1.33</v>
      </c>
      <c r="M67" s="97">
        <v>9</v>
      </c>
    </row>
    <row r="68" ht="18.75" spans="1:13">
      <c r="A68" s="104" t="s">
        <v>84</v>
      </c>
      <c r="B68" s="64">
        <v>1.73</v>
      </c>
      <c r="C68" s="64">
        <v>7.78</v>
      </c>
      <c r="D68" s="64">
        <v>1.89</v>
      </c>
      <c r="E68" s="64">
        <v>7.7</v>
      </c>
      <c r="F68" s="64">
        <v>0.79</v>
      </c>
      <c r="G68" s="86">
        <v>8.07</v>
      </c>
      <c r="H68" s="64">
        <v>0.92</v>
      </c>
      <c r="I68" s="64">
        <v>9.5</v>
      </c>
      <c r="J68" s="97">
        <v>1.26</v>
      </c>
      <c r="K68" s="97">
        <v>8.1</v>
      </c>
      <c r="L68" s="97">
        <v>0.84</v>
      </c>
      <c r="M68" s="97">
        <v>8.3</v>
      </c>
    </row>
    <row r="69" ht="18.75" spans="1:13">
      <c r="A69" s="104" t="s">
        <v>85</v>
      </c>
      <c r="B69" s="64">
        <v>1.65</v>
      </c>
      <c r="C69" s="64">
        <v>9.95</v>
      </c>
      <c r="D69" s="64"/>
      <c r="E69" s="64"/>
      <c r="F69" s="64">
        <v>1.2</v>
      </c>
      <c r="G69" s="86">
        <v>10.1</v>
      </c>
      <c r="H69" s="64">
        <v>0.94</v>
      </c>
      <c r="I69" s="64">
        <v>10.6</v>
      </c>
      <c r="J69" s="97">
        <v>2.04</v>
      </c>
      <c r="K69" s="97">
        <v>10.4</v>
      </c>
      <c r="L69" s="97">
        <v>1.75</v>
      </c>
      <c r="M69" s="97">
        <v>10.1</v>
      </c>
    </row>
    <row r="70" ht="18.75" spans="1:13">
      <c r="A70" s="104" t="s">
        <v>86</v>
      </c>
      <c r="B70" s="64"/>
      <c r="C70" s="64"/>
      <c r="D70" s="64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111</v>
      </c>
      <c r="D2" s="6"/>
      <c r="E2" s="6"/>
      <c r="F2" s="69" t="s">
        <v>112</v>
      </c>
      <c r="G2" s="69"/>
      <c r="H2" s="69"/>
      <c r="I2" s="89" t="s">
        <v>113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2929</v>
      </c>
      <c r="D4" s="11"/>
      <c r="E4" s="11"/>
      <c r="F4" s="11">
        <v>3580</v>
      </c>
      <c r="G4" s="11"/>
      <c r="H4" s="11"/>
      <c r="I4" s="11">
        <v>5100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19170</v>
      </c>
      <c r="D5" s="11"/>
      <c r="E5" s="11"/>
      <c r="F5" s="11">
        <v>21050</v>
      </c>
      <c r="G5" s="11"/>
      <c r="H5" s="11"/>
      <c r="I5" s="11">
        <v>22200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C4-'3日'!I4</f>
        <v>0</v>
      </c>
      <c r="D6" s="13"/>
      <c r="E6" s="13"/>
      <c r="F6" s="71">
        <f>F4-C4</f>
        <v>651</v>
      </c>
      <c r="G6" s="72"/>
      <c r="H6" s="73"/>
      <c r="I6" s="71">
        <f>I4-F4</f>
        <v>1520</v>
      </c>
      <c r="J6" s="72"/>
      <c r="K6" s="73"/>
      <c r="L6" s="93">
        <f>C6+F6+I6</f>
        <v>2171</v>
      </c>
      <c r="M6" s="93">
        <f>C7+F7+I7</f>
        <v>5000</v>
      </c>
    </row>
    <row r="7" ht="21.95" customHeight="1" spans="1:13">
      <c r="A7" s="9"/>
      <c r="B7" s="12" t="s">
        <v>8</v>
      </c>
      <c r="C7" s="13">
        <f>C5-'3日'!I5</f>
        <v>1970</v>
      </c>
      <c r="D7" s="13"/>
      <c r="E7" s="13"/>
      <c r="F7" s="71">
        <f>F5-C5</f>
        <v>1880</v>
      </c>
      <c r="G7" s="72"/>
      <c r="H7" s="73"/>
      <c r="I7" s="71">
        <f>I5-F5</f>
        <v>1150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950</v>
      </c>
      <c r="D23" s="18"/>
      <c r="E23" s="18"/>
      <c r="F23" s="18">
        <v>810</v>
      </c>
      <c r="G23" s="18"/>
      <c r="H23" s="18"/>
      <c r="I23" s="18">
        <v>650</v>
      </c>
      <c r="J23" s="18"/>
      <c r="K23" s="18"/>
    </row>
    <row r="24" ht="21.95" customHeight="1" spans="1:11">
      <c r="A24" s="26"/>
      <c r="B24" s="27" t="s">
        <v>29</v>
      </c>
      <c r="C24" s="18">
        <f>1380+1360</f>
        <v>2740</v>
      </c>
      <c r="D24" s="18"/>
      <c r="E24" s="18"/>
      <c r="F24" s="18">
        <f>1380+1360</f>
        <v>2740</v>
      </c>
      <c r="G24" s="18"/>
      <c r="H24" s="18"/>
      <c r="I24" s="18">
        <v>2570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/>
      <c r="D28" s="31"/>
      <c r="E28" s="74"/>
      <c r="F28" s="30" t="s">
        <v>114</v>
      </c>
      <c r="G28" s="31"/>
      <c r="H28" s="74"/>
      <c r="I28" s="30" t="s">
        <v>115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spans="1:11">
      <c r="A31" s="40" t="s">
        <v>35</v>
      </c>
      <c r="B31" s="41"/>
      <c r="C31" s="42" t="s">
        <v>116</v>
      </c>
      <c r="D31" s="43"/>
      <c r="E31" s="77"/>
      <c r="F31" s="42" t="s">
        <v>117</v>
      </c>
      <c r="G31" s="43"/>
      <c r="H31" s="77"/>
      <c r="I31" s="42" t="s">
        <v>96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7.7</v>
      </c>
      <c r="D56" s="57" t="s">
        <v>44</v>
      </c>
      <c r="E56" s="58">
        <v>75</v>
      </c>
      <c r="F56" s="57" t="s">
        <v>73</v>
      </c>
      <c r="G56" s="58">
        <v>82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/>
      <c r="C59" s="64"/>
      <c r="D59" s="65"/>
      <c r="E59" s="64"/>
      <c r="F59" s="64"/>
      <c r="G59" s="86"/>
      <c r="H59" s="64">
        <v>12.6</v>
      </c>
      <c r="I59" s="64"/>
      <c r="J59" s="97">
        <v>15.7</v>
      </c>
      <c r="K59" s="97"/>
      <c r="L59" s="97">
        <v>17.1</v>
      </c>
      <c r="M59" s="97"/>
    </row>
    <row r="60" ht="18.75" spans="1:13">
      <c r="A60" s="62" t="s">
        <v>78</v>
      </c>
      <c r="B60" s="63">
        <v>63.08</v>
      </c>
      <c r="C60" s="64"/>
      <c r="D60" s="65">
        <v>68.9</v>
      </c>
      <c r="E60" s="64"/>
      <c r="F60" s="64">
        <v>69.6</v>
      </c>
      <c r="G60" s="86"/>
      <c r="H60" s="64">
        <v>70</v>
      </c>
      <c r="I60" s="64"/>
      <c r="J60" s="97">
        <v>76.3</v>
      </c>
      <c r="K60" s="97"/>
      <c r="L60" s="97"/>
      <c r="M60" s="97"/>
    </row>
    <row r="61" ht="18.75" spans="1:13">
      <c r="A61" s="62" t="s">
        <v>79</v>
      </c>
      <c r="B61" s="63">
        <v>32.93</v>
      </c>
      <c r="C61" s="64"/>
      <c r="D61" s="65">
        <v>33.2</v>
      </c>
      <c r="E61" s="64"/>
      <c r="F61" s="64">
        <v>32.5</v>
      </c>
      <c r="G61" s="86"/>
      <c r="H61" s="64"/>
      <c r="I61" s="64"/>
      <c r="J61" s="97"/>
      <c r="K61" s="97"/>
      <c r="L61" s="97">
        <v>22.5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>
        <v>17.94</v>
      </c>
      <c r="D63" s="65"/>
      <c r="E63" s="64">
        <v>18.8</v>
      </c>
      <c r="F63" s="64"/>
      <c r="G63" s="86">
        <v>18.2</v>
      </c>
      <c r="H63" s="64"/>
      <c r="I63" s="64">
        <v>20.4</v>
      </c>
      <c r="J63" s="97"/>
      <c r="K63" s="97"/>
      <c r="M63" s="97">
        <v>13.6</v>
      </c>
    </row>
    <row r="64" ht="18.75" spans="1:13">
      <c r="A64" s="68" t="s">
        <v>81</v>
      </c>
      <c r="B64" s="64"/>
      <c r="C64" s="64"/>
      <c r="D64" s="65"/>
      <c r="E64" s="64"/>
      <c r="F64" s="64"/>
      <c r="G64" s="87"/>
      <c r="H64" s="64"/>
      <c r="I64" s="64">
        <v>18.5</v>
      </c>
      <c r="J64" s="97"/>
      <c r="K64" s="97">
        <v>33.8</v>
      </c>
      <c r="L64" s="97"/>
      <c r="M64" s="97">
        <v>35.3</v>
      </c>
    </row>
    <row r="65" ht="18.75" spans="1:13">
      <c r="A65" s="68" t="s">
        <v>82</v>
      </c>
      <c r="B65" s="64"/>
      <c r="C65" s="64">
        <v>23.44</v>
      </c>
      <c r="D65" s="65"/>
      <c r="E65" s="64">
        <v>23.7</v>
      </c>
      <c r="F65" s="64"/>
      <c r="G65" s="86">
        <v>23.2</v>
      </c>
      <c r="H65" s="64"/>
      <c r="I65" s="64">
        <v>25.5</v>
      </c>
      <c r="J65" s="97"/>
      <c r="K65" s="97">
        <v>24.3</v>
      </c>
      <c r="M65" s="97">
        <v>25.1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1.57</v>
      </c>
      <c r="C67" s="64">
        <v>9.07</v>
      </c>
      <c r="D67" s="65">
        <v>1.34</v>
      </c>
      <c r="E67" s="64">
        <v>9.2</v>
      </c>
      <c r="F67" s="64">
        <v>0.86</v>
      </c>
      <c r="G67" s="86">
        <v>9.3</v>
      </c>
      <c r="H67" s="64">
        <v>0.94</v>
      </c>
      <c r="I67" s="64">
        <v>9.1</v>
      </c>
      <c r="J67" s="97">
        <v>2.3</v>
      </c>
      <c r="K67" s="97">
        <v>9.38</v>
      </c>
      <c r="L67" s="97">
        <v>1.39</v>
      </c>
      <c r="M67" s="97">
        <v>9.52</v>
      </c>
    </row>
    <row r="68" ht="18.75" spans="1:13">
      <c r="A68" s="104" t="s">
        <v>84</v>
      </c>
      <c r="B68" s="105">
        <v>1.21</v>
      </c>
      <c r="C68" s="64">
        <v>8.36</v>
      </c>
      <c r="D68" s="65">
        <v>1.08</v>
      </c>
      <c r="E68" s="64">
        <v>8.9</v>
      </c>
      <c r="F68" s="64">
        <v>0.96</v>
      </c>
      <c r="G68" s="86">
        <v>8.6</v>
      </c>
      <c r="H68" s="64">
        <v>0.88</v>
      </c>
      <c r="I68" s="64">
        <v>8.9</v>
      </c>
      <c r="J68" s="97">
        <v>0.91</v>
      </c>
      <c r="K68" s="97">
        <v>8.28</v>
      </c>
      <c r="L68" s="97">
        <v>1.28</v>
      </c>
      <c r="M68" s="97">
        <v>8.07</v>
      </c>
    </row>
    <row r="69" ht="18.75" spans="1:13">
      <c r="A69" s="104" t="s">
        <v>85</v>
      </c>
      <c r="B69" s="105">
        <v>2.38</v>
      </c>
      <c r="C69" s="64">
        <v>10.24</v>
      </c>
      <c r="D69" s="65">
        <v>1.72</v>
      </c>
      <c r="E69" s="64">
        <v>10.2</v>
      </c>
      <c r="F69" s="64">
        <v>1.3</v>
      </c>
      <c r="G69" s="86">
        <v>10.1</v>
      </c>
      <c r="H69" s="64">
        <v>1.1</v>
      </c>
      <c r="I69" s="64">
        <v>10.2</v>
      </c>
      <c r="J69" s="97">
        <v>1.84</v>
      </c>
      <c r="K69" s="97">
        <v>10.3</v>
      </c>
      <c r="L69" s="97">
        <v>2.54</v>
      </c>
      <c r="M69" s="97">
        <v>10.42</v>
      </c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6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111</v>
      </c>
      <c r="D2" s="6"/>
      <c r="E2" s="6"/>
      <c r="F2" s="69" t="s">
        <v>112</v>
      </c>
      <c r="G2" s="69"/>
      <c r="H2" s="69"/>
      <c r="I2" s="89" t="s">
        <v>113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5120</v>
      </c>
      <c r="D4" s="11"/>
      <c r="E4" s="11"/>
      <c r="F4" s="11">
        <v>5390</v>
      </c>
      <c r="G4" s="11"/>
      <c r="H4" s="11"/>
      <c r="I4" s="11">
        <v>5400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24130</v>
      </c>
      <c r="D5" s="11"/>
      <c r="E5" s="11"/>
      <c r="F5" s="11">
        <v>25950</v>
      </c>
      <c r="G5" s="11"/>
      <c r="H5" s="11"/>
      <c r="I5" s="11">
        <v>27800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C4-'4日'!I4</f>
        <v>20</v>
      </c>
      <c r="D6" s="13"/>
      <c r="E6" s="13"/>
      <c r="F6" s="71">
        <f>F4-C4</f>
        <v>270</v>
      </c>
      <c r="G6" s="72"/>
      <c r="H6" s="73"/>
      <c r="I6" s="71">
        <f>I4-F4</f>
        <v>10</v>
      </c>
      <c r="J6" s="72"/>
      <c r="K6" s="73"/>
      <c r="L6" s="93">
        <f>C6+F6+I6</f>
        <v>300</v>
      </c>
      <c r="M6" s="93">
        <f>C7+F7+I7</f>
        <v>5600</v>
      </c>
    </row>
    <row r="7" ht="21.95" customHeight="1" spans="1:13">
      <c r="A7" s="9"/>
      <c r="B7" s="12" t="s">
        <v>8</v>
      </c>
      <c r="C7" s="13">
        <f>C5-'4日'!I5</f>
        <v>1930</v>
      </c>
      <c r="D7" s="13"/>
      <c r="E7" s="13"/>
      <c r="F7" s="71">
        <f>F5-C5</f>
        <v>1820</v>
      </c>
      <c r="G7" s="72"/>
      <c r="H7" s="73"/>
      <c r="I7" s="71">
        <f>I5-F5</f>
        <v>1850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650</v>
      </c>
      <c r="D23" s="18"/>
      <c r="E23" s="18"/>
      <c r="F23" s="18">
        <v>540</v>
      </c>
      <c r="G23" s="18"/>
      <c r="H23" s="18"/>
      <c r="I23" s="18">
        <v>540</v>
      </c>
      <c r="J23" s="18"/>
      <c r="K23" s="18"/>
    </row>
    <row r="24" ht="21.95" customHeight="1" spans="1:11">
      <c r="A24" s="26"/>
      <c r="B24" s="27" t="s">
        <v>29</v>
      </c>
      <c r="C24" s="18">
        <v>2570</v>
      </c>
      <c r="D24" s="18"/>
      <c r="E24" s="18"/>
      <c r="F24" s="18">
        <v>2460</v>
      </c>
      <c r="G24" s="18"/>
      <c r="H24" s="18"/>
      <c r="I24" s="18">
        <v>2460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/>
      <c r="D28" s="31"/>
      <c r="E28" s="74"/>
      <c r="F28" s="30" t="s">
        <v>118</v>
      </c>
      <c r="G28" s="31"/>
      <c r="H28" s="74"/>
      <c r="I28" s="30"/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spans="1:11">
      <c r="A31" s="40" t="s">
        <v>35</v>
      </c>
      <c r="B31" s="41"/>
      <c r="C31" s="42" t="s">
        <v>119</v>
      </c>
      <c r="D31" s="43"/>
      <c r="E31" s="77"/>
      <c r="F31" s="42" t="s">
        <v>117</v>
      </c>
      <c r="G31" s="43"/>
      <c r="H31" s="77"/>
      <c r="I31" s="42" t="s">
        <v>105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7.5</v>
      </c>
      <c r="D56" s="57" t="s">
        <v>44</v>
      </c>
      <c r="E56" s="58">
        <v>72</v>
      </c>
      <c r="F56" s="57" t="s">
        <v>73</v>
      </c>
      <c r="G56" s="58">
        <v>80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>
        <v>17.94</v>
      </c>
      <c r="C59" s="64"/>
      <c r="D59" s="65">
        <v>18.1</v>
      </c>
      <c r="E59" s="64"/>
      <c r="F59" s="64">
        <v>18.2</v>
      </c>
      <c r="G59" s="86"/>
      <c r="H59" s="64"/>
      <c r="I59" s="64"/>
      <c r="J59" s="97"/>
      <c r="K59" s="97"/>
      <c r="L59" s="97"/>
      <c r="M59" s="97"/>
    </row>
    <row r="60" ht="18.75" spans="1:13">
      <c r="A60" s="62" t="s">
        <v>78</v>
      </c>
      <c r="B60" s="63"/>
      <c r="C60" s="64"/>
      <c r="D60" s="65"/>
      <c r="E60" s="64"/>
      <c r="F60" s="64"/>
      <c r="G60" s="86"/>
      <c r="H60" s="64">
        <v>35.1</v>
      </c>
      <c r="I60" s="64"/>
      <c r="J60" s="97">
        <v>87.4</v>
      </c>
      <c r="K60" s="97"/>
      <c r="L60" s="97">
        <v>58.6</v>
      </c>
      <c r="M60" s="97"/>
    </row>
    <row r="61" ht="18.75" spans="1:13">
      <c r="A61" s="62" t="s">
        <v>79</v>
      </c>
      <c r="B61" s="63">
        <v>24.88</v>
      </c>
      <c r="C61" s="64"/>
      <c r="D61" s="65">
        <v>27.5</v>
      </c>
      <c r="E61" s="64"/>
      <c r="F61" s="64">
        <v>25.09</v>
      </c>
      <c r="G61" s="86"/>
      <c r="H61" s="64">
        <v>27.8</v>
      </c>
      <c r="I61" s="64"/>
      <c r="J61" s="97">
        <v>26.6</v>
      </c>
      <c r="K61" s="97"/>
      <c r="L61" s="97">
        <v>27.3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>
        <v>14.18</v>
      </c>
      <c r="D63" s="65"/>
      <c r="E63" s="64">
        <v>13.6</v>
      </c>
      <c r="F63" s="64"/>
      <c r="G63" s="86">
        <v>13.1</v>
      </c>
      <c r="H63" s="64"/>
      <c r="I63" s="64">
        <v>18.5</v>
      </c>
      <c r="J63" s="97"/>
      <c r="K63" s="97">
        <v>14.18</v>
      </c>
      <c r="M63" s="97">
        <v>15.6</v>
      </c>
    </row>
    <row r="64" ht="18.75" spans="1:13">
      <c r="A64" s="68" t="s">
        <v>81</v>
      </c>
      <c r="B64" s="64"/>
      <c r="C64" s="64">
        <v>35.88</v>
      </c>
      <c r="D64" s="65"/>
      <c r="E64" s="64">
        <v>35.3</v>
      </c>
      <c r="F64" s="64"/>
      <c r="G64" s="87">
        <v>33.4</v>
      </c>
      <c r="H64" s="64"/>
      <c r="I64" s="64">
        <v>35</v>
      </c>
      <c r="J64" s="97"/>
      <c r="K64" s="97">
        <v>37.6</v>
      </c>
      <c r="L64" s="97"/>
      <c r="M64" s="97">
        <v>38.2</v>
      </c>
    </row>
    <row r="65" ht="18.75" spans="1:13">
      <c r="A65" s="68" t="s">
        <v>82</v>
      </c>
      <c r="B65" s="64"/>
      <c r="C65" s="64">
        <v>25.88</v>
      </c>
      <c r="D65" s="65"/>
      <c r="E65" s="64">
        <v>24.5</v>
      </c>
      <c r="F65" s="64"/>
      <c r="G65" s="86">
        <v>24.4</v>
      </c>
      <c r="H65" s="64"/>
      <c r="I65" s="64">
        <v>24.5</v>
      </c>
      <c r="J65" s="97"/>
      <c r="K65" s="97">
        <v>25.3</v>
      </c>
      <c r="M65" s="97">
        <v>23.9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2.16</v>
      </c>
      <c r="C67" s="64">
        <v>9.11</v>
      </c>
      <c r="D67" s="65">
        <v>1.84</v>
      </c>
      <c r="E67" s="64">
        <v>9.1</v>
      </c>
      <c r="F67" s="64">
        <v>0.77</v>
      </c>
      <c r="G67" s="86">
        <v>9.08</v>
      </c>
      <c r="H67" s="64">
        <v>0.85</v>
      </c>
      <c r="I67" s="64">
        <v>9.2</v>
      </c>
      <c r="J67" s="97">
        <v>1.57</v>
      </c>
      <c r="K67" s="97">
        <v>9.26</v>
      </c>
      <c r="L67" s="97">
        <v>0.94</v>
      </c>
      <c r="M67" s="97">
        <v>9.66</v>
      </c>
    </row>
    <row r="68" ht="18.75" spans="1:13">
      <c r="A68" s="104" t="s">
        <v>84</v>
      </c>
      <c r="B68" s="105">
        <v>1.43</v>
      </c>
      <c r="C68" s="64">
        <v>8.07</v>
      </c>
      <c r="D68" s="65">
        <v>1.12</v>
      </c>
      <c r="E68" s="64">
        <v>8.5</v>
      </c>
      <c r="F68" s="64">
        <v>0.82</v>
      </c>
      <c r="G68" s="86">
        <v>8.2</v>
      </c>
      <c r="H68" s="64">
        <v>0.92</v>
      </c>
      <c r="I68" s="64">
        <v>9.5</v>
      </c>
      <c r="J68" s="97">
        <v>1.03</v>
      </c>
      <c r="K68" s="97">
        <v>8.3</v>
      </c>
      <c r="L68" s="97">
        <v>0.83</v>
      </c>
      <c r="M68" s="97">
        <v>7.99</v>
      </c>
    </row>
    <row r="69" ht="18.75" spans="1:13">
      <c r="A69" s="104" t="s">
        <v>85</v>
      </c>
      <c r="B69" s="105">
        <v>2.71</v>
      </c>
      <c r="C69" s="64">
        <v>10.45</v>
      </c>
      <c r="D69" s="65">
        <v>1.95</v>
      </c>
      <c r="E69" s="64">
        <v>10.3</v>
      </c>
      <c r="F69" s="64">
        <v>1.2</v>
      </c>
      <c r="G69" s="86">
        <v>9.9</v>
      </c>
      <c r="H69" s="64">
        <v>0.94</v>
      </c>
      <c r="I69" s="64">
        <v>10.6</v>
      </c>
      <c r="J69" s="97">
        <v>2.36</v>
      </c>
      <c r="K69" s="97">
        <v>9.98</v>
      </c>
      <c r="L69" s="97">
        <v>1.25</v>
      </c>
      <c r="M69" s="97">
        <v>10.19</v>
      </c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3" workbookViewId="0">
      <selection activeCell="M69" sqref="M6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</v>
      </c>
      <c r="D2" s="6"/>
      <c r="E2" s="6"/>
      <c r="F2" s="69" t="s">
        <v>120</v>
      </c>
      <c r="G2" s="69"/>
      <c r="H2" s="69"/>
      <c r="I2" s="89" t="s">
        <v>121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6250</v>
      </c>
      <c r="D4" s="11"/>
      <c r="E4" s="11"/>
      <c r="F4" s="11">
        <v>6250</v>
      </c>
      <c r="G4" s="11"/>
      <c r="H4" s="11"/>
      <c r="I4" s="11">
        <v>6463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29900</v>
      </c>
      <c r="D5" s="11"/>
      <c r="E5" s="11"/>
      <c r="F5" s="11">
        <v>31500</v>
      </c>
      <c r="G5" s="11"/>
      <c r="H5" s="11"/>
      <c r="I5" s="11">
        <v>33100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C4-'5日'!I4</f>
        <v>850</v>
      </c>
      <c r="D6" s="13"/>
      <c r="E6" s="13"/>
      <c r="F6" s="71">
        <f>F4-C4</f>
        <v>0</v>
      </c>
      <c r="G6" s="72"/>
      <c r="H6" s="73"/>
      <c r="I6" s="71">
        <f>I4-F4</f>
        <v>213</v>
      </c>
      <c r="J6" s="72"/>
      <c r="K6" s="73"/>
      <c r="L6" s="116">
        <f>C6+F6+I6</f>
        <v>1063</v>
      </c>
      <c r="M6" s="116">
        <f>C7+F7+I7</f>
        <v>5300</v>
      </c>
    </row>
    <row r="7" ht="21.95" customHeight="1" spans="1:13">
      <c r="A7" s="9"/>
      <c r="B7" s="12" t="s">
        <v>8</v>
      </c>
      <c r="C7" s="13">
        <f>C5-'5日'!I5</f>
        <v>2100</v>
      </c>
      <c r="D7" s="13"/>
      <c r="E7" s="13"/>
      <c r="F7" s="71">
        <f>F5-C5</f>
        <v>1600</v>
      </c>
      <c r="G7" s="72"/>
      <c r="H7" s="73"/>
      <c r="I7" s="71">
        <f>I5-F5</f>
        <v>1600</v>
      </c>
      <c r="J7" s="72"/>
      <c r="K7" s="73"/>
      <c r="L7" s="117"/>
      <c r="M7" s="11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43.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540</v>
      </c>
      <c r="D23" s="18"/>
      <c r="E23" s="18"/>
      <c r="F23" s="18">
        <v>1810</v>
      </c>
      <c r="G23" s="18"/>
      <c r="H23" s="18"/>
      <c r="I23" s="18">
        <v>1650</v>
      </c>
      <c r="J23" s="18"/>
      <c r="K23" s="18"/>
    </row>
    <row r="24" ht="21.95" customHeight="1" spans="1:11">
      <c r="A24" s="26"/>
      <c r="B24" s="27" t="s">
        <v>29</v>
      </c>
      <c r="C24" s="18">
        <v>2460</v>
      </c>
      <c r="D24" s="18"/>
      <c r="E24" s="18"/>
      <c r="F24" s="18">
        <v>2350</v>
      </c>
      <c r="G24" s="18"/>
      <c r="H24" s="18"/>
      <c r="I24" s="18">
        <v>2250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/>
      <c r="D28" s="31"/>
      <c r="E28" s="74"/>
      <c r="F28" s="30" t="s">
        <v>122</v>
      </c>
      <c r="G28" s="31"/>
      <c r="H28" s="74"/>
      <c r="I28" s="30" t="s">
        <v>123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spans="1:11">
      <c r="A31" s="40" t="s">
        <v>35</v>
      </c>
      <c r="B31" s="41"/>
      <c r="C31" s="42" t="s">
        <v>97</v>
      </c>
      <c r="D31" s="43"/>
      <c r="E31" s="77"/>
      <c r="F31" s="42" t="s">
        <v>124</v>
      </c>
      <c r="G31" s="43"/>
      <c r="H31" s="77"/>
      <c r="I31" s="42" t="s">
        <v>109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/>
      <c r="D56" s="57" t="s">
        <v>44</v>
      </c>
      <c r="E56" s="58"/>
      <c r="F56" s="57" t="s">
        <v>73</v>
      </c>
      <c r="G56" s="58"/>
      <c r="H56" s="57" t="s">
        <v>74</v>
      </c>
      <c r="I56" s="58"/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/>
      <c r="C59" s="64"/>
      <c r="D59" s="65"/>
      <c r="E59" s="64"/>
      <c r="F59" s="64"/>
      <c r="G59" s="86"/>
      <c r="H59" s="64">
        <v>14.7</v>
      </c>
      <c r="I59" s="64"/>
      <c r="J59" s="97">
        <v>22.57</v>
      </c>
      <c r="K59" s="97"/>
      <c r="L59" s="97">
        <v>19.15</v>
      </c>
      <c r="M59" s="97"/>
    </row>
    <row r="60" ht="18.75" spans="1:13">
      <c r="A60" s="62" t="s">
        <v>78</v>
      </c>
      <c r="B60" s="63">
        <v>50.67</v>
      </c>
      <c r="C60" s="64"/>
      <c r="D60" s="65">
        <v>68.63</v>
      </c>
      <c r="E60" s="64"/>
      <c r="F60" s="64">
        <v>66.6</v>
      </c>
      <c r="G60" s="86"/>
      <c r="H60" s="64"/>
      <c r="I60" s="64"/>
      <c r="J60" s="97">
        <v>78.47</v>
      </c>
      <c r="K60" s="97"/>
      <c r="L60" s="97">
        <v>81.77</v>
      </c>
      <c r="M60" s="97"/>
    </row>
    <row r="61" ht="18.75" spans="1:13">
      <c r="A61" s="62" t="s">
        <v>79</v>
      </c>
      <c r="B61" s="63">
        <v>25.16</v>
      </c>
      <c r="C61" s="64"/>
      <c r="D61" s="65">
        <v>30.03</v>
      </c>
      <c r="E61" s="64"/>
      <c r="F61" s="64">
        <v>27.3</v>
      </c>
      <c r="G61" s="86"/>
      <c r="H61" s="64">
        <v>28.7</v>
      </c>
      <c r="I61" s="64"/>
      <c r="J61" s="97"/>
      <c r="K61" s="97"/>
      <c r="L61" s="97"/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>
        <v>13.29</v>
      </c>
      <c r="D63" s="65"/>
      <c r="E63" s="64">
        <v>14.47</v>
      </c>
      <c r="F63" s="64"/>
      <c r="G63" s="86">
        <v>14.4</v>
      </c>
      <c r="H63" s="64"/>
      <c r="I63" s="64">
        <v>17.1</v>
      </c>
      <c r="J63" s="97"/>
      <c r="K63" s="97">
        <v>19.97</v>
      </c>
      <c r="M63" s="97">
        <v>16.49</v>
      </c>
    </row>
    <row r="64" ht="18.75" spans="1:13">
      <c r="A64" s="68" t="s">
        <v>81</v>
      </c>
      <c r="B64" s="64"/>
      <c r="C64" s="64">
        <v>33.54</v>
      </c>
      <c r="D64" s="65"/>
      <c r="E64" s="64">
        <v>38.19</v>
      </c>
      <c r="F64" s="64"/>
      <c r="G64" s="87">
        <v>39.6</v>
      </c>
      <c r="H64" s="64"/>
      <c r="I64" s="64"/>
      <c r="J64" s="97"/>
      <c r="K64" s="97">
        <v>87.38</v>
      </c>
      <c r="L64" s="97"/>
      <c r="M64" s="97">
        <v>35</v>
      </c>
    </row>
    <row r="65" ht="18.75" spans="1:13">
      <c r="A65" s="68" t="s">
        <v>82</v>
      </c>
      <c r="B65" s="64"/>
      <c r="C65" s="64">
        <v>25.15</v>
      </c>
      <c r="D65" s="65"/>
      <c r="E65" s="64">
        <v>26.04</v>
      </c>
      <c r="F65" s="64"/>
      <c r="G65" s="86">
        <v>26.1</v>
      </c>
      <c r="H65" s="64"/>
      <c r="I65" s="64"/>
      <c r="J65" s="97"/>
      <c r="K65" s="97"/>
      <c r="M65" s="97">
        <v>36.17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0.98</v>
      </c>
      <c r="C67" s="64">
        <v>9.17</v>
      </c>
      <c r="D67" s="65">
        <v>1.32</v>
      </c>
      <c r="E67" s="64">
        <v>9.32</v>
      </c>
      <c r="F67" s="64">
        <v>1.69</v>
      </c>
      <c r="G67" s="86">
        <v>9.6</v>
      </c>
      <c r="H67" s="64">
        <v>1.48</v>
      </c>
      <c r="I67" s="64">
        <v>9.2</v>
      </c>
      <c r="J67" s="97">
        <v>1.28</v>
      </c>
      <c r="K67" s="97">
        <v>9.4</v>
      </c>
      <c r="L67" s="97">
        <v>1.41</v>
      </c>
      <c r="M67" s="97">
        <v>8.88</v>
      </c>
    </row>
    <row r="68" ht="18.75" spans="1:13">
      <c r="A68" s="104" t="s">
        <v>84</v>
      </c>
      <c r="B68" s="105">
        <v>1.18</v>
      </c>
      <c r="C68" s="64">
        <v>8.77</v>
      </c>
      <c r="D68" s="65">
        <v>1.76</v>
      </c>
      <c r="E68" s="64">
        <v>8.45</v>
      </c>
      <c r="F68" s="64">
        <v>1.25</v>
      </c>
      <c r="G68" s="86">
        <v>8.3</v>
      </c>
      <c r="H68" s="64">
        <v>1.09</v>
      </c>
      <c r="I68" s="64">
        <v>8.5</v>
      </c>
      <c r="J68" s="97">
        <v>0.82</v>
      </c>
      <c r="K68" s="97">
        <v>8.42</v>
      </c>
      <c r="L68" s="97">
        <v>0.87</v>
      </c>
      <c r="M68" s="97">
        <v>8.24</v>
      </c>
    </row>
    <row r="69" ht="18.75" spans="1:13">
      <c r="A69" s="104" t="s">
        <v>85</v>
      </c>
      <c r="B69" s="105">
        <v>1.87</v>
      </c>
      <c r="C69" s="64">
        <v>10.54</v>
      </c>
      <c r="D69" s="65">
        <v>2.01</v>
      </c>
      <c r="E69" s="64">
        <v>10.68</v>
      </c>
      <c r="F69" s="64">
        <v>2.37</v>
      </c>
      <c r="G69" s="86">
        <v>10.4</v>
      </c>
      <c r="H69" s="64"/>
      <c r="I69" s="64"/>
      <c r="J69" s="97">
        <v>1.12</v>
      </c>
      <c r="K69" s="97">
        <v>10.24</v>
      </c>
      <c r="L69" s="97">
        <v>1.3</v>
      </c>
      <c r="M69" s="97">
        <v>10.59</v>
      </c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125</v>
      </c>
      <c r="D2" s="6"/>
      <c r="E2" s="6"/>
      <c r="F2" s="69" t="s">
        <v>120</v>
      </c>
      <c r="G2" s="69"/>
      <c r="H2" s="69"/>
      <c r="I2" s="89" t="s">
        <v>121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6600</v>
      </c>
      <c r="D4" s="11"/>
      <c r="E4" s="11"/>
      <c r="F4" s="11">
        <v>6720</v>
      </c>
      <c r="G4" s="11"/>
      <c r="H4" s="11"/>
      <c r="I4" s="11">
        <v>7770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34800</v>
      </c>
      <c r="D5" s="11"/>
      <c r="E5" s="11"/>
      <c r="F5" s="11">
        <v>36700</v>
      </c>
      <c r="G5" s="11"/>
      <c r="H5" s="11"/>
      <c r="I5" s="11">
        <v>38930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C4-'6日'!I4</f>
        <v>137</v>
      </c>
      <c r="D6" s="13"/>
      <c r="E6" s="13"/>
      <c r="F6" s="71">
        <f>F4-C4</f>
        <v>120</v>
      </c>
      <c r="G6" s="72"/>
      <c r="H6" s="73"/>
      <c r="I6" s="71">
        <f>I4-F4</f>
        <v>1050</v>
      </c>
      <c r="J6" s="72"/>
      <c r="K6" s="73"/>
      <c r="L6" s="93">
        <f>C6+F6+I6</f>
        <v>1307</v>
      </c>
      <c r="M6" s="93">
        <f>C7+F7+I7</f>
        <v>5830</v>
      </c>
    </row>
    <row r="7" ht="21.95" customHeight="1" spans="1:13">
      <c r="A7" s="9"/>
      <c r="B7" s="12" t="s">
        <v>8</v>
      </c>
      <c r="C7" s="13">
        <f>C5-'6日'!I5</f>
        <v>1700</v>
      </c>
      <c r="D7" s="13"/>
      <c r="E7" s="13"/>
      <c r="F7" s="71">
        <f>F5-C5</f>
        <v>1900</v>
      </c>
      <c r="G7" s="72"/>
      <c r="H7" s="73"/>
      <c r="I7" s="71">
        <f>I5-F5</f>
        <v>2230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1650</v>
      </c>
      <c r="D23" s="18"/>
      <c r="E23" s="18"/>
      <c r="F23" s="18">
        <v>1520</v>
      </c>
      <c r="G23" s="18"/>
      <c r="H23" s="18"/>
      <c r="I23" s="18">
        <v>1380</v>
      </c>
      <c r="J23" s="18"/>
      <c r="K23" s="18"/>
    </row>
    <row r="24" ht="21.95" customHeight="1" spans="1:11">
      <c r="A24" s="26"/>
      <c r="B24" s="27" t="s">
        <v>29</v>
      </c>
      <c r="C24" s="18">
        <v>2250</v>
      </c>
      <c r="D24" s="18"/>
      <c r="E24" s="18"/>
      <c r="F24" s="18">
        <f>1060+1080</f>
        <v>2140</v>
      </c>
      <c r="G24" s="18"/>
      <c r="H24" s="18"/>
      <c r="I24" s="18">
        <f>1060+1080</f>
        <v>2140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 t="s">
        <v>126</v>
      </c>
      <c r="D28" s="31"/>
      <c r="E28" s="74"/>
      <c r="F28" s="30" t="s">
        <v>127</v>
      </c>
      <c r="G28" s="31"/>
      <c r="H28" s="74"/>
      <c r="I28" s="30" t="s">
        <v>128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customHeight="1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spans="1:11">
      <c r="A31" s="40" t="s">
        <v>35</v>
      </c>
      <c r="B31" s="41"/>
      <c r="C31" s="42" t="s">
        <v>129</v>
      </c>
      <c r="D31" s="43"/>
      <c r="E31" s="77"/>
      <c r="F31" s="42" t="s">
        <v>130</v>
      </c>
      <c r="G31" s="43"/>
      <c r="H31" s="77"/>
      <c r="I31" s="42" t="s">
        <v>109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7.5</v>
      </c>
      <c r="D56" s="57" t="s">
        <v>44</v>
      </c>
      <c r="E56" s="58">
        <v>76</v>
      </c>
      <c r="F56" s="57" t="s">
        <v>73</v>
      </c>
      <c r="G56" s="58">
        <v>85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>
        <v>20.88</v>
      </c>
      <c r="C59" s="64"/>
      <c r="D59" s="65">
        <v>24.31</v>
      </c>
      <c r="E59" s="64"/>
      <c r="F59" s="64">
        <v>27.7</v>
      </c>
      <c r="G59" s="86"/>
      <c r="H59" s="64">
        <v>59</v>
      </c>
      <c r="I59" s="64"/>
      <c r="J59" s="97"/>
      <c r="K59" s="97"/>
      <c r="L59" s="97"/>
      <c r="M59" s="97"/>
    </row>
    <row r="60" ht="18.75" spans="1:13">
      <c r="A60" s="62" t="s">
        <v>78</v>
      </c>
      <c r="B60" s="63">
        <v>55.64</v>
      </c>
      <c r="C60" s="64"/>
      <c r="D60" s="65">
        <v>61.4</v>
      </c>
      <c r="E60" s="64"/>
      <c r="F60" s="64">
        <v>71.4</v>
      </c>
      <c r="G60" s="86"/>
      <c r="H60" s="64">
        <v>65.1</v>
      </c>
      <c r="I60" s="64"/>
      <c r="J60" s="97">
        <v>62.5</v>
      </c>
      <c r="K60" s="97"/>
      <c r="L60" s="97">
        <v>72.6</v>
      </c>
      <c r="M60" s="97"/>
    </row>
    <row r="61" ht="18.75" spans="1:13">
      <c r="A61" s="62" t="s">
        <v>79</v>
      </c>
      <c r="B61" s="63"/>
      <c r="C61" s="64"/>
      <c r="D61" s="65"/>
      <c r="E61" s="64"/>
      <c r="F61" s="64"/>
      <c r="G61" s="86"/>
      <c r="H61" s="64"/>
      <c r="I61" s="64"/>
      <c r="J61" s="97">
        <v>14.69</v>
      </c>
      <c r="K61" s="97"/>
      <c r="L61" s="97">
        <v>31.77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>
        <v>21.36</v>
      </c>
      <c r="D63" s="65"/>
      <c r="E63" s="64">
        <v>23.15</v>
      </c>
      <c r="F63" s="64"/>
      <c r="G63" s="86">
        <v>24.1</v>
      </c>
      <c r="H63" s="64"/>
      <c r="I63" s="64">
        <v>27.4</v>
      </c>
      <c r="J63" s="97"/>
      <c r="K63" s="97">
        <v>23.43</v>
      </c>
      <c r="M63" s="97">
        <v>24.31</v>
      </c>
    </row>
    <row r="64" ht="18.75" spans="1:13">
      <c r="A64" s="68" t="s">
        <v>81</v>
      </c>
      <c r="B64" s="64"/>
      <c r="C64" s="64">
        <v>54.85</v>
      </c>
      <c r="D64" s="65"/>
      <c r="E64" s="64">
        <v>68</v>
      </c>
      <c r="F64" s="64"/>
      <c r="G64" s="87">
        <v>12</v>
      </c>
      <c r="H64" s="64"/>
      <c r="I64" s="64">
        <v>24</v>
      </c>
      <c r="J64" s="97"/>
      <c r="K64" s="97">
        <v>17.07</v>
      </c>
      <c r="L64" s="97"/>
      <c r="M64" s="97">
        <v>17.94</v>
      </c>
    </row>
    <row r="65" ht="18.75" spans="1:13">
      <c r="A65" s="68" t="s">
        <v>82</v>
      </c>
      <c r="B65" s="64"/>
      <c r="C65" s="64">
        <v>33.74</v>
      </c>
      <c r="D65" s="65"/>
      <c r="E65" s="64">
        <v>37.62</v>
      </c>
      <c r="F65" s="64"/>
      <c r="G65" s="86">
        <v>38.4</v>
      </c>
      <c r="H65" s="64"/>
      <c r="I65" s="64">
        <v>70.5</v>
      </c>
      <c r="J65" s="97"/>
      <c r="K65" s="97">
        <v>60.47</v>
      </c>
      <c r="M65" s="97">
        <v>53.92</v>
      </c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>
        <v>1.45</v>
      </c>
      <c r="C67" s="64">
        <v>9.11</v>
      </c>
      <c r="D67" s="65">
        <v>1.21</v>
      </c>
      <c r="E67" s="64">
        <v>9.29</v>
      </c>
      <c r="F67" s="64">
        <v>0.94</v>
      </c>
      <c r="G67" s="86">
        <v>9.4</v>
      </c>
      <c r="H67" s="64">
        <v>0.9</v>
      </c>
      <c r="I67" s="64">
        <v>9.6</v>
      </c>
      <c r="J67" s="97">
        <v>1.63</v>
      </c>
      <c r="K67" s="97">
        <v>9.31</v>
      </c>
      <c r="L67" s="97">
        <v>1.78</v>
      </c>
      <c r="M67" s="97">
        <v>9.14</v>
      </c>
    </row>
    <row r="68" ht="18.75" spans="1:13">
      <c r="A68" s="104" t="s">
        <v>84</v>
      </c>
      <c r="B68" s="105">
        <v>1.76</v>
      </c>
      <c r="C68" s="64">
        <v>8.76</v>
      </c>
      <c r="D68" s="65">
        <v>1.42</v>
      </c>
      <c r="E68" s="64">
        <v>8.88</v>
      </c>
      <c r="F68" s="64">
        <v>0.81</v>
      </c>
      <c r="G68" s="86">
        <v>8.6</v>
      </c>
      <c r="H68" s="64">
        <v>0.88</v>
      </c>
      <c r="I68" s="64">
        <v>8.4</v>
      </c>
      <c r="J68" s="97">
        <v>2.18</v>
      </c>
      <c r="K68" s="97">
        <v>8.24</v>
      </c>
      <c r="L68" s="97">
        <v>2.24</v>
      </c>
      <c r="M68" s="97">
        <v>8.3</v>
      </c>
    </row>
    <row r="69" ht="18.75" spans="1:13">
      <c r="A69" s="104" t="s">
        <v>85</v>
      </c>
      <c r="B69" s="105">
        <v>1.58</v>
      </c>
      <c r="C69" s="64">
        <v>10.24</v>
      </c>
      <c r="D69" s="65">
        <v>1.98</v>
      </c>
      <c r="E69" s="64">
        <v>10.45</v>
      </c>
      <c r="F69" s="64">
        <v>1.2</v>
      </c>
      <c r="G69" s="86">
        <v>10.1</v>
      </c>
      <c r="H69" s="64">
        <v>1.1</v>
      </c>
      <c r="I69" s="64">
        <v>10.5</v>
      </c>
      <c r="J69" s="97">
        <v>3.6</v>
      </c>
      <c r="K69" s="97">
        <v>10.3</v>
      </c>
      <c r="L69" s="97">
        <v>2.96</v>
      </c>
      <c r="M69" s="97">
        <v>10.13</v>
      </c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7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8"/>
    </row>
    <row r="2" ht="17.25" customHeight="1" spans="1:11">
      <c r="A2" s="5" t="s">
        <v>0</v>
      </c>
      <c r="B2" s="5"/>
      <c r="C2" s="6" t="s">
        <v>87</v>
      </c>
      <c r="D2" s="6"/>
      <c r="E2" s="6"/>
      <c r="F2" s="69" t="s">
        <v>88</v>
      </c>
      <c r="G2" s="69"/>
      <c r="H2" s="69"/>
      <c r="I2" s="89" t="s">
        <v>89</v>
      </c>
      <c r="J2" s="89"/>
      <c r="K2" s="89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0">
        <v>0.333333333333333</v>
      </c>
      <c r="G3" s="70">
        <v>0.5</v>
      </c>
      <c r="H3" s="70">
        <v>0.645833333333333</v>
      </c>
      <c r="I3" s="90">
        <v>0.666666666666667</v>
      </c>
      <c r="J3" s="90">
        <v>0.833333333333333</v>
      </c>
      <c r="K3" s="90">
        <v>0.979166666666667</v>
      </c>
    </row>
    <row r="4" ht="21.95" customHeight="1" spans="1:13">
      <c r="A4" s="9" t="s">
        <v>4</v>
      </c>
      <c r="B4" s="10" t="s">
        <v>5</v>
      </c>
      <c r="C4" s="11">
        <v>8890</v>
      </c>
      <c r="D4" s="11"/>
      <c r="E4" s="11"/>
      <c r="F4" s="11">
        <v>9530</v>
      </c>
      <c r="G4" s="11"/>
      <c r="H4" s="11"/>
      <c r="I4" s="11">
        <v>9790</v>
      </c>
      <c r="J4" s="11"/>
      <c r="K4" s="11"/>
      <c r="L4" s="91" t="s">
        <v>90</v>
      </c>
      <c r="M4" s="91" t="s">
        <v>91</v>
      </c>
    </row>
    <row r="5" ht="21.95" customHeight="1" spans="1:13">
      <c r="A5" s="9"/>
      <c r="B5" s="12" t="s">
        <v>6</v>
      </c>
      <c r="C5" s="11">
        <v>41300</v>
      </c>
      <c r="D5" s="11"/>
      <c r="E5" s="11"/>
      <c r="F5" s="11">
        <v>43450</v>
      </c>
      <c r="G5" s="11"/>
      <c r="H5" s="11"/>
      <c r="I5" s="11">
        <v>45180</v>
      </c>
      <c r="J5" s="11"/>
      <c r="K5" s="11"/>
      <c r="L5" s="92"/>
      <c r="M5" s="92"/>
    </row>
    <row r="6" ht="21.95" customHeight="1" spans="1:13">
      <c r="A6" s="9"/>
      <c r="B6" s="12" t="s">
        <v>7</v>
      </c>
      <c r="C6" s="13">
        <f>C4-'7日'!I4</f>
        <v>1120</v>
      </c>
      <c r="D6" s="13"/>
      <c r="E6" s="13"/>
      <c r="F6" s="71">
        <f>F4-C4</f>
        <v>640</v>
      </c>
      <c r="G6" s="72"/>
      <c r="H6" s="73"/>
      <c r="I6" s="71">
        <f>I4-F4</f>
        <v>260</v>
      </c>
      <c r="J6" s="72"/>
      <c r="K6" s="73"/>
      <c r="L6" s="93">
        <f>C6+F6+I6</f>
        <v>2020</v>
      </c>
      <c r="M6" s="93">
        <f>C7+F7+I7</f>
        <v>6250</v>
      </c>
    </row>
    <row r="7" ht="21.95" customHeight="1" spans="1:13">
      <c r="A7" s="9"/>
      <c r="B7" s="12" t="s">
        <v>8</v>
      </c>
      <c r="C7" s="13">
        <f>C5-'7日'!I5</f>
        <v>2370</v>
      </c>
      <c r="D7" s="13"/>
      <c r="E7" s="13"/>
      <c r="F7" s="71">
        <f>F5-C5</f>
        <v>2150</v>
      </c>
      <c r="G7" s="72"/>
      <c r="H7" s="73"/>
      <c r="I7" s="71">
        <f>I5-F5</f>
        <v>1730</v>
      </c>
      <c r="J7" s="72"/>
      <c r="K7" s="73"/>
      <c r="L7" s="93"/>
      <c r="M7" s="93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94" t="s">
        <v>92</v>
      </c>
      <c r="M9" s="100"/>
      <c r="N9" s="100"/>
      <c r="O9" s="100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20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19"/>
      <c r="B16" s="21" t="s">
        <v>20</v>
      </c>
      <c r="C16" s="22" t="s">
        <v>21</v>
      </c>
      <c r="D16" s="22"/>
      <c r="E16" s="22"/>
      <c r="F16" s="22" t="s">
        <v>21</v>
      </c>
      <c r="G16" s="22"/>
      <c r="H16" s="22"/>
      <c r="I16" s="22" t="s">
        <v>21</v>
      </c>
      <c r="J16" s="22"/>
      <c r="K16" s="22"/>
    </row>
    <row r="17" ht="21.95" customHeight="1" spans="1:11">
      <c r="A17" s="23" t="s">
        <v>22</v>
      </c>
      <c r="B17" s="24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3"/>
      <c r="B18" s="24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3"/>
      <c r="B19" s="24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3"/>
      <c r="B20" s="24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5" t="s">
        <v>23</v>
      </c>
      <c r="B21" s="20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5"/>
      <c r="B22" s="21" t="s">
        <v>25</v>
      </c>
      <c r="C22" s="22" t="s">
        <v>26</v>
      </c>
      <c r="D22" s="22"/>
      <c r="E22" s="22"/>
      <c r="F22" s="22" t="s">
        <v>26</v>
      </c>
      <c r="G22" s="22"/>
      <c r="H22" s="22"/>
      <c r="I22" s="22" t="s">
        <v>26</v>
      </c>
      <c r="J22" s="22"/>
      <c r="K22" s="22"/>
    </row>
    <row r="23" ht="21.95" customHeight="1" spans="1:11">
      <c r="A23" s="26" t="s">
        <v>27</v>
      </c>
      <c r="B23" s="27" t="s">
        <v>28</v>
      </c>
      <c r="C23" s="18">
        <v>1380</v>
      </c>
      <c r="D23" s="18"/>
      <c r="E23" s="18"/>
      <c r="F23" s="18">
        <v>1380</v>
      </c>
      <c r="G23" s="18"/>
      <c r="H23" s="18"/>
      <c r="I23" s="18">
        <v>1200</v>
      </c>
      <c r="J23" s="18"/>
      <c r="K23" s="18"/>
    </row>
    <row r="24" ht="21.95" customHeight="1" spans="1:11">
      <c r="A24" s="26"/>
      <c r="B24" s="27" t="s">
        <v>29</v>
      </c>
      <c r="C24" s="18">
        <f>1060+1080</f>
        <v>2140</v>
      </c>
      <c r="D24" s="18"/>
      <c r="E24" s="18"/>
      <c r="F24" s="18">
        <f>1060+1080</f>
        <v>2140</v>
      </c>
      <c r="G24" s="18"/>
      <c r="H24" s="18"/>
      <c r="I24" s="18">
        <v>2030</v>
      </c>
      <c r="J24" s="18"/>
      <c r="K24" s="18"/>
    </row>
    <row r="25" ht="21.95" customHeight="1" spans="1:11">
      <c r="A25" s="19" t="s">
        <v>30</v>
      </c>
      <c r="B25" s="20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19"/>
      <c r="B26" s="20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19"/>
      <c r="B27" s="20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28" t="s">
        <v>34</v>
      </c>
      <c r="B28" s="29"/>
      <c r="C28" s="30"/>
      <c r="D28" s="31"/>
      <c r="E28" s="74"/>
      <c r="F28" s="30"/>
      <c r="G28" s="31"/>
      <c r="H28" s="74"/>
      <c r="I28" s="30" t="s">
        <v>131</v>
      </c>
      <c r="J28" s="31"/>
      <c r="K28" s="74"/>
    </row>
    <row r="29" ht="24" customHeight="1" spans="1:11">
      <c r="A29" s="32"/>
      <c r="B29" s="33"/>
      <c r="C29" s="34"/>
      <c r="D29" s="35"/>
      <c r="E29" s="75"/>
      <c r="F29" s="34"/>
      <c r="G29" s="35"/>
      <c r="H29" s="75"/>
      <c r="I29" s="34"/>
      <c r="J29" s="35"/>
      <c r="K29" s="75"/>
    </row>
    <row r="30" spans="1:11">
      <c r="A30" s="36"/>
      <c r="B30" s="37"/>
      <c r="C30" s="38"/>
      <c r="D30" s="39"/>
      <c r="E30" s="76"/>
      <c r="F30" s="38"/>
      <c r="G30" s="39"/>
      <c r="H30" s="76"/>
      <c r="I30" s="38"/>
      <c r="J30" s="39"/>
      <c r="K30" s="76"/>
    </row>
    <row r="31" ht="14.25" spans="1:11">
      <c r="A31" s="40" t="s">
        <v>35</v>
      </c>
      <c r="B31" s="41"/>
      <c r="C31" s="42" t="s">
        <v>132</v>
      </c>
      <c r="D31" s="43"/>
      <c r="E31" s="77"/>
      <c r="F31" s="42" t="s">
        <v>133</v>
      </c>
      <c r="G31" s="43"/>
      <c r="H31" s="77"/>
      <c r="I31" s="42" t="s">
        <v>119</v>
      </c>
      <c r="J31" s="43"/>
      <c r="K31" s="77"/>
    </row>
    <row r="32" ht="18.75" spans="2:9">
      <c r="B32" s="44" t="s">
        <v>37</v>
      </c>
      <c r="C32" s="44"/>
      <c r="D32" s="44"/>
      <c r="E32" s="44"/>
      <c r="F32" s="44"/>
      <c r="G32" s="44"/>
      <c r="H32" s="44"/>
      <c r="I32" s="44"/>
    </row>
    <row r="33" ht="14.25" spans="1:10">
      <c r="A33" s="45"/>
      <c r="B33" s="46" t="s">
        <v>0</v>
      </c>
      <c r="C33" s="47" t="s">
        <v>38</v>
      </c>
      <c r="D33" s="47" t="s">
        <v>39</v>
      </c>
      <c r="E33" s="78" t="s">
        <v>40</v>
      </c>
      <c r="F33" s="79"/>
      <c r="G33" s="80" t="s">
        <v>41</v>
      </c>
      <c r="H33" s="81"/>
      <c r="I33" s="95" t="s">
        <v>42</v>
      </c>
      <c r="J33" s="96"/>
    </row>
    <row r="34" ht="15.75" spans="1:10">
      <c r="A34" s="48"/>
      <c r="B34" s="46" t="s">
        <v>43</v>
      </c>
      <c r="C34" s="49" t="s">
        <v>44</v>
      </c>
      <c r="D34" s="49" t="s">
        <v>45</v>
      </c>
      <c r="E34" s="18"/>
      <c r="F34" s="18"/>
      <c r="G34" s="18"/>
      <c r="H34" s="18"/>
      <c r="I34" s="18"/>
      <c r="J34" s="97"/>
    </row>
    <row r="35" ht="15.75" spans="1:10">
      <c r="A35" s="48"/>
      <c r="B35" s="46"/>
      <c r="C35" s="50" t="s">
        <v>46</v>
      </c>
      <c r="D35" s="50" t="s">
        <v>47</v>
      </c>
      <c r="E35" s="18"/>
      <c r="F35" s="18"/>
      <c r="G35" s="18"/>
      <c r="H35" s="18"/>
      <c r="I35" s="18"/>
      <c r="J35" s="97"/>
    </row>
    <row r="36" ht="15.75" spans="1:10">
      <c r="A36" s="48"/>
      <c r="B36" s="46"/>
      <c r="C36" s="49" t="s">
        <v>48</v>
      </c>
      <c r="D36" s="49" t="s">
        <v>49</v>
      </c>
      <c r="E36" s="18"/>
      <c r="F36" s="18"/>
      <c r="G36" s="18"/>
      <c r="H36" s="18"/>
      <c r="I36" s="18"/>
      <c r="J36" s="97"/>
    </row>
    <row r="37" ht="18.75" spans="1:10">
      <c r="A37" s="48"/>
      <c r="B37" s="46"/>
      <c r="C37" s="50" t="s">
        <v>50</v>
      </c>
      <c r="D37" s="49" t="s">
        <v>51</v>
      </c>
      <c r="E37" s="18"/>
      <c r="F37" s="18"/>
      <c r="G37" s="82"/>
      <c r="H37" s="18"/>
      <c r="I37" s="18"/>
      <c r="J37" s="97"/>
    </row>
    <row r="38" ht="14.25" spans="1:10">
      <c r="A38" s="48"/>
      <c r="B38" s="46"/>
      <c r="C38" s="51" t="s">
        <v>52</v>
      </c>
      <c r="D38" s="49" t="s">
        <v>53</v>
      </c>
      <c r="E38" s="82"/>
      <c r="F38" s="82"/>
      <c r="G38" s="82"/>
      <c r="H38" s="82"/>
      <c r="I38" s="18"/>
      <c r="J38" s="97"/>
    </row>
    <row r="39" ht="14.25" spans="1:10">
      <c r="A39" s="48"/>
      <c r="B39" s="46" t="s">
        <v>54</v>
      </c>
      <c r="C39" s="49" t="s">
        <v>44</v>
      </c>
      <c r="D39" s="49" t="s">
        <v>53</v>
      </c>
      <c r="E39" s="18"/>
      <c r="F39" s="18"/>
      <c r="G39" s="18"/>
      <c r="H39" s="18"/>
      <c r="I39" s="18"/>
      <c r="J39" s="97"/>
    </row>
    <row r="40" ht="15.75" spans="1:10">
      <c r="A40" s="48"/>
      <c r="B40" s="46"/>
      <c r="C40" s="50" t="s">
        <v>46</v>
      </c>
      <c r="D40" s="50" t="s">
        <v>55</v>
      </c>
      <c r="E40" s="18"/>
      <c r="F40" s="18"/>
      <c r="G40" s="18"/>
      <c r="H40" s="18"/>
      <c r="I40" s="18"/>
      <c r="J40" s="97"/>
    </row>
    <row r="41" ht="15.75" spans="1:10">
      <c r="A41" s="48"/>
      <c r="B41" s="46"/>
      <c r="C41" s="49" t="s">
        <v>48</v>
      </c>
      <c r="D41" s="49" t="s">
        <v>56</v>
      </c>
      <c r="E41" s="18"/>
      <c r="F41" s="18"/>
      <c r="G41" s="18"/>
      <c r="H41" s="18"/>
      <c r="I41" s="18"/>
      <c r="J41" s="97"/>
    </row>
    <row r="42" ht="15.75" spans="1:10">
      <c r="A42" s="48"/>
      <c r="B42" s="46"/>
      <c r="C42" s="52" t="s">
        <v>57</v>
      </c>
      <c r="D42" s="53" t="s">
        <v>58</v>
      </c>
      <c r="E42" s="18"/>
      <c r="F42" s="18"/>
      <c r="G42" s="18"/>
      <c r="H42" s="18"/>
      <c r="I42" s="18"/>
      <c r="J42" s="97"/>
    </row>
    <row r="43" ht="15.75" spans="1:10">
      <c r="A43" s="48"/>
      <c r="B43" s="46"/>
      <c r="C43" s="52" t="s">
        <v>59</v>
      </c>
      <c r="D43" s="54" t="s">
        <v>60</v>
      </c>
      <c r="E43" s="18"/>
      <c r="F43" s="18"/>
      <c r="G43" s="18"/>
      <c r="H43" s="18"/>
      <c r="I43" s="18"/>
      <c r="J43" s="97"/>
    </row>
    <row r="44" ht="18.75" spans="1:10">
      <c r="A44" s="48"/>
      <c r="B44" s="46"/>
      <c r="C44" s="50" t="s">
        <v>50</v>
      </c>
      <c r="D44" s="49" t="s">
        <v>61</v>
      </c>
      <c r="E44" s="18"/>
      <c r="F44" s="18"/>
      <c r="G44" s="18"/>
      <c r="H44" s="18"/>
      <c r="I44" s="18"/>
      <c r="J44" s="97"/>
    </row>
    <row r="45" ht="15.75" spans="1:10">
      <c r="A45" s="48"/>
      <c r="B45" s="46" t="s">
        <v>62</v>
      </c>
      <c r="C45" s="51" t="s">
        <v>63</v>
      </c>
      <c r="D45" s="49" t="s">
        <v>64</v>
      </c>
      <c r="E45" s="18"/>
      <c r="F45" s="18"/>
      <c r="G45" s="18"/>
      <c r="H45" s="18"/>
      <c r="I45" s="18"/>
      <c r="J45" s="97"/>
    </row>
    <row r="46" ht="18.75" spans="1:10">
      <c r="A46" s="48"/>
      <c r="B46" s="46"/>
      <c r="C46" s="50" t="s">
        <v>50</v>
      </c>
      <c r="D46" s="49" t="s">
        <v>51</v>
      </c>
      <c r="E46" s="18"/>
      <c r="F46" s="18"/>
      <c r="G46" s="18"/>
      <c r="H46" s="18"/>
      <c r="I46" s="18"/>
      <c r="J46" s="97"/>
    </row>
    <row r="47" ht="14.25" spans="1:10">
      <c r="A47" s="48"/>
      <c r="B47" s="46"/>
      <c r="C47" s="51" t="s">
        <v>52</v>
      </c>
      <c r="D47" s="49" t="s">
        <v>65</v>
      </c>
      <c r="E47" s="18"/>
      <c r="F47" s="18"/>
      <c r="G47" s="18"/>
      <c r="H47" s="18"/>
      <c r="I47" s="18"/>
      <c r="J47" s="97"/>
    </row>
    <row r="48" ht="15.75" spans="1:10">
      <c r="A48" s="48"/>
      <c r="B48" s="46" t="s">
        <v>66</v>
      </c>
      <c r="C48" s="51" t="s">
        <v>63</v>
      </c>
      <c r="D48" s="49" t="s">
        <v>64</v>
      </c>
      <c r="E48" s="18"/>
      <c r="F48" s="18"/>
      <c r="G48" s="18"/>
      <c r="H48" s="18"/>
      <c r="I48" s="18"/>
      <c r="J48" s="97"/>
    </row>
    <row r="49" ht="18.75" spans="1:10">
      <c r="A49" s="48"/>
      <c r="B49" s="46"/>
      <c r="C49" s="50" t="s">
        <v>50</v>
      </c>
      <c r="D49" s="49" t="s">
        <v>51</v>
      </c>
      <c r="E49" s="18"/>
      <c r="F49" s="18"/>
      <c r="G49" s="18"/>
      <c r="H49" s="18"/>
      <c r="I49" s="18"/>
      <c r="J49" s="97"/>
    </row>
    <row r="50" ht="14.25" spans="1:10">
      <c r="A50" s="48"/>
      <c r="B50" s="46"/>
      <c r="C50" s="51" t="s">
        <v>52</v>
      </c>
      <c r="D50" s="49" t="s">
        <v>65</v>
      </c>
      <c r="E50" s="18"/>
      <c r="F50" s="18"/>
      <c r="G50" s="18"/>
      <c r="H50" s="18"/>
      <c r="I50" s="18"/>
      <c r="J50" s="97"/>
    </row>
    <row r="51" ht="14.25" spans="1:10">
      <c r="A51" s="48"/>
      <c r="B51" s="46" t="s">
        <v>67</v>
      </c>
      <c r="C51" s="49" t="s">
        <v>44</v>
      </c>
      <c r="D51" s="18" t="s">
        <v>68</v>
      </c>
      <c r="E51" s="18"/>
      <c r="F51" s="18"/>
      <c r="G51" s="18"/>
      <c r="H51" s="18"/>
      <c r="I51" s="18"/>
      <c r="J51" s="97"/>
    </row>
    <row r="52" ht="15.75" spans="1:10">
      <c r="A52" s="48"/>
      <c r="B52" s="46"/>
      <c r="C52" s="50" t="s">
        <v>46</v>
      </c>
      <c r="D52" s="49" t="s">
        <v>69</v>
      </c>
      <c r="E52" s="18"/>
      <c r="F52" s="18"/>
      <c r="G52" s="18"/>
      <c r="H52" s="18"/>
      <c r="I52" s="18"/>
      <c r="J52" s="97"/>
    </row>
    <row r="53" ht="15.75" spans="1:10">
      <c r="A53" s="48"/>
      <c r="B53" s="46"/>
      <c r="C53" s="49" t="s">
        <v>48</v>
      </c>
      <c r="D53" s="49" t="s">
        <v>49</v>
      </c>
      <c r="E53" s="18"/>
      <c r="F53" s="18"/>
      <c r="G53" s="18"/>
      <c r="H53" s="18"/>
      <c r="I53" s="18"/>
      <c r="J53" s="97"/>
    </row>
    <row r="54" ht="18.75" spans="1:10">
      <c r="A54" s="48"/>
      <c r="B54" s="46"/>
      <c r="C54" s="50" t="s">
        <v>50</v>
      </c>
      <c r="D54" s="49" t="s">
        <v>51</v>
      </c>
      <c r="E54" s="18"/>
      <c r="F54" s="18"/>
      <c r="G54" s="18"/>
      <c r="H54" s="18"/>
      <c r="I54" s="18"/>
      <c r="J54" s="97"/>
    </row>
    <row r="55" ht="14.25" spans="1:10">
      <c r="A55" s="48"/>
      <c r="B55" s="55"/>
      <c r="C55" s="56" t="s">
        <v>52</v>
      </c>
      <c r="D55" s="49" t="s">
        <v>70</v>
      </c>
      <c r="E55" s="83"/>
      <c r="F55" s="83"/>
      <c r="G55" s="83"/>
      <c r="H55" s="18"/>
      <c r="I55" s="18"/>
      <c r="J55" s="97"/>
    </row>
    <row r="56" ht="14.25" spans="1:10">
      <c r="A56" s="57" t="s">
        <v>71</v>
      </c>
      <c r="B56" s="57" t="s">
        <v>72</v>
      </c>
      <c r="C56" s="58">
        <v>7.4</v>
      </c>
      <c r="D56" s="57" t="s">
        <v>44</v>
      </c>
      <c r="E56" s="58">
        <v>78</v>
      </c>
      <c r="F56" s="57" t="s">
        <v>73</v>
      </c>
      <c r="G56" s="58">
        <v>85</v>
      </c>
      <c r="H56" s="57" t="s">
        <v>74</v>
      </c>
      <c r="I56" s="58">
        <v>0.01</v>
      </c>
      <c r="J56" s="97"/>
    </row>
    <row r="57" ht="14.25" spans="1:13">
      <c r="A57" s="48"/>
      <c r="B57" s="59" t="s">
        <v>40</v>
      </c>
      <c r="C57" s="59"/>
      <c r="D57" s="59"/>
      <c r="E57" s="59"/>
      <c r="F57" s="84" t="s">
        <v>41</v>
      </c>
      <c r="G57" s="84"/>
      <c r="H57" s="84"/>
      <c r="I57" s="84"/>
      <c r="J57" s="98" t="s">
        <v>42</v>
      </c>
      <c r="K57" s="98"/>
      <c r="L57" s="98"/>
      <c r="M57" s="98"/>
    </row>
    <row r="58" ht="18.75" spans="1:13">
      <c r="A58" s="60" t="s">
        <v>38</v>
      </c>
      <c r="B58" s="61" t="s">
        <v>75</v>
      </c>
      <c r="C58" s="61" t="s">
        <v>76</v>
      </c>
      <c r="D58" s="61" t="s">
        <v>75</v>
      </c>
      <c r="E58" s="61" t="s">
        <v>76</v>
      </c>
      <c r="F58" s="85" t="s">
        <v>75</v>
      </c>
      <c r="G58" s="85" t="s">
        <v>76</v>
      </c>
      <c r="H58" s="85" t="s">
        <v>75</v>
      </c>
      <c r="I58" s="85" t="s">
        <v>76</v>
      </c>
      <c r="J58" s="99" t="s">
        <v>75</v>
      </c>
      <c r="K58" s="99" t="s">
        <v>76</v>
      </c>
      <c r="L58" s="99" t="s">
        <v>75</v>
      </c>
      <c r="M58" s="99" t="s">
        <v>76</v>
      </c>
    </row>
    <row r="59" ht="18.75" spans="1:13">
      <c r="A59" s="62" t="s">
        <v>77</v>
      </c>
      <c r="B59" s="63"/>
      <c r="C59" s="64"/>
      <c r="D59" s="65">
        <v>16</v>
      </c>
      <c r="E59" s="64"/>
      <c r="F59" s="64">
        <v>27.1</v>
      </c>
      <c r="G59" s="86"/>
      <c r="H59" s="64">
        <v>18.5</v>
      </c>
      <c r="I59" s="64"/>
      <c r="J59" s="97">
        <v>18.9</v>
      </c>
      <c r="K59" s="97"/>
      <c r="L59" s="97">
        <v>21.6</v>
      </c>
      <c r="M59" s="97"/>
    </row>
    <row r="60" ht="18.75" spans="1:13">
      <c r="A60" s="62" t="s">
        <v>78</v>
      </c>
      <c r="B60" s="63"/>
      <c r="C60" s="64"/>
      <c r="D60" s="65"/>
      <c r="E60" s="64"/>
      <c r="F60" s="64"/>
      <c r="G60" s="86"/>
      <c r="H60" s="64"/>
      <c r="I60" s="64"/>
      <c r="J60" s="97"/>
      <c r="K60" s="97"/>
      <c r="L60" s="97"/>
      <c r="M60" s="97"/>
    </row>
    <row r="61" ht="18.75" spans="1:13">
      <c r="A61" s="62" t="s">
        <v>79</v>
      </c>
      <c r="B61" s="63"/>
      <c r="C61" s="64"/>
      <c r="D61" s="65">
        <v>34.5</v>
      </c>
      <c r="E61" s="64"/>
      <c r="F61" s="64">
        <v>40.5</v>
      </c>
      <c r="G61" s="86"/>
      <c r="H61" s="64">
        <v>31.6</v>
      </c>
      <c r="I61" s="64"/>
      <c r="J61" s="97">
        <v>34.4</v>
      </c>
      <c r="K61" s="97"/>
      <c r="L61" s="97">
        <v>34.2</v>
      </c>
      <c r="M61" s="97"/>
    </row>
    <row r="62" ht="18.75" spans="1:13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101"/>
    </row>
    <row r="63" ht="18.75" spans="1:13">
      <c r="A63" s="68" t="s">
        <v>80</v>
      </c>
      <c r="B63" s="64"/>
      <c r="C63" s="64"/>
      <c r="D63" s="65"/>
      <c r="E63" s="64">
        <v>24.8</v>
      </c>
      <c r="F63" s="64"/>
      <c r="G63" s="86">
        <v>25.1</v>
      </c>
      <c r="H63" s="64"/>
      <c r="I63" s="64">
        <v>24.4</v>
      </c>
      <c r="J63" s="97"/>
      <c r="K63" s="97">
        <v>28.9</v>
      </c>
      <c r="M63" s="97">
        <v>28.6</v>
      </c>
    </row>
    <row r="64" ht="18.75" spans="1:13">
      <c r="A64" s="68" t="s">
        <v>81</v>
      </c>
      <c r="B64" s="64"/>
      <c r="C64" s="64"/>
      <c r="D64" s="65"/>
      <c r="E64" s="64">
        <v>19.4</v>
      </c>
      <c r="F64" s="64"/>
      <c r="G64" s="87">
        <v>20.4</v>
      </c>
      <c r="H64" s="64"/>
      <c r="I64" s="64">
        <v>17.08</v>
      </c>
      <c r="J64" s="97"/>
      <c r="K64" s="97">
        <v>22.2</v>
      </c>
      <c r="L64" s="97"/>
      <c r="M64" s="97"/>
    </row>
    <row r="65" ht="18.75" spans="1:13">
      <c r="A65" s="68" t="s">
        <v>82</v>
      </c>
      <c r="B65" s="64"/>
      <c r="C65" s="64"/>
      <c r="D65" s="65"/>
      <c r="E65" s="64">
        <v>53.8</v>
      </c>
      <c r="F65" s="64"/>
      <c r="G65" s="86">
        <v>53.4</v>
      </c>
      <c r="H65" s="64"/>
      <c r="I65" s="64">
        <v>52.3</v>
      </c>
      <c r="J65" s="97"/>
      <c r="K65" s="97">
        <v>60.4</v>
      </c>
      <c r="M65" s="97"/>
    </row>
    <row r="66" ht="18.75" spans="1:13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</row>
    <row r="67" ht="18.75" spans="1:13">
      <c r="A67" s="104" t="s">
        <v>83</v>
      </c>
      <c r="B67" s="64"/>
      <c r="C67" s="64"/>
      <c r="D67" s="65">
        <v>0.87</v>
      </c>
      <c r="E67" s="64">
        <v>9.23</v>
      </c>
      <c r="F67" s="64">
        <v>0.9</v>
      </c>
      <c r="G67" s="86">
        <v>9.3</v>
      </c>
      <c r="H67" s="64">
        <v>0.84</v>
      </c>
      <c r="I67" s="64">
        <v>9.2</v>
      </c>
      <c r="J67" s="97">
        <v>1.59</v>
      </c>
      <c r="K67" s="97">
        <v>12.7</v>
      </c>
      <c r="L67" s="97">
        <v>1.34</v>
      </c>
      <c r="M67" s="97">
        <v>12.2</v>
      </c>
    </row>
    <row r="68" ht="18.75" spans="1:13">
      <c r="A68" s="104" t="s">
        <v>84</v>
      </c>
      <c r="B68" s="105"/>
      <c r="C68" s="64"/>
      <c r="D68" s="65">
        <v>0.92</v>
      </c>
      <c r="E68" s="64">
        <v>8.22</v>
      </c>
      <c r="F68" s="64">
        <v>0.95</v>
      </c>
      <c r="G68" s="86">
        <v>8.07</v>
      </c>
      <c r="H68" s="64">
        <v>0.91</v>
      </c>
      <c r="I68" s="64">
        <v>8.02</v>
      </c>
      <c r="J68" s="97">
        <v>1.27</v>
      </c>
      <c r="K68" s="97">
        <v>11.3</v>
      </c>
      <c r="L68" s="97">
        <v>1.02</v>
      </c>
      <c r="M68" s="97">
        <v>11.3</v>
      </c>
    </row>
    <row r="69" ht="18.75" spans="1:13">
      <c r="A69" s="104" t="s">
        <v>85</v>
      </c>
      <c r="B69" s="105"/>
      <c r="C69" s="64"/>
      <c r="D69" s="65">
        <v>1.23</v>
      </c>
      <c r="E69" s="64">
        <v>10.04</v>
      </c>
      <c r="F69" s="64">
        <v>0.98</v>
      </c>
      <c r="G69" s="86">
        <v>10.1</v>
      </c>
      <c r="H69" s="64">
        <v>1.1</v>
      </c>
      <c r="I69" s="64">
        <v>10.2</v>
      </c>
      <c r="J69" s="97">
        <v>1.91</v>
      </c>
      <c r="K69" s="97">
        <v>13.7</v>
      </c>
      <c r="L69" s="97"/>
      <c r="M69" s="97"/>
    </row>
    <row r="70" ht="18.75" spans="1:13">
      <c r="A70" s="104" t="s">
        <v>86</v>
      </c>
      <c r="B70" s="64"/>
      <c r="C70" s="64"/>
      <c r="D70" s="65"/>
      <c r="E70" s="64"/>
      <c r="F70" s="64"/>
      <c r="G70" s="86"/>
      <c r="H70" s="64"/>
      <c r="I70" s="64"/>
      <c r="J70" s="97"/>
      <c r="K70" s="97"/>
      <c r="L70" s="97"/>
      <c r="M70" s="9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ezhonghu</cp:lastModifiedBy>
  <dcterms:created xsi:type="dcterms:W3CDTF">2006-09-13T19:21:00Z</dcterms:created>
  <dcterms:modified xsi:type="dcterms:W3CDTF">2022-12-07T11:59:40Z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200A1AB22342477883161C8F25092071</vt:lpwstr>
  </property>
  <property fmtid="{D5CDD505-2E9C-101B-9397-08002B2CF9AE}" pid="3" name="KSOProductBuildVer">
    <vt:lpwstr>2052-11.1.0.11664</vt:lpwstr>
  </property>
</Properties>
</file>