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defaultThemeVersion="166925"/>
  <mc:AlternateContent xmlns:mc="http://schemas.openxmlformats.org/markup-compatibility/2006">
    <mc:Choice Requires="x15">
      <x15ac:absPath xmlns:x15ac="http://schemas.microsoft.com/office/spreadsheetml/2010/11/ac" url="C:\Users\TELNET-SP\Desktop\"/>
    </mc:Choice>
  </mc:AlternateContent>
  <xr:revisionPtr revIDLastSave="0" documentId="13_ncr:1_{4CD58D35-17C2-4650-8F6F-8CED2BB7A717}" xr6:coauthVersionLast="45" xr6:coauthVersionMax="45" xr10:uidLastSave="{00000000-0000-0000-0000-000000000000}"/>
  <bookViews>
    <workbookView xWindow="-120" yWindow="-120" windowWidth="20730" windowHeight="11160" xr2:uid="{00000000-000D-0000-FFFF-FFFF00000000}"/>
  </bookViews>
  <sheets>
    <sheet name="Workplan for BU Functions" sheetId="35" r:id="rId1"/>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75" i="35" l="1"/>
  <c r="I170" i="35"/>
  <c r="I169" i="35"/>
  <c r="I168" i="35"/>
  <c r="F65" i="35" l="1"/>
  <c r="G66" i="35"/>
  <c r="AY97" i="35" l="1"/>
  <c r="BB97" i="35" s="1"/>
  <c r="AZ97" i="35" s="1"/>
  <c r="AU97" i="35"/>
  <c r="AX97" i="35" s="1"/>
  <c r="AV97" i="35" s="1"/>
  <c r="AQ97" i="35"/>
  <c r="AT97" i="35" s="1"/>
  <c r="AR97" i="35" s="1"/>
  <c r="AM97" i="35"/>
  <c r="AP97" i="35" s="1"/>
  <c r="AN97" i="35" s="1"/>
  <c r="AI97" i="35"/>
  <c r="AL97" i="35" s="1"/>
  <c r="AJ97" i="35" s="1"/>
  <c r="AE97" i="35"/>
  <c r="AH97" i="35" s="1"/>
  <c r="AF97" i="35" s="1"/>
  <c r="AA97" i="35"/>
  <c r="AD97" i="35" s="1"/>
  <c r="AB97" i="35" s="1"/>
  <c r="W97" i="35"/>
  <c r="Z97" i="35" s="1"/>
  <c r="X97" i="35" s="1"/>
  <c r="S97" i="35"/>
  <c r="V97" i="35" s="1"/>
  <c r="T97" i="35" s="1"/>
  <c r="O97" i="35"/>
  <c r="R97" i="35" s="1"/>
  <c r="P97" i="35" s="1"/>
  <c r="K97" i="35"/>
  <c r="N97" i="35" s="1"/>
  <c r="L97" i="35" s="1"/>
  <c r="G97" i="35"/>
  <c r="J97" i="35" s="1"/>
  <c r="H97" i="35" s="1"/>
  <c r="G98" i="35"/>
  <c r="BB148" i="35"/>
  <c r="BA148" i="35"/>
  <c r="AZ148" i="35"/>
  <c r="AY148" i="35"/>
  <c r="AX148" i="35"/>
  <c r="AW148" i="35"/>
  <c r="AV148" i="35"/>
  <c r="AU148" i="35"/>
  <c r="AT148" i="35"/>
  <c r="AS148" i="35"/>
  <c r="AR148" i="35"/>
  <c r="AQ148" i="35"/>
  <c r="AP148" i="35"/>
  <c r="AO148" i="35"/>
  <c r="AN148" i="35"/>
  <c r="AM148" i="35"/>
  <c r="AL148" i="35"/>
  <c r="AK148" i="35"/>
  <c r="AJ148" i="35"/>
  <c r="AI148" i="35"/>
  <c r="AH148" i="35"/>
  <c r="AG148" i="35"/>
  <c r="AF148" i="35"/>
  <c r="AE148" i="35"/>
  <c r="AD148" i="35"/>
  <c r="AC148" i="35"/>
  <c r="AB148" i="35"/>
  <c r="AA148" i="35"/>
  <c r="Z148" i="35"/>
  <c r="Y148" i="35"/>
  <c r="X148" i="35"/>
  <c r="W148" i="35"/>
  <c r="V148" i="35"/>
  <c r="U148" i="35"/>
  <c r="T148" i="35"/>
  <c r="S148" i="35"/>
  <c r="R148" i="35"/>
  <c r="Q148" i="35"/>
  <c r="P148" i="35"/>
  <c r="O148" i="35"/>
  <c r="N148" i="35"/>
  <c r="M148" i="35"/>
  <c r="L148" i="35"/>
  <c r="K148" i="35"/>
  <c r="J148" i="35"/>
  <c r="H148" i="35"/>
  <c r="G148" i="35"/>
  <c r="AY20" i="35" l="1"/>
  <c r="BB20" i="35" s="1"/>
  <c r="AZ20" i="35" s="1"/>
  <c r="AU20" i="35"/>
  <c r="AX20" i="35" s="1"/>
  <c r="AV20" i="35" s="1"/>
  <c r="AQ20" i="35"/>
  <c r="AT20" i="35" s="1"/>
  <c r="AR20" i="35" s="1"/>
  <c r="AM20" i="35"/>
  <c r="AP20" i="35" s="1"/>
  <c r="AN20" i="35" s="1"/>
  <c r="AI20" i="35"/>
  <c r="AL20" i="35" s="1"/>
  <c r="AJ20" i="35" s="1"/>
  <c r="AE20" i="35"/>
  <c r="AH20" i="35" s="1"/>
  <c r="AF20" i="35" s="1"/>
  <c r="AA20" i="35"/>
  <c r="AD20" i="35" s="1"/>
  <c r="AB20" i="35" s="1"/>
  <c r="W20" i="35"/>
  <c r="Z20" i="35" s="1"/>
  <c r="X20" i="35" s="1"/>
  <c r="S20" i="35"/>
  <c r="V20" i="35" s="1"/>
  <c r="T20" i="35" s="1"/>
  <c r="O20" i="35"/>
  <c r="R20" i="35" s="1"/>
  <c r="P20" i="35" s="1"/>
  <c r="K20" i="35"/>
  <c r="N20" i="35" s="1"/>
  <c r="L20" i="35" s="1"/>
  <c r="AY19" i="35"/>
  <c r="BB19" i="35" s="1"/>
  <c r="AZ19" i="35" s="1"/>
  <c r="AU19" i="35"/>
  <c r="AX19" i="35" s="1"/>
  <c r="AV19" i="35" s="1"/>
  <c r="AQ19" i="35"/>
  <c r="AT19" i="35" s="1"/>
  <c r="AR19" i="35" s="1"/>
  <c r="AM19" i="35"/>
  <c r="AP19" i="35" s="1"/>
  <c r="AN19" i="35" s="1"/>
  <c r="AI19" i="35"/>
  <c r="AL19" i="35" s="1"/>
  <c r="AJ19" i="35" s="1"/>
  <c r="AE19" i="35"/>
  <c r="AH19" i="35" s="1"/>
  <c r="AF19" i="35" s="1"/>
  <c r="AA19" i="35"/>
  <c r="AD19" i="35" s="1"/>
  <c r="AB19" i="35" s="1"/>
  <c r="W19" i="35"/>
  <c r="Z19" i="35" s="1"/>
  <c r="X19" i="35" s="1"/>
  <c r="S19" i="35"/>
  <c r="V19" i="35" s="1"/>
  <c r="T19" i="35" s="1"/>
  <c r="O19" i="35"/>
  <c r="R19" i="35" s="1"/>
  <c r="P19" i="35" s="1"/>
  <c r="K19" i="35"/>
  <c r="N19" i="35" s="1"/>
  <c r="L19" i="35" s="1"/>
  <c r="G20" i="35"/>
  <c r="G19" i="35"/>
  <c r="BA188" i="35" l="1"/>
  <c r="AW188" i="35"/>
  <c r="AS188" i="35"/>
  <c r="AO188" i="35"/>
  <c r="AK188" i="35"/>
  <c r="AG188" i="35"/>
  <c r="AC188" i="35"/>
  <c r="Y188" i="35"/>
  <c r="U188" i="35"/>
  <c r="Q188" i="35"/>
  <c r="BA187" i="35"/>
  <c r="AW187" i="35"/>
  <c r="AS187" i="35"/>
  <c r="AO187" i="35"/>
  <c r="AK187" i="35"/>
  <c r="AG187" i="35"/>
  <c r="AC187" i="35"/>
  <c r="Y187" i="35"/>
  <c r="U187" i="35"/>
  <c r="Q187" i="35"/>
  <c r="BA186" i="35"/>
  <c r="AW186" i="35"/>
  <c r="AS186" i="35"/>
  <c r="AO186" i="35"/>
  <c r="AK186" i="35"/>
  <c r="AG186" i="35"/>
  <c r="AC186" i="35"/>
  <c r="Y186" i="35"/>
  <c r="U186" i="35"/>
  <c r="Q186" i="35"/>
  <c r="BA185" i="35"/>
  <c r="AW185" i="35"/>
  <c r="AS185" i="35"/>
  <c r="AO185" i="35"/>
  <c r="AK185" i="35"/>
  <c r="AG185" i="35"/>
  <c r="AC185" i="35"/>
  <c r="Y185" i="35"/>
  <c r="U185" i="35"/>
  <c r="Q185" i="35"/>
  <c r="BA184" i="35"/>
  <c r="AW184" i="35"/>
  <c r="AS184" i="35"/>
  <c r="AO184" i="35"/>
  <c r="AK184" i="35"/>
  <c r="AG184" i="35"/>
  <c r="AC184" i="35"/>
  <c r="Y184" i="35"/>
  <c r="U184" i="35"/>
  <c r="Q184" i="35"/>
  <c r="BA183" i="35"/>
  <c r="AW183" i="35"/>
  <c r="AS183" i="35"/>
  <c r="AO183" i="35"/>
  <c r="AK183" i="35"/>
  <c r="AG183" i="35"/>
  <c r="AC183" i="35"/>
  <c r="Y183" i="35"/>
  <c r="U183" i="35"/>
  <c r="Q183" i="35"/>
  <c r="BA182" i="35"/>
  <c r="AW182" i="35"/>
  <c r="AS182" i="35"/>
  <c r="AO182" i="35"/>
  <c r="AK182" i="35"/>
  <c r="AG182" i="35"/>
  <c r="AC182" i="35"/>
  <c r="Y182" i="35"/>
  <c r="U182" i="35"/>
  <c r="Q182" i="35"/>
  <c r="BA181" i="35"/>
  <c r="AW181" i="35"/>
  <c r="AS181" i="35"/>
  <c r="AO181" i="35"/>
  <c r="AK181" i="35"/>
  <c r="AG181" i="35"/>
  <c r="AC181" i="35"/>
  <c r="Y181" i="35"/>
  <c r="U181" i="35"/>
  <c r="Q181" i="35"/>
  <c r="BA180" i="35"/>
  <c r="AW180" i="35"/>
  <c r="AS180" i="35"/>
  <c r="AO180" i="35"/>
  <c r="AK180" i="35"/>
  <c r="AG180" i="35"/>
  <c r="AC180" i="35"/>
  <c r="Y180" i="35"/>
  <c r="U180" i="35"/>
  <c r="Q180" i="35"/>
  <c r="BA179" i="35"/>
  <c r="AW179" i="35"/>
  <c r="AS179" i="35"/>
  <c r="AO179" i="35"/>
  <c r="AK179" i="35"/>
  <c r="AG179" i="35"/>
  <c r="AC179" i="35"/>
  <c r="Y179" i="35"/>
  <c r="U179" i="35"/>
  <c r="Q179" i="35"/>
  <c r="M186" i="35"/>
  <c r="M185" i="35"/>
  <c r="I186" i="35"/>
  <c r="I185" i="35"/>
  <c r="M188" i="35" l="1"/>
  <c r="M187" i="35"/>
  <c r="M184" i="35"/>
  <c r="M183" i="35"/>
  <c r="M182" i="35"/>
  <c r="M181" i="35"/>
  <c r="M180" i="35"/>
  <c r="M179" i="35"/>
  <c r="I188" i="35"/>
  <c r="I187" i="35"/>
  <c r="I184" i="35"/>
  <c r="I183" i="35"/>
  <c r="I182" i="35"/>
  <c r="I181" i="35"/>
  <c r="I180" i="35"/>
  <c r="I179" i="35"/>
  <c r="BA175" i="35"/>
  <c r="AW175" i="35"/>
  <c r="AS175" i="35"/>
  <c r="AO175" i="35"/>
  <c r="AK175" i="35"/>
  <c r="AG175" i="35"/>
  <c r="AC175" i="35"/>
  <c r="Y175" i="35"/>
  <c r="U175" i="35"/>
  <c r="Q175" i="35"/>
  <c r="BA174" i="35"/>
  <c r="AW174" i="35"/>
  <c r="AS174" i="35"/>
  <c r="AO174" i="35"/>
  <c r="AK174" i="35"/>
  <c r="AG174" i="35"/>
  <c r="AC174" i="35"/>
  <c r="Y174" i="35"/>
  <c r="U174" i="35"/>
  <c r="Q174" i="35"/>
  <c r="BA173" i="35"/>
  <c r="AW173" i="35"/>
  <c r="AS173" i="35"/>
  <c r="AO173" i="35"/>
  <c r="AK173" i="35"/>
  <c r="AG173" i="35"/>
  <c r="AC173" i="35"/>
  <c r="Y173" i="35"/>
  <c r="U173" i="35"/>
  <c r="Q173" i="35"/>
  <c r="BA172" i="35"/>
  <c r="AW172" i="35"/>
  <c r="AS172" i="35"/>
  <c r="AO172" i="35"/>
  <c r="AK172" i="35"/>
  <c r="AG172" i="35"/>
  <c r="AC172" i="35"/>
  <c r="Y172" i="35"/>
  <c r="U172" i="35"/>
  <c r="Q172" i="35"/>
  <c r="BA171" i="35"/>
  <c r="AW171" i="35"/>
  <c r="AS171" i="35"/>
  <c r="AO171" i="35"/>
  <c r="AK171" i="35"/>
  <c r="AG171" i="35"/>
  <c r="AC171" i="35"/>
  <c r="Y171" i="35"/>
  <c r="U171" i="35"/>
  <c r="Q171" i="35"/>
  <c r="BA170" i="35"/>
  <c r="AW170" i="35"/>
  <c r="AS170" i="35"/>
  <c r="AO170" i="35"/>
  <c r="AK170" i="35"/>
  <c r="AG170" i="35"/>
  <c r="AC170" i="35"/>
  <c r="Y170" i="35"/>
  <c r="U170" i="35"/>
  <c r="Q170" i="35"/>
  <c r="BA169" i="35"/>
  <c r="AW169" i="35"/>
  <c r="AS169" i="35"/>
  <c r="AO169" i="35"/>
  <c r="AK169" i="35"/>
  <c r="AG169" i="35"/>
  <c r="AC169" i="35"/>
  <c r="Y169" i="35"/>
  <c r="U169" i="35"/>
  <c r="Q169" i="35"/>
  <c r="BA168" i="35"/>
  <c r="AW168" i="35"/>
  <c r="AS168" i="35"/>
  <c r="AO168" i="35"/>
  <c r="AK168" i="35"/>
  <c r="AG168" i="35"/>
  <c r="AC168" i="35"/>
  <c r="Y168" i="35"/>
  <c r="U168" i="35"/>
  <c r="Q168" i="35"/>
  <c r="M168" i="35"/>
  <c r="M169" i="35"/>
  <c r="M170" i="35"/>
  <c r="M171" i="35"/>
  <c r="M172" i="35"/>
  <c r="M173" i="35"/>
  <c r="M174" i="35"/>
  <c r="M175" i="35"/>
  <c r="I174" i="35"/>
  <c r="I173" i="35"/>
  <c r="I172" i="35"/>
  <c r="I171" i="35"/>
  <c r="G125" i="35" l="1"/>
  <c r="AY38" i="35" l="1"/>
  <c r="BB38" i="35" s="1"/>
  <c r="AZ38" i="35" s="1"/>
  <c r="AU38" i="35"/>
  <c r="AX38" i="35" s="1"/>
  <c r="AV38" i="35" s="1"/>
  <c r="AQ38" i="35"/>
  <c r="AT38" i="35" s="1"/>
  <c r="AR38" i="35" s="1"/>
  <c r="AM38" i="35"/>
  <c r="AP38" i="35" s="1"/>
  <c r="AN38" i="35" s="1"/>
  <c r="AI38" i="35"/>
  <c r="AL38" i="35" s="1"/>
  <c r="AJ38" i="35" s="1"/>
  <c r="AE38" i="35"/>
  <c r="AH38" i="35" s="1"/>
  <c r="AF38" i="35" s="1"/>
  <c r="AA38" i="35"/>
  <c r="AD38" i="35" s="1"/>
  <c r="AB38" i="35" s="1"/>
  <c r="W38" i="35"/>
  <c r="Z38" i="35" s="1"/>
  <c r="X38" i="35" s="1"/>
  <c r="S38" i="35"/>
  <c r="V38" i="35" s="1"/>
  <c r="T38" i="35" s="1"/>
  <c r="O38" i="35"/>
  <c r="R38" i="35" s="1"/>
  <c r="P38" i="35" s="1"/>
  <c r="K38" i="35"/>
  <c r="N38" i="35" s="1"/>
  <c r="L38" i="35" s="1"/>
  <c r="G38" i="35"/>
  <c r="AY142" i="35"/>
  <c r="BB142" i="35" s="1"/>
  <c r="AZ142" i="35" s="1"/>
  <c r="AU142" i="35"/>
  <c r="AX142" i="35" s="1"/>
  <c r="AV142" i="35" s="1"/>
  <c r="AQ142" i="35"/>
  <c r="AT142" i="35" s="1"/>
  <c r="AR142" i="35" s="1"/>
  <c r="AM142" i="35"/>
  <c r="AP142" i="35" s="1"/>
  <c r="AN142" i="35" s="1"/>
  <c r="AI142" i="35"/>
  <c r="AL142" i="35" s="1"/>
  <c r="AJ142" i="35" s="1"/>
  <c r="AE142" i="35"/>
  <c r="AH142" i="35" s="1"/>
  <c r="AF142" i="35" s="1"/>
  <c r="AA142" i="35"/>
  <c r="AD142" i="35" s="1"/>
  <c r="AB142" i="35" s="1"/>
  <c r="W142" i="35"/>
  <c r="Z142" i="35" s="1"/>
  <c r="X142" i="35" s="1"/>
  <c r="S142" i="35"/>
  <c r="V142" i="35" s="1"/>
  <c r="T142" i="35" s="1"/>
  <c r="O142" i="35"/>
  <c r="R142" i="35" s="1"/>
  <c r="P142" i="35" s="1"/>
  <c r="K142" i="35"/>
  <c r="N142" i="35" s="1"/>
  <c r="L142" i="35" s="1"/>
  <c r="G142" i="35"/>
  <c r="AY78" i="35"/>
  <c r="BB78" i="35" s="1"/>
  <c r="AZ78" i="35" s="1"/>
  <c r="AU78" i="35"/>
  <c r="AX78" i="35" s="1"/>
  <c r="AV78" i="35" s="1"/>
  <c r="AQ78" i="35"/>
  <c r="AT78" i="35" s="1"/>
  <c r="AR78" i="35" s="1"/>
  <c r="AM78" i="35"/>
  <c r="AP78" i="35" s="1"/>
  <c r="AN78" i="35" s="1"/>
  <c r="AI78" i="35"/>
  <c r="AL78" i="35" s="1"/>
  <c r="AJ78" i="35" s="1"/>
  <c r="AE78" i="35"/>
  <c r="AH78" i="35" s="1"/>
  <c r="AF78" i="35" s="1"/>
  <c r="AA78" i="35"/>
  <c r="AD78" i="35" s="1"/>
  <c r="AB78" i="35" s="1"/>
  <c r="W78" i="35"/>
  <c r="Z78" i="35" s="1"/>
  <c r="X78" i="35" s="1"/>
  <c r="S78" i="35"/>
  <c r="V78" i="35" s="1"/>
  <c r="T78" i="35" s="1"/>
  <c r="O78" i="35"/>
  <c r="R78" i="35" s="1"/>
  <c r="P78" i="35" s="1"/>
  <c r="K78" i="35"/>
  <c r="N78" i="35" s="1"/>
  <c r="L78" i="35" s="1"/>
  <c r="AY77" i="35"/>
  <c r="BB77" i="35" s="1"/>
  <c r="AZ77" i="35" s="1"/>
  <c r="AU77" i="35"/>
  <c r="AX77" i="35" s="1"/>
  <c r="AV77" i="35" s="1"/>
  <c r="AQ77" i="35"/>
  <c r="AT77" i="35" s="1"/>
  <c r="AR77" i="35" s="1"/>
  <c r="AM77" i="35"/>
  <c r="AP77" i="35" s="1"/>
  <c r="AN77" i="35" s="1"/>
  <c r="AI77" i="35"/>
  <c r="AL77" i="35" s="1"/>
  <c r="AJ77" i="35" s="1"/>
  <c r="AE77" i="35"/>
  <c r="AH77" i="35" s="1"/>
  <c r="AF77" i="35" s="1"/>
  <c r="AA77" i="35"/>
  <c r="AD77" i="35" s="1"/>
  <c r="AB77" i="35" s="1"/>
  <c r="W77" i="35"/>
  <c r="Z77" i="35" s="1"/>
  <c r="X77" i="35" s="1"/>
  <c r="S77" i="35"/>
  <c r="V77" i="35" s="1"/>
  <c r="T77" i="35" s="1"/>
  <c r="O77" i="35"/>
  <c r="R77" i="35" s="1"/>
  <c r="P77" i="35" s="1"/>
  <c r="K77" i="35"/>
  <c r="N77" i="35" s="1"/>
  <c r="L77" i="35" s="1"/>
  <c r="AY76" i="35"/>
  <c r="BB76" i="35" s="1"/>
  <c r="AZ76" i="35" s="1"/>
  <c r="AU76" i="35"/>
  <c r="AX76" i="35" s="1"/>
  <c r="AV76" i="35" s="1"/>
  <c r="AQ76" i="35"/>
  <c r="AT76" i="35" s="1"/>
  <c r="AR76" i="35" s="1"/>
  <c r="AM76" i="35"/>
  <c r="AP76" i="35" s="1"/>
  <c r="AN76" i="35" s="1"/>
  <c r="AI76" i="35"/>
  <c r="AL76" i="35" s="1"/>
  <c r="AJ76" i="35" s="1"/>
  <c r="AE76" i="35"/>
  <c r="AH76" i="35" s="1"/>
  <c r="AF76" i="35" s="1"/>
  <c r="AA76" i="35"/>
  <c r="AD76" i="35" s="1"/>
  <c r="AB76" i="35" s="1"/>
  <c r="W76" i="35"/>
  <c r="Z76" i="35" s="1"/>
  <c r="X76" i="35" s="1"/>
  <c r="S76" i="35"/>
  <c r="V76" i="35" s="1"/>
  <c r="T76" i="35" s="1"/>
  <c r="O76" i="35"/>
  <c r="R76" i="35" s="1"/>
  <c r="P76" i="35" s="1"/>
  <c r="K76" i="35"/>
  <c r="N76" i="35" s="1"/>
  <c r="L76" i="35" s="1"/>
  <c r="AY75" i="35"/>
  <c r="BB75" i="35" s="1"/>
  <c r="AZ75" i="35" s="1"/>
  <c r="AU75" i="35"/>
  <c r="AX75" i="35" s="1"/>
  <c r="AV75" i="35" s="1"/>
  <c r="AQ75" i="35"/>
  <c r="AT75" i="35" s="1"/>
  <c r="AR75" i="35" s="1"/>
  <c r="AM75" i="35"/>
  <c r="AP75" i="35" s="1"/>
  <c r="AN75" i="35" s="1"/>
  <c r="AI75" i="35"/>
  <c r="AL75" i="35" s="1"/>
  <c r="AJ75" i="35" s="1"/>
  <c r="AE75" i="35"/>
  <c r="AH75" i="35" s="1"/>
  <c r="AF75" i="35" s="1"/>
  <c r="AA75" i="35"/>
  <c r="AD75" i="35" s="1"/>
  <c r="AB75" i="35" s="1"/>
  <c r="W75" i="35"/>
  <c r="Z75" i="35" s="1"/>
  <c r="X75" i="35" s="1"/>
  <c r="S75" i="35"/>
  <c r="V75" i="35" s="1"/>
  <c r="T75" i="35" s="1"/>
  <c r="O75" i="35"/>
  <c r="R75" i="35" s="1"/>
  <c r="P75" i="35" s="1"/>
  <c r="K75" i="35"/>
  <c r="N75" i="35" s="1"/>
  <c r="L75" i="35" s="1"/>
  <c r="AY74" i="35"/>
  <c r="BB74" i="35" s="1"/>
  <c r="AZ74" i="35" s="1"/>
  <c r="AU74" i="35"/>
  <c r="AX74" i="35" s="1"/>
  <c r="AV74" i="35" s="1"/>
  <c r="AQ74" i="35"/>
  <c r="AT74" i="35" s="1"/>
  <c r="AR74" i="35" s="1"/>
  <c r="AM74" i="35"/>
  <c r="AP74" i="35" s="1"/>
  <c r="AN74" i="35" s="1"/>
  <c r="AI74" i="35"/>
  <c r="AL74" i="35" s="1"/>
  <c r="AJ74" i="35" s="1"/>
  <c r="AE74" i="35"/>
  <c r="AH74" i="35" s="1"/>
  <c r="AF74" i="35" s="1"/>
  <c r="AA74" i="35"/>
  <c r="AD74" i="35" s="1"/>
  <c r="AB74" i="35" s="1"/>
  <c r="W74" i="35"/>
  <c r="Z74" i="35" s="1"/>
  <c r="X74" i="35" s="1"/>
  <c r="S74" i="35"/>
  <c r="V74" i="35" s="1"/>
  <c r="T74" i="35" s="1"/>
  <c r="O74" i="35"/>
  <c r="R74" i="35" s="1"/>
  <c r="P74" i="35" s="1"/>
  <c r="K74" i="35"/>
  <c r="N74" i="35" s="1"/>
  <c r="L74" i="35" s="1"/>
  <c r="AY73" i="35"/>
  <c r="BB73" i="35" s="1"/>
  <c r="AZ73" i="35" s="1"/>
  <c r="AU73" i="35"/>
  <c r="AX73" i="35" s="1"/>
  <c r="AV73" i="35" s="1"/>
  <c r="AQ73" i="35"/>
  <c r="AT73" i="35" s="1"/>
  <c r="AR73" i="35" s="1"/>
  <c r="AM73" i="35"/>
  <c r="AP73" i="35" s="1"/>
  <c r="AN73" i="35" s="1"/>
  <c r="AI73" i="35"/>
  <c r="AL73" i="35" s="1"/>
  <c r="AJ73" i="35" s="1"/>
  <c r="AE73" i="35"/>
  <c r="AH73" i="35" s="1"/>
  <c r="AF73" i="35" s="1"/>
  <c r="AA73" i="35"/>
  <c r="AD73" i="35" s="1"/>
  <c r="AB73" i="35" s="1"/>
  <c r="W73" i="35"/>
  <c r="Z73" i="35" s="1"/>
  <c r="X73" i="35" s="1"/>
  <c r="S73" i="35"/>
  <c r="V73" i="35" s="1"/>
  <c r="T73" i="35" s="1"/>
  <c r="O73" i="35"/>
  <c r="R73" i="35" s="1"/>
  <c r="P73" i="35" s="1"/>
  <c r="K73" i="35"/>
  <c r="N73" i="35" s="1"/>
  <c r="L73" i="35" s="1"/>
  <c r="AY147" i="35"/>
  <c r="BB147" i="35" s="1"/>
  <c r="AZ147" i="35" s="1"/>
  <c r="AU147" i="35"/>
  <c r="AX147" i="35" s="1"/>
  <c r="AV147" i="35" s="1"/>
  <c r="AQ147" i="35"/>
  <c r="AT147" i="35" s="1"/>
  <c r="AR147" i="35" s="1"/>
  <c r="AM147" i="35"/>
  <c r="AP147" i="35" s="1"/>
  <c r="AN147" i="35" s="1"/>
  <c r="AI147" i="35"/>
  <c r="AL147" i="35" s="1"/>
  <c r="AJ147" i="35" s="1"/>
  <c r="AE147" i="35"/>
  <c r="AH147" i="35" s="1"/>
  <c r="AF147" i="35" s="1"/>
  <c r="AA147" i="35"/>
  <c r="AD147" i="35" s="1"/>
  <c r="AB147" i="35" s="1"/>
  <c r="W147" i="35"/>
  <c r="Z147" i="35" s="1"/>
  <c r="X147" i="35" s="1"/>
  <c r="S147" i="35"/>
  <c r="V147" i="35" s="1"/>
  <c r="T147" i="35" s="1"/>
  <c r="O147" i="35"/>
  <c r="R147" i="35" s="1"/>
  <c r="P147" i="35" s="1"/>
  <c r="K147" i="35"/>
  <c r="N147" i="35" s="1"/>
  <c r="L147" i="35" s="1"/>
  <c r="AY146" i="35"/>
  <c r="BB146" i="35" s="1"/>
  <c r="AZ146" i="35" s="1"/>
  <c r="AU146" i="35"/>
  <c r="AX146" i="35" s="1"/>
  <c r="AV146" i="35" s="1"/>
  <c r="AQ146" i="35"/>
  <c r="AT146" i="35" s="1"/>
  <c r="AR146" i="35" s="1"/>
  <c r="AM146" i="35"/>
  <c r="AP146" i="35" s="1"/>
  <c r="AN146" i="35" s="1"/>
  <c r="AI146" i="35"/>
  <c r="AL146" i="35" s="1"/>
  <c r="AJ146" i="35" s="1"/>
  <c r="AE146" i="35"/>
  <c r="AH146" i="35" s="1"/>
  <c r="AF146" i="35" s="1"/>
  <c r="AA146" i="35"/>
  <c r="AD146" i="35" s="1"/>
  <c r="AB146" i="35" s="1"/>
  <c r="W146" i="35"/>
  <c r="Z146" i="35" s="1"/>
  <c r="X146" i="35" s="1"/>
  <c r="S146" i="35"/>
  <c r="V146" i="35" s="1"/>
  <c r="T146" i="35" s="1"/>
  <c r="O146" i="35"/>
  <c r="R146" i="35" s="1"/>
  <c r="P146" i="35" s="1"/>
  <c r="K146" i="35"/>
  <c r="N146" i="35" s="1"/>
  <c r="L146" i="35" s="1"/>
  <c r="BB145" i="35"/>
  <c r="AZ145" i="35"/>
  <c r="AY145" i="35"/>
  <c r="AX145" i="35"/>
  <c r="AV145" i="35"/>
  <c r="AU145" i="35"/>
  <c r="AT145" i="35"/>
  <c r="AR145" i="35"/>
  <c r="AQ145" i="35"/>
  <c r="AP145" i="35"/>
  <c r="AN145" i="35"/>
  <c r="AM145" i="35"/>
  <c r="AL145" i="35"/>
  <c r="AJ145" i="35"/>
  <c r="AI145" i="35"/>
  <c r="AH145" i="35"/>
  <c r="AF145" i="35"/>
  <c r="AE145" i="35"/>
  <c r="AD145" i="35"/>
  <c r="AB145" i="35"/>
  <c r="AA145" i="35"/>
  <c r="Z145" i="35"/>
  <c r="X145" i="35"/>
  <c r="W145" i="35"/>
  <c r="V145" i="35"/>
  <c r="T145" i="35"/>
  <c r="S145" i="35"/>
  <c r="R145" i="35"/>
  <c r="P145" i="35"/>
  <c r="O145" i="35"/>
  <c r="N145" i="35"/>
  <c r="L145" i="35"/>
  <c r="K145" i="35"/>
  <c r="AY144" i="35"/>
  <c r="BB144" i="35" s="1"/>
  <c r="AZ144" i="35" s="1"/>
  <c r="AU144" i="35"/>
  <c r="AX144" i="35" s="1"/>
  <c r="AV144" i="35" s="1"/>
  <c r="AQ144" i="35"/>
  <c r="AT144" i="35" s="1"/>
  <c r="AR144" i="35" s="1"/>
  <c r="AM144" i="35"/>
  <c r="AP144" i="35" s="1"/>
  <c r="AN144" i="35" s="1"/>
  <c r="AI144" i="35"/>
  <c r="AL144" i="35" s="1"/>
  <c r="AJ144" i="35" s="1"/>
  <c r="AE144" i="35"/>
  <c r="AH144" i="35" s="1"/>
  <c r="AF144" i="35" s="1"/>
  <c r="AA144" i="35"/>
  <c r="AD144" i="35" s="1"/>
  <c r="AB144" i="35" s="1"/>
  <c r="W144" i="35"/>
  <c r="Z144" i="35" s="1"/>
  <c r="X144" i="35" s="1"/>
  <c r="S144" i="35"/>
  <c r="V144" i="35" s="1"/>
  <c r="T144" i="35" s="1"/>
  <c r="O144" i="35"/>
  <c r="R144" i="35" s="1"/>
  <c r="P144" i="35" s="1"/>
  <c r="K144" i="35"/>
  <c r="N144" i="35" s="1"/>
  <c r="L144" i="35" s="1"/>
  <c r="AY143" i="35"/>
  <c r="BB143" i="35" s="1"/>
  <c r="AZ143" i="35" s="1"/>
  <c r="AU143" i="35"/>
  <c r="AX143" i="35" s="1"/>
  <c r="AV143" i="35" s="1"/>
  <c r="AQ143" i="35"/>
  <c r="AT143" i="35" s="1"/>
  <c r="AR143" i="35" s="1"/>
  <c r="AM143" i="35"/>
  <c r="AP143" i="35" s="1"/>
  <c r="AN143" i="35" s="1"/>
  <c r="AI143" i="35"/>
  <c r="AL143" i="35" s="1"/>
  <c r="AJ143" i="35" s="1"/>
  <c r="AE143" i="35"/>
  <c r="AH143" i="35" s="1"/>
  <c r="AF143" i="35" s="1"/>
  <c r="AA143" i="35"/>
  <c r="AD143" i="35" s="1"/>
  <c r="AB143" i="35" s="1"/>
  <c r="W143" i="35"/>
  <c r="Z143" i="35" s="1"/>
  <c r="X143" i="35" s="1"/>
  <c r="S143" i="35"/>
  <c r="V143" i="35" s="1"/>
  <c r="T143" i="35" s="1"/>
  <c r="O143" i="35"/>
  <c r="R143" i="35" s="1"/>
  <c r="P143" i="35" s="1"/>
  <c r="K143" i="35"/>
  <c r="N143" i="35" s="1"/>
  <c r="L143" i="35" s="1"/>
  <c r="G147" i="35"/>
  <c r="G146" i="35"/>
  <c r="G144" i="35"/>
  <c r="G143" i="35"/>
  <c r="I125" i="35" l="1"/>
  <c r="BB24" i="35"/>
  <c r="AY24" i="35"/>
  <c r="AX24" i="35"/>
  <c r="AU24" i="35"/>
  <c r="AT24" i="35"/>
  <c r="AQ24" i="35"/>
  <c r="AP24" i="35"/>
  <c r="AM24" i="35"/>
  <c r="AL24" i="35"/>
  <c r="AI24" i="35"/>
  <c r="AH24" i="35"/>
  <c r="AE24" i="35"/>
  <c r="AD24" i="35"/>
  <c r="AA24" i="35"/>
  <c r="Z24" i="35"/>
  <c r="W24" i="35"/>
  <c r="V24" i="35"/>
  <c r="S24" i="35"/>
  <c r="R24" i="35"/>
  <c r="O24" i="35"/>
  <c r="N24" i="35"/>
  <c r="K24" i="35"/>
  <c r="J24" i="35"/>
  <c r="G24" i="35"/>
  <c r="BB23" i="35"/>
  <c r="BA23" i="35"/>
  <c r="AZ23" i="35"/>
  <c r="AY23" i="35"/>
  <c r="AX23" i="35"/>
  <c r="AW23" i="35"/>
  <c r="AV23" i="35"/>
  <c r="AU23" i="35"/>
  <c r="AT23" i="35"/>
  <c r="AS23" i="35"/>
  <c r="AR23" i="35"/>
  <c r="AQ23" i="35"/>
  <c r="AP23" i="35"/>
  <c r="AO23" i="35"/>
  <c r="AN23" i="35"/>
  <c r="AM23" i="35"/>
  <c r="AL23" i="35"/>
  <c r="AK23" i="35"/>
  <c r="AJ23" i="35"/>
  <c r="AI23" i="35"/>
  <c r="AH23" i="35"/>
  <c r="AG23" i="35"/>
  <c r="AF23" i="35"/>
  <c r="AE23" i="35"/>
  <c r="AD23" i="35"/>
  <c r="AC23" i="35"/>
  <c r="AB23" i="35"/>
  <c r="AA23" i="35"/>
  <c r="Z23" i="35"/>
  <c r="Y23" i="35"/>
  <c r="X23" i="35"/>
  <c r="W23" i="35"/>
  <c r="V23" i="35"/>
  <c r="U23" i="35"/>
  <c r="T23" i="35"/>
  <c r="S23" i="35"/>
  <c r="R23" i="35"/>
  <c r="Q23" i="35"/>
  <c r="P23" i="35"/>
  <c r="O23" i="35"/>
  <c r="N23" i="35"/>
  <c r="M23" i="35"/>
  <c r="L23" i="35"/>
  <c r="K23" i="35"/>
  <c r="J23" i="35"/>
  <c r="I23" i="35"/>
  <c r="H23" i="35"/>
  <c r="G23" i="35"/>
  <c r="BB42" i="35"/>
  <c r="AY42" i="35"/>
  <c r="AX42" i="35"/>
  <c r="AU42" i="35"/>
  <c r="AT42" i="35"/>
  <c r="AQ42" i="35"/>
  <c r="AP42" i="35"/>
  <c r="AM42" i="35"/>
  <c r="AL42" i="35"/>
  <c r="AI42" i="35"/>
  <c r="AH42" i="35"/>
  <c r="AE42" i="35"/>
  <c r="AD42" i="35"/>
  <c r="AA42" i="35"/>
  <c r="Z42" i="35"/>
  <c r="W42" i="35"/>
  <c r="V42" i="35"/>
  <c r="S42" i="35"/>
  <c r="R42" i="35"/>
  <c r="O42" i="35"/>
  <c r="N42" i="35"/>
  <c r="K42" i="35"/>
  <c r="J42" i="35"/>
  <c r="G42" i="35"/>
  <c r="BB41" i="35"/>
  <c r="BA41" i="35"/>
  <c r="AZ41" i="35"/>
  <c r="AY41" i="35"/>
  <c r="AX41" i="35"/>
  <c r="AW41" i="35"/>
  <c r="AV41" i="35"/>
  <c r="AU41" i="35"/>
  <c r="AT41" i="35"/>
  <c r="AS41" i="35"/>
  <c r="AR41" i="35"/>
  <c r="AQ41" i="35"/>
  <c r="AP41" i="35"/>
  <c r="AO41" i="35"/>
  <c r="AN41" i="35"/>
  <c r="AM41" i="35"/>
  <c r="AL41" i="35"/>
  <c r="AK41" i="35"/>
  <c r="AJ41" i="35"/>
  <c r="AI41" i="35"/>
  <c r="AH41" i="35"/>
  <c r="AG41" i="35"/>
  <c r="AF41" i="35"/>
  <c r="AE41" i="35"/>
  <c r="AD41" i="35"/>
  <c r="AC41" i="35"/>
  <c r="AB41" i="35"/>
  <c r="AA41" i="35"/>
  <c r="Z41" i="35"/>
  <c r="Y41" i="35"/>
  <c r="X41" i="35"/>
  <c r="W41" i="35"/>
  <c r="V41" i="35"/>
  <c r="U41" i="35"/>
  <c r="T41" i="35"/>
  <c r="S41" i="35"/>
  <c r="R41" i="35"/>
  <c r="Q41" i="35"/>
  <c r="P41" i="35"/>
  <c r="O41" i="35"/>
  <c r="N41" i="35"/>
  <c r="M41" i="35"/>
  <c r="L41" i="35"/>
  <c r="K41" i="35"/>
  <c r="J41" i="35"/>
  <c r="I41" i="35"/>
  <c r="H41" i="35"/>
  <c r="G41" i="35"/>
  <c r="BB126" i="35"/>
  <c r="AZ126" i="35"/>
  <c r="AY126" i="35"/>
  <c r="AX126" i="35"/>
  <c r="AV126" i="35"/>
  <c r="AU126" i="35"/>
  <c r="AT126" i="35"/>
  <c r="AR126" i="35"/>
  <c r="AQ126" i="35"/>
  <c r="AP126" i="35"/>
  <c r="AN126" i="35"/>
  <c r="AM126" i="35"/>
  <c r="AL126" i="35"/>
  <c r="AJ126" i="35"/>
  <c r="AI126" i="35"/>
  <c r="AH126" i="35"/>
  <c r="AF126" i="35"/>
  <c r="AE126" i="35"/>
  <c r="AD126" i="35"/>
  <c r="AB126" i="35"/>
  <c r="AA126" i="35"/>
  <c r="Z126" i="35"/>
  <c r="X126" i="35"/>
  <c r="W126" i="35"/>
  <c r="V126" i="35"/>
  <c r="T126" i="35"/>
  <c r="S126" i="35"/>
  <c r="R126" i="35"/>
  <c r="P126" i="35"/>
  <c r="O126" i="35"/>
  <c r="BA125" i="35"/>
  <c r="AY125" i="35"/>
  <c r="AW125" i="35"/>
  <c r="AU125" i="35"/>
  <c r="AS125" i="35"/>
  <c r="AQ125" i="35"/>
  <c r="AO125" i="35"/>
  <c r="AM125" i="35"/>
  <c r="AK125" i="35"/>
  <c r="AI125" i="35"/>
  <c r="AG125" i="35"/>
  <c r="AE125" i="35"/>
  <c r="AC125" i="35"/>
  <c r="AA125" i="35"/>
  <c r="Y125" i="35"/>
  <c r="W125" i="35"/>
  <c r="U125" i="35"/>
  <c r="S125" i="35"/>
  <c r="Q125" i="35"/>
  <c r="O125" i="35"/>
  <c r="N126" i="35"/>
  <c r="L126" i="35"/>
  <c r="K126" i="35"/>
  <c r="M125" i="35"/>
  <c r="K125" i="35"/>
  <c r="BB81" i="35"/>
  <c r="AY81" i="35"/>
  <c r="AX81" i="35"/>
  <c r="AU81" i="35"/>
  <c r="AT81" i="35"/>
  <c r="AQ81" i="35"/>
  <c r="AP81" i="35"/>
  <c r="AM81" i="35"/>
  <c r="AL81" i="35"/>
  <c r="AI81" i="35"/>
  <c r="AH81" i="35"/>
  <c r="AE81" i="35"/>
  <c r="AD81" i="35"/>
  <c r="AA81" i="35"/>
  <c r="Z81" i="35"/>
  <c r="W81" i="35"/>
  <c r="V81" i="35"/>
  <c r="S81" i="35"/>
  <c r="R81" i="35"/>
  <c r="O81" i="35"/>
  <c r="N81" i="35"/>
  <c r="K81" i="35"/>
  <c r="G81" i="35"/>
  <c r="J81" i="35"/>
  <c r="BB58" i="35"/>
  <c r="AY58" i="35"/>
  <c r="AX58" i="35"/>
  <c r="AU58" i="35"/>
  <c r="AT58" i="35"/>
  <c r="AQ58" i="35"/>
  <c r="AP58" i="35"/>
  <c r="AM58" i="35"/>
  <c r="AL58" i="35"/>
  <c r="AI58" i="35"/>
  <c r="AH58" i="35"/>
  <c r="AE58" i="35"/>
  <c r="AD58" i="35"/>
  <c r="AA58" i="35"/>
  <c r="Z58" i="35"/>
  <c r="W58" i="35"/>
  <c r="BB57" i="35"/>
  <c r="BA57" i="35"/>
  <c r="AZ57" i="35"/>
  <c r="AY57" i="35"/>
  <c r="AX57" i="35"/>
  <c r="AW57" i="35"/>
  <c r="AV57" i="35"/>
  <c r="AU57" i="35"/>
  <c r="AT57" i="35"/>
  <c r="AS57" i="35"/>
  <c r="AR57" i="35"/>
  <c r="AQ57" i="35"/>
  <c r="AP57" i="35"/>
  <c r="AO57" i="35"/>
  <c r="AN57" i="35"/>
  <c r="AM57" i="35"/>
  <c r="AL57" i="35"/>
  <c r="AK57" i="35"/>
  <c r="AJ57" i="35"/>
  <c r="AI57" i="35"/>
  <c r="AH57" i="35"/>
  <c r="AG57" i="35"/>
  <c r="AF57" i="35"/>
  <c r="AE57" i="35"/>
  <c r="AD57" i="35"/>
  <c r="AC57" i="35"/>
  <c r="AB57" i="35"/>
  <c r="AA57" i="35"/>
  <c r="Z57" i="35"/>
  <c r="Y57" i="35"/>
  <c r="X57" i="35"/>
  <c r="W57" i="35"/>
  <c r="BB56" i="35"/>
  <c r="AY56" i="35"/>
  <c r="AX56" i="35"/>
  <c r="AU56" i="35"/>
  <c r="AT56" i="35"/>
  <c r="AQ56" i="35"/>
  <c r="AP56" i="35"/>
  <c r="AM56" i="35"/>
  <c r="AL56" i="35"/>
  <c r="AI56" i="35"/>
  <c r="AH56" i="35"/>
  <c r="AE56" i="35"/>
  <c r="AD56" i="35"/>
  <c r="AA56" i="35"/>
  <c r="Z56" i="35"/>
  <c r="W56" i="35"/>
  <c r="V58" i="35"/>
  <c r="S58" i="35"/>
  <c r="R58" i="35"/>
  <c r="O58" i="35"/>
  <c r="V57" i="35"/>
  <c r="U57" i="35"/>
  <c r="T57" i="35"/>
  <c r="S57" i="35"/>
  <c r="R57" i="35"/>
  <c r="Q57" i="35"/>
  <c r="P57" i="35"/>
  <c r="O57" i="35"/>
  <c r="V56" i="35"/>
  <c r="S56" i="35"/>
  <c r="R56" i="35"/>
  <c r="O56" i="35"/>
  <c r="N58" i="35"/>
  <c r="K58" i="35"/>
  <c r="N57" i="35"/>
  <c r="M57" i="35"/>
  <c r="L57" i="35"/>
  <c r="K57" i="35"/>
  <c r="N56" i="35"/>
  <c r="K56" i="35"/>
  <c r="J58" i="35"/>
  <c r="J56" i="35"/>
  <c r="G58" i="35"/>
  <c r="G56" i="35"/>
  <c r="I79" i="35"/>
  <c r="I10" i="35"/>
  <c r="AJ24" i="35" l="1"/>
  <c r="AR58" i="35"/>
  <c r="L42" i="35"/>
  <c r="AR24" i="35"/>
  <c r="AZ58" i="35"/>
  <c r="AF81" i="35"/>
  <c r="L24" i="35"/>
  <c r="T24" i="35"/>
  <c r="AB24" i="35"/>
  <c r="AV56" i="35"/>
  <c r="AZ56" i="35"/>
  <c r="AB58" i="35"/>
  <c r="P81" i="35"/>
  <c r="L58" i="35"/>
  <c r="R125" i="35"/>
  <c r="P125" i="35" s="1"/>
  <c r="AH125" i="35"/>
  <c r="AF125" i="35" s="1"/>
  <c r="AX125" i="35"/>
  <c r="AV125" i="35" s="1"/>
  <c r="T42" i="35"/>
  <c r="AJ42" i="35"/>
  <c r="AZ42" i="35"/>
  <c r="AV24" i="35"/>
  <c r="X58" i="35"/>
  <c r="H81" i="35"/>
  <c r="AN58" i="35"/>
  <c r="T81" i="35"/>
  <c r="H42" i="35"/>
  <c r="AF56" i="35"/>
  <c r="AJ81" i="35"/>
  <c r="AZ81" i="35"/>
  <c r="V125" i="35"/>
  <c r="T125" i="35" s="1"/>
  <c r="AL125" i="35"/>
  <c r="AJ125" i="35" s="1"/>
  <c r="BB125" i="35"/>
  <c r="AZ125" i="35" s="1"/>
  <c r="AN42" i="35"/>
  <c r="AJ56" i="35"/>
  <c r="AR42" i="35"/>
  <c r="X24" i="35"/>
  <c r="Z125" i="35"/>
  <c r="X125" i="35" s="1"/>
  <c r="AF58" i="35"/>
  <c r="AZ24" i="35"/>
  <c r="AB42" i="35"/>
  <c r="AV58" i="35"/>
  <c r="AD125" i="35"/>
  <c r="AB125" i="35" s="1"/>
  <c r="AT125" i="35"/>
  <c r="AR125" i="35" s="1"/>
  <c r="P42" i="35"/>
  <c r="AF42" i="35"/>
  <c r="AV42" i="35"/>
  <c r="AN24" i="35"/>
  <c r="AP125" i="35"/>
  <c r="AN125" i="35" s="1"/>
  <c r="L56" i="35"/>
  <c r="T56" i="35"/>
  <c r="AB56" i="35"/>
  <c r="AJ58" i="35"/>
  <c r="P24" i="35"/>
  <c r="P58" i="35"/>
  <c r="AF24" i="35"/>
  <c r="AV81" i="35"/>
  <c r="H24" i="35"/>
  <c r="X42" i="35"/>
  <c r="N125" i="35"/>
  <c r="L81" i="35"/>
  <c r="AR81" i="35"/>
  <c r="X81" i="35"/>
  <c r="AN81" i="35"/>
  <c r="AB81" i="35"/>
  <c r="T58" i="35"/>
  <c r="AR56" i="35"/>
  <c r="X56" i="35"/>
  <c r="AN56" i="35"/>
  <c r="P56" i="35"/>
  <c r="L125" i="35" l="1"/>
  <c r="G74" i="35"/>
  <c r="G75" i="35"/>
  <c r="G76" i="35"/>
  <c r="G77" i="35"/>
  <c r="G78" i="35"/>
  <c r="G73" i="35"/>
  <c r="G159" i="35" l="1"/>
  <c r="AY87" i="35" l="1"/>
  <c r="BB87" i="35" s="1"/>
  <c r="AZ87" i="35" s="1"/>
  <c r="AU87" i="35"/>
  <c r="AX87" i="35" s="1"/>
  <c r="AV87" i="35" s="1"/>
  <c r="AQ87" i="35"/>
  <c r="AT87" i="35" s="1"/>
  <c r="AR87" i="35" s="1"/>
  <c r="AM87" i="35"/>
  <c r="AP87" i="35" s="1"/>
  <c r="AN87" i="35" s="1"/>
  <c r="AI87" i="35"/>
  <c r="AL87" i="35" s="1"/>
  <c r="AJ87" i="35" s="1"/>
  <c r="AE87" i="35"/>
  <c r="AH87" i="35" s="1"/>
  <c r="AF87" i="35" s="1"/>
  <c r="AA87" i="35"/>
  <c r="AD87" i="35" s="1"/>
  <c r="AB87" i="35" s="1"/>
  <c r="W87" i="35"/>
  <c r="Z87" i="35" s="1"/>
  <c r="X87" i="35" s="1"/>
  <c r="S87" i="35"/>
  <c r="V87" i="35" s="1"/>
  <c r="T87" i="35" s="1"/>
  <c r="O87" i="35"/>
  <c r="R87" i="35" s="1"/>
  <c r="P87" i="35" s="1"/>
  <c r="AY86" i="35"/>
  <c r="BB86" i="35" s="1"/>
  <c r="AZ86" i="35" s="1"/>
  <c r="AU86" i="35"/>
  <c r="AX86" i="35" s="1"/>
  <c r="AV86" i="35" s="1"/>
  <c r="AQ86" i="35"/>
  <c r="AT86" i="35" s="1"/>
  <c r="AR86" i="35" s="1"/>
  <c r="AM86" i="35"/>
  <c r="AP86" i="35" s="1"/>
  <c r="AN86" i="35" s="1"/>
  <c r="AI86" i="35"/>
  <c r="AL86" i="35" s="1"/>
  <c r="AJ86" i="35" s="1"/>
  <c r="AE86" i="35"/>
  <c r="AH86" i="35" s="1"/>
  <c r="AF86" i="35" s="1"/>
  <c r="AA86" i="35"/>
  <c r="AD86" i="35" s="1"/>
  <c r="AB86" i="35" s="1"/>
  <c r="W86" i="35"/>
  <c r="Z86" i="35" s="1"/>
  <c r="X86" i="35" s="1"/>
  <c r="S86" i="35"/>
  <c r="V86" i="35" s="1"/>
  <c r="T86" i="35" s="1"/>
  <c r="O86" i="35"/>
  <c r="R86" i="35" s="1"/>
  <c r="P86" i="35" s="1"/>
  <c r="K87" i="35"/>
  <c r="N87" i="35" s="1"/>
  <c r="L87" i="35" s="1"/>
  <c r="K86" i="35"/>
  <c r="N86" i="35" s="1"/>
  <c r="L86" i="35" s="1"/>
  <c r="G87" i="35"/>
  <c r="J87" i="35" s="1"/>
  <c r="H87" i="35" s="1"/>
  <c r="G86" i="35"/>
  <c r="J86" i="35" s="1"/>
  <c r="H86" i="35" s="1"/>
  <c r="G89" i="35"/>
  <c r="G54" i="35" l="1"/>
  <c r="BB159" i="35" l="1"/>
  <c r="AZ159" i="35"/>
  <c r="BB160" i="35" s="1"/>
  <c r="AY159" i="35"/>
  <c r="AX159" i="35"/>
  <c r="AV159" i="35"/>
  <c r="AX160" i="35" s="1"/>
  <c r="AU159" i="35"/>
  <c r="AT159" i="35"/>
  <c r="AR159" i="35"/>
  <c r="AT160" i="35" s="1"/>
  <c r="AQ159" i="35"/>
  <c r="AP159" i="35"/>
  <c r="AN159" i="35"/>
  <c r="AP160" i="35" s="1"/>
  <c r="AM159" i="35"/>
  <c r="AL159" i="35"/>
  <c r="AJ159" i="35"/>
  <c r="AL160" i="35" s="1"/>
  <c r="AI159" i="35"/>
  <c r="AH159" i="35"/>
  <c r="AF159" i="35"/>
  <c r="AH160" i="35" s="1"/>
  <c r="AE159" i="35"/>
  <c r="AD159" i="35"/>
  <c r="AB159" i="35"/>
  <c r="AD160" i="35" s="1"/>
  <c r="AA159" i="35"/>
  <c r="Z159" i="35"/>
  <c r="X159" i="35"/>
  <c r="Z160" i="35" s="1"/>
  <c r="W159" i="35"/>
  <c r="V159" i="35"/>
  <c r="T159" i="35"/>
  <c r="V160" i="35" s="1"/>
  <c r="S159" i="35"/>
  <c r="R159" i="35"/>
  <c r="P159" i="35"/>
  <c r="R160" i="35" s="1"/>
  <c r="O159" i="35"/>
  <c r="N159" i="35"/>
  <c r="L159" i="35"/>
  <c r="N160" i="35" s="1"/>
  <c r="K159" i="35"/>
  <c r="BB154" i="35"/>
  <c r="BA154" i="35"/>
  <c r="AZ154" i="35"/>
  <c r="AY154" i="35"/>
  <c r="AX154" i="35"/>
  <c r="AW154" i="35"/>
  <c r="AV154" i="35"/>
  <c r="AU154" i="35"/>
  <c r="AT154" i="35"/>
  <c r="AS154" i="35"/>
  <c r="AR154" i="35"/>
  <c r="AQ154" i="35"/>
  <c r="AP154" i="35"/>
  <c r="AO154" i="35"/>
  <c r="AN154" i="35"/>
  <c r="AM154" i="35"/>
  <c r="AL154" i="35"/>
  <c r="AK154" i="35"/>
  <c r="AJ154" i="35"/>
  <c r="AI154" i="35"/>
  <c r="AH154" i="35"/>
  <c r="AG154" i="35"/>
  <c r="AF154" i="35"/>
  <c r="AE154" i="35"/>
  <c r="AD154" i="35"/>
  <c r="AC154" i="35"/>
  <c r="AB154" i="35"/>
  <c r="AA154" i="35"/>
  <c r="Z154" i="35"/>
  <c r="Y154" i="35"/>
  <c r="X154" i="35"/>
  <c r="W154" i="35"/>
  <c r="V154" i="35"/>
  <c r="U154" i="35"/>
  <c r="T154" i="35"/>
  <c r="S154" i="35"/>
  <c r="R154" i="35"/>
  <c r="Q154" i="35"/>
  <c r="P154" i="35"/>
  <c r="O154" i="35"/>
  <c r="N154" i="35"/>
  <c r="M154" i="35"/>
  <c r="L154" i="35"/>
  <c r="K154" i="35"/>
  <c r="BB153" i="35"/>
  <c r="BA153" i="35"/>
  <c r="AZ153" i="35"/>
  <c r="AY153" i="35"/>
  <c r="AX153" i="35"/>
  <c r="AW153" i="35"/>
  <c r="AV153" i="35"/>
  <c r="AU153" i="35"/>
  <c r="AT153" i="35"/>
  <c r="AS153" i="35"/>
  <c r="AR153" i="35"/>
  <c r="AQ153" i="35"/>
  <c r="AP153" i="35"/>
  <c r="AO153" i="35"/>
  <c r="AN153" i="35"/>
  <c r="AM153" i="35"/>
  <c r="AL153" i="35"/>
  <c r="AK153" i="35"/>
  <c r="AJ153" i="35"/>
  <c r="AI153" i="35"/>
  <c r="AH153" i="35"/>
  <c r="AG153" i="35"/>
  <c r="AF153" i="35"/>
  <c r="AE153" i="35"/>
  <c r="AD153" i="35"/>
  <c r="AC153" i="35"/>
  <c r="AB153" i="35"/>
  <c r="AA153" i="35"/>
  <c r="Z153" i="35"/>
  <c r="Y153" i="35"/>
  <c r="X153" i="35"/>
  <c r="W153" i="35"/>
  <c r="V153" i="35"/>
  <c r="U153" i="35"/>
  <c r="T153" i="35"/>
  <c r="S153" i="35"/>
  <c r="R153" i="35"/>
  <c r="Q153" i="35"/>
  <c r="P153" i="35"/>
  <c r="O153" i="35"/>
  <c r="N153" i="35"/>
  <c r="M153" i="35"/>
  <c r="L153" i="35"/>
  <c r="K153" i="35"/>
  <c r="BB152" i="35"/>
  <c r="BA152" i="35"/>
  <c r="AZ152" i="35"/>
  <c r="AY152" i="35"/>
  <c r="AX152" i="35"/>
  <c r="AW152" i="35"/>
  <c r="AV152" i="35"/>
  <c r="AU152" i="35"/>
  <c r="AT152" i="35"/>
  <c r="AS152" i="35"/>
  <c r="AR152" i="35"/>
  <c r="AQ152" i="35"/>
  <c r="AP152" i="35"/>
  <c r="AO152" i="35"/>
  <c r="AN152" i="35"/>
  <c r="AM152" i="35"/>
  <c r="AL152" i="35"/>
  <c r="AK152" i="35"/>
  <c r="AJ152" i="35"/>
  <c r="AI152" i="35"/>
  <c r="AH152" i="35"/>
  <c r="AG152" i="35"/>
  <c r="AF152" i="35"/>
  <c r="AE152" i="35"/>
  <c r="AD152" i="35"/>
  <c r="AC152" i="35"/>
  <c r="AB152" i="35"/>
  <c r="AA152" i="35"/>
  <c r="Z152" i="35"/>
  <c r="Y152" i="35"/>
  <c r="X152" i="35"/>
  <c r="W152" i="35"/>
  <c r="V152" i="35"/>
  <c r="U152" i="35"/>
  <c r="T152" i="35"/>
  <c r="S152" i="35"/>
  <c r="R152" i="35"/>
  <c r="Q152" i="35"/>
  <c r="P152" i="35"/>
  <c r="O152" i="35"/>
  <c r="N152" i="35"/>
  <c r="M152" i="35"/>
  <c r="L152" i="35"/>
  <c r="K152" i="35"/>
  <c r="AY141" i="35"/>
  <c r="BB141" i="35" s="1"/>
  <c r="AZ141" i="35" s="1"/>
  <c r="AU141" i="35"/>
  <c r="AX141" i="35" s="1"/>
  <c r="AV141" i="35" s="1"/>
  <c r="AQ141" i="35"/>
  <c r="AT141" i="35" s="1"/>
  <c r="AR141" i="35" s="1"/>
  <c r="AM141" i="35"/>
  <c r="AP141" i="35" s="1"/>
  <c r="AN141" i="35" s="1"/>
  <c r="AI141" i="35"/>
  <c r="AL141" i="35" s="1"/>
  <c r="AJ141" i="35" s="1"/>
  <c r="AE141" i="35"/>
  <c r="AH141" i="35" s="1"/>
  <c r="AF141" i="35" s="1"/>
  <c r="AA141" i="35"/>
  <c r="AB141" i="35" s="1"/>
  <c r="W141" i="35"/>
  <c r="Z141" i="35" s="1"/>
  <c r="X141" i="35" s="1"/>
  <c r="S141" i="35"/>
  <c r="V141" i="35" s="1"/>
  <c r="T141" i="35" s="1"/>
  <c r="O141" i="35"/>
  <c r="R141" i="35" s="1"/>
  <c r="P141" i="35" s="1"/>
  <c r="K141" i="35"/>
  <c r="N141" i="35" s="1"/>
  <c r="L141" i="35" s="1"/>
  <c r="AY140" i="35"/>
  <c r="BB140" i="35" s="1"/>
  <c r="AZ140" i="35" s="1"/>
  <c r="AU140" i="35"/>
  <c r="AX140" i="35" s="1"/>
  <c r="AV140" i="35" s="1"/>
  <c r="AQ140" i="35"/>
  <c r="AT140" i="35" s="1"/>
  <c r="AR140" i="35" s="1"/>
  <c r="AM140" i="35"/>
  <c r="AP140" i="35" s="1"/>
  <c r="AN140" i="35" s="1"/>
  <c r="AI140" i="35"/>
  <c r="AL140" i="35" s="1"/>
  <c r="AJ140" i="35" s="1"/>
  <c r="AE140" i="35"/>
  <c r="AH140" i="35" s="1"/>
  <c r="AF140" i="35" s="1"/>
  <c r="AA140" i="35"/>
  <c r="AD140" i="35" s="1"/>
  <c r="AB140" i="35" s="1"/>
  <c r="W140" i="35"/>
  <c r="Z140" i="35" s="1"/>
  <c r="X140" i="35" s="1"/>
  <c r="S140" i="35"/>
  <c r="V140" i="35" s="1"/>
  <c r="T140" i="35" s="1"/>
  <c r="O140" i="35"/>
  <c r="R140" i="35" s="1"/>
  <c r="P140" i="35" s="1"/>
  <c r="K140" i="35"/>
  <c r="N140" i="35" s="1"/>
  <c r="L140" i="35" s="1"/>
  <c r="BB139" i="35"/>
  <c r="BA139" i="35"/>
  <c r="AZ139" i="35"/>
  <c r="AY139" i="35"/>
  <c r="AX139" i="35"/>
  <c r="AW139" i="35"/>
  <c r="AV139" i="35"/>
  <c r="AU139" i="35"/>
  <c r="AT139" i="35"/>
  <c r="AS139" i="35"/>
  <c r="AR139" i="35"/>
  <c r="AQ139" i="35"/>
  <c r="AP139" i="35"/>
  <c r="AO139" i="35"/>
  <c r="AN139" i="35"/>
  <c r="AM139" i="35"/>
  <c r="AL139" i="35"/>
  <c r="AK139" i="35"/>
  <c r="AJ139" i="35"/>
  <c r="AI139" i="35"/>
  <c r="AH139" i="35"/>
  <c r="AG139" i="35"/>
  <c r="AF139" i="35"/>
  <c r="AE139" i="35"/>
  <c r="AD139" i="35"/>
  <c r="AC139" i="35"/>
  <c r="AB139" i="35"/>
  <c r="AA139" i="35"/>
  <c r="Z139" i="35"/>
  <c r="Y139" i="35"/>
  <c r="X139" i="35"/>
  <c r="W139" i="35"/>
  <c r="V139" i="35"/>
  <c r="U139" i="35"/>
  <c r="T139" i="35"/>
  <c r="S139" i="35"/>
  <c r="R139" i="35"/>
  <c r="Q139" i="35"/>
  <c r="P139" i="35"/>
  <c r="O139" i="35"/>
  <c r="N139" i="35"/>
  <c r="M139" i="35"/>
  <c r="L139" i="35"/>
  <c r="K139" i="35"/>
  <c r="AY138" i="35"/>
  <c r="BB138" i="35" s="1"/>
  <c r="AZ138" i="35" s="1"/>
  <c r="AU138" i="35"/>
  <c r="AX138" i="35" s="1"/>
  <c r="AV138" i="35" s="1"/>
  <c r="AQ138" i="35"/>
  <c r="AT138" i="35" s="1"/>
  <c r="AR138" i="35" s="1"/>
  <c r="AM138" i="35"/>
  <c r="AP138" i="35" s="1"/>
  <c r="AN138" i="35" s="1"/>
  <c r="AI138" i="35"/>
  <c r="AL138" i="35" s="1"/>
  <c r="AJ138" i="35" s="1"/>
  <c r="AE138" i="35"/>
  <c r="AA138" i="35"/>
  <c r="AD138" i="35" s="1"/>
  <c r="AB138" i="35" s="1"/>
  <c r="W138" i="35"/>
  <c r="Z138" i="35" s="1"/>
  <c r="X138" i="35" s="1"/>
  <c r="S138" i="35"/>
  <c r="V138" i="35" s="1"/>
  <c r="T138" i="35" s="1"/>
  <c r="O138" i="35"/>
  <c r="R138" i="35" s="1"/>
  <c r="P138" i="35" s="1"/>
  <c r="K138" i="35"/>
  <c r="N138" i="35" s="1"/>
  <c r="L138" i="35" s="1"/>
  <c r="BB137" i="35"/>
  <c r="BA137" i="35"/>
  <c r="AZ137" i="35"/>
  <c r="AY137" i="35"/>
  <c r="AX137" i="35"/>
  <c r="AW137" i="35"/>
  <c r="AV137" i="35"/>
  <c r="AU137" i="35"/>
  <c r="AT137" i="35"/>
  <c r="AS137" i="35"/>
  <c r="AR137" i="35"/>
  <c r="AQ137" i="35"/>
  <c r="AP137" i="35"/>
  <c r="AO137" i="35"/>
  <c r="AN137" i="35"/>
  <c r="AM137" i="35"/>
  <c r="AL137" i="35"/>
  <c r="AK137" i="35"/>
  <c r="AJ137" i="35"/>
  <c r="AI137" i="35"/>
  <c r="AH137" i="35"/>
  <c r="AG137" i="35"/>
  <c r="AF137" i="35"/>
  <c r="AE137" i="35"/>
  <c r="AD137" i="35"/>
  <c r="AC137" i="35"/>
  <c r="AB137" i="35"/>
  <c r="AA137" i="35"/>
  <c r="Z137" i="35"/>
  <c r="Y137" i="35"/>
  <c r="X137" i="35"/>
  <c r="W137" i="35"/>
  <c r="V137" i="35"/>
  <c r="U137" i="35"/>
  <c r="T137" i="35"/>
  <c r="S137" i="35"/>
  <c r="R137" i="35"/>
  <c r="Q137" i="35"/>
  <c r="P137" i="35"/>
  <c r="O137" i="35"/>
  <c r="N137" i="35"/>
  <c r="M137" i="35"/>
  <c r="L137" i="35"/>
  <c r="K137" i="35"/>
  <c r="AY136" i="35"/>
  <c r="BB136" i="35" s="1"/>
  <c r="AZ136" i="35" s="1"/>
  <c r="AU136" i="35"/>
  <c r="AX136" i="35" s="1"/>
  <c r="AV136" i="35" s="1"/>
  <c r="AQ136" i="35"/>
  <c r="AT136" i="35" s="1"/>
  <c r="AR136" i="35" s="1"/>
  <c r="AM136" i="35"/>
  <c r="AP136" i="35" s="1"/>
  <c r="AN136" i="35" s="1"/>
  <c r="AI136" i="35"/>
  <c r="AL136" i="35" s="1"/>
  <c r="AJ136" i="35" s="1"/>
  <c r="AE136" i="35"/>
  <c r="AH136" i="35" s="1"/>
  <c r="AF136" i="35" s="1"/>
  <c r="AA136" i="35"/>
  <c r="AD136" i="35" s="1"/>
  <c r="AB136" i="35" s="1"/>
  <c r="W136" i="35"/>
  <c r="Z136" i="35" s="1"/>
  <c r="X136" i="35" s="1"/>
  <c r="S136" i="35"/>
  <c r="V136" i="35" s="1"/>
  <c r="T136" i="35" s="1"/>
  <c r="O136" i="35"/>
  <c r="R136" i="35" s="1"/>
  <c r="P136" i="35" s="1"/>
  <c r="K136" i="35"/>
  <c r="N136" i="35" s="1"/>
  <c r="L136" i="35" s="1"/>
  <c r="AY135" i="35"/>
  <c r="BB135" i="35" s="1"/>
  <c r="AZ135" i="35" s="1"/>
  <c r="AU135" i="35"/>
  <c r="AX135" i="35" s="1"/>
  <c r="AV135" i="35" s="1"/>
  <c r="AQ135" i="35"/>
  <c r="AR135" i="35" s="1"/>
  <c r="AM135" i="35"/>
  <c r="AP135" i="35" s="1"/>
  <c r="AN135" i="35" s="1"/>
  <c r="AI135" i="35"/>
  <c r="AL135" i="35" s="1"/>
  <c r="AJ135" i="35" s="1"/>
  <c r="AE135" i="35"/>
  <c r="AH135" i="35" s="1"/>
  <c r="AF135" i="35" s="1"/>
  <c r="AA135" i="35"/>
  <c r="AD135" i="35" s="1"/>
  <c r="AB135" i="35" s="1"/>
  <c r="W135" i="35"/>
  <c r="Z135" i="35" s="1"/>
  <c r="X135" i="35" s="1"/>
  <c r="S135" i="35"/>
  <c r="V135" i="35" s="1"/>
  <c r="T135" i="35" s="1"/>
  <c r="O135" i="35"/>
  <c r="R135" i="35" s="1"/>
  <c r="P135" i="35" s="1"/>
  <c r="K135" i="35"/>
  <c r="N135" i="35" s="1"/>
  <c r="L135" i="35" s="1"/>
  <c r="BB134" i="35"/>
  <c r="BA134" i="35"/>
  <c r="AZ134" i="35"/>
  <c r="AY134" i="35"/>
  <c r="AX134" i="35"/>
  <c r="AW134" i="35"/>
  <c r="AV134" i="35"/>
  <c r="AU134" i="35"/>
  <c r="AT134" i="35"/>
  <c r="AS134" i="35"/>
  <c r="AR134" i="35"/>
  <c r="AQ134" i="35"/>
  <c r="AP134" i="35"/>
  <c r="AO134" i="35"/>
  <c r="AN134" i="35"/>
  <c r="AM134" i="35"/>
  <c r="AL134" i="35"/>
  <c r="AK134" i="35"/>
  <c r="AJ134" i="35"/>
  <c r="AI134" i="35"/>
  <c r="AH134" i="35"/>
  <c r="AG134" i="35"/>
  <c r="AF134" i="35"/>
  <c r="AE134" i="35"/>
  <c r="AD134" i="35"/>
  <c r="AC134" i="35"/>
  <c r="AB134" i="35"/>
  <c r="AA134" i="35"/>
  <c r="Z134" i="35"/>
  <c r="Y134" i="35"/>
  <c r="X134" i="35"/>
  <c r="W134" i="35"/>
  <c r="V134" i="35"/>
  <c r="U134" i="35"/>
  <c r="T134" i="35"/>
  <c r="S134" i="35"/>
  <c r="R134" i="35"/>
  <c r="Q134" i="35"/>
  <c r="P134" i="35"/>
  <c r="O134" i="35"/>
  <c r="N134" i="35"/>
  <c r="M134" i="35"/>
  <c r="L134" i="35"/>
  <c r="K134" i="35"/>
  <c r="AY133" i="35"/>
  <c r="BB133" i="35" s="1"/>
  <c r="AZ133" i="35" s="1"/>
  <c r="AU133" i="35"/>
  <c r="AX133" i="35" s="1"/>
  <c r="AV133" i="35" s="1"/>
  <c r="AQ133" i="35"/>
  <c r="AT133" i="35" s="1"/>
  <c r="AR133" i="35" s="1"/>
  <c r="AM133" i="35"/>
  <c r="AP133" i="35" s="1"/>
  <c r="AN133" i="35" s="1"/>
  <c r="AI133" i="35"/>
  <c r="AL133" i="35" s="1"/>
  <c r="AJ133" i="35" s="1"/>
  <c r="AE133" i="35"/>
  <c r="AH133" i="35" s="1"/>
  <c r="AF133" i="35" s="1"/>
  <c r="AA133" i="35"/>
  <c r="AD133" i="35" s="1"/>
  <c r="AB133" i="35" s="1"/>
  <c r="W133" i="35"/>
  <c r="Z133" i="35" s="1"/>
  <c r="X133" i="35" s="1"/>
  <c r="S133" i="35"/>
  <c r="V133" i="35" s="1"/>
  <c r="T133" i="35" s="1"/>
  <c r="O133" i="35"/>
  <c r="R133" i="35" s="1"/>
  <c r="P133" i="35" s="1"/>
  <c r="K133" i="35"/>
  <c r="N133" i="35" s="1"/>
  <c r="L133" i="35" s="1"/>
  <c r="AY132" i="35"/>
  <c r="BB132" i="35" s="1"/>
  <c r="AZ132" i="35" s="1"/>
  <c r="AU132" i="35"/>
  <c r="AX132" i="35" s="1"/>
  <c r="AV132" i="35" s="1"/>
  <c r="AQ132" i="35"/>
  <c r="AT132" i="35" s="1"/>
  <c r="AR132" i="35" s="1"/>
  <c r="AM132" i="35"/>
  <c r="AP132" i="35" s="1"/>
  <c r="AN132" i="35" s="1"/>
  <c r="AI132" i="35"/>
  <c r="AL132" i="35" s="1"/>
  <c r="AJ132" i="35" s="1"/>
  <c r="AE132" i="35"/>
  <c r="AH132" i="35" s="1"/>
  <c r="AF132" i="35" s="1"/>
  <c r="AA132" i="35"/>
  <c r="AD132" i="35" s="1"/>
  <c r="AB132" i="35" s="1"/>
  <c r="W132" i="35"/>
  <c r="Z132" i="35" s="1"/>
  <c r="X132" i="35" s="1"/>
  <c r="S132" i="35"/>
  <c r="V132" i="35" s="1"/>
  <c r="T132" i="35" s="1"/>
  <c r="O132" i="35"/>
  <c r="R132" i="35" s="1"/>
  <c r="P132" i="35" s="1"/>
  <c r="K132" i="35"/>
  <c r="N132" i="35" s="1"/>
  <c r="L132" i="35" s="1"/>
  <c r="BB131" i="35"/>
  <c r="BA131" i="35"/>
  <c r="AZ131" i="35"/>
  <c r="AY131" i="35"/>
  <c r="AX131" i="35"/>
  <c r="AW131" i="35"/>
  <c r="AV131" i="35"/>
  <c r="AU131" i="35"/>
  <c r="AT131" i="35"/>
  <c r="AS131" i="35"/>
  <c r="AR131" i="35"/>
  <c r="AQ131" i="35"/>
  <c r="AP131" i="35"/>
  <c r="AO131" i="35"/>
  <c r="AN131" i="35"/>
  <c r="AM131" i="35"/>
  <c r="AL131" i="35"/>
  <c r="AK131" i="35"/>
  <c r="AJ131" i="35"/>
  <c r="AI131" i="35"/>
  <c r="AH131" i="35"/>
  <c r="AG131" i="35"/>
  <c r="AF131" i="35"/>
  <c r="AE131" i="35"/>
  <c r="AD131" i="35"/>
  <c r="AC131" i="35"/>
  <c r="AB131" i="35"/>
  <c r="AA131" i="35"/>
  <c r="Z131" i="35"/>
  <c r="X131" i="35"/>
  <c r="W131" i="35"/>
  <c r="V131" i="35"/>
  <c r="U131" i="35"/>
  <c r="T131" i="35"/>
  <c r="S131" i="35"/>
  <c r="R131" i="35"/>
  <c r="Q131" i="35"/>
  <c r="P131" i="35"/>
  <c r="O131" i="35"/>
  <c r="N131" i="35"/>
  <c r="M131" i="35"/>
  <c r="L131" i="35"/>
  <c r="K131" i="35"/>
  <c r="BB130" i="35"/>
  <c r="BA130" i="35"/>
  <c r="AZ130" i="35"/>
  <c r="AY130" i="35"/>
  <c r="AX130" i="35"/>
  <c r="AW130" i="35"/>
  <c r="AV130" i="35"/>
  <c r="AU130" i="35"/>
  <c r="AT130" i="35"/>
  <c r="AS130" i="35"/>
  <c r="AR130" i="35"/>
  <c r="AQ130" i="35"/>
  <c r="AP130" i="35"/>
  <c r="AO130" i="35"/>
  <c r="AN130" i="35"/>
  <c r="AM130" i="35"/>
  <c r="AL130" i="35"/>
  <c r="AK130" i="35"/>
  <c r="AJ130" i="35"/>
  <c r="AI130" i="35"/>
  <c r="AH130" i="35"/>
  <c r="AG130" i="35"/>
  <c r="AF130" i="35"/>
  <c r="AE130" i="35"/>
  <c r="AD130" i="35"/>
  <c r="AC130" i="35"/>
  <c r="AB130" i="35"/>
  <c r="AA130" i="35"/>
  <c r="Z130" i="35"/>
  <c r="Y130" i="35"/>
  <c r="X130" i="35"/>
  <c r="W130" i="35"/>
  <c r="V130" i="35"/>
  <c r="U130" i="35"/>
  <c r="T130" i="35"/>
  <c r="S130" i="35"/>
  <c r="R130" i="35"/>
  <c r="Q130" i="35"/>
  <c r="P130" i="35"/>
  <c r="O130" i="35"/>
  <c r="N130" i="35"/>
  <c r="M130" i="35"/>
  <c r="L130" i="35"/>
  <c r="K130" i="35"/>
  <c r="BB129" i="35"/>
  <c r="BA129" i="35"/>
  <c r="AZ129" i="35"/>
  <c r="AY129" i="35"/>
  <c r="AX129" i="35"/>
  <c r="AW129" i="35"/>
  <c r="AV129" i="35"/>
  <c r="AU129" i="35"/>
  <c r="AT129" i="35"/>
  <c r="AS129" i="35"/>
  <c r="AR129" i="35"/>
  <c r="AQ129" i="35"/>
  <c r="AP129" i="35"/>
  <c r="AO129" i="35"/>
  <c r="AN129" i="35"/>
  <c r="AM129" i="35"/>
  <c r="AL129" i="35"/>
  <c r="AK129" i="35"/>
  <c r="AJ129" i="35"/>
  <c r="AI129" i="35"/>
  <c r="AH129" i="35"/>
  <c r="AG129" i="35"/>
  <c r="AF129" i="35"/>
  <c r="AE129" i="35"/>
  <c r="AD129" i="35"/>
  <c r="AC129" i="35"/>
  <c r="AB129" i="35"/>
  <c r="AA129" i="35"/>
  <c r="Z129" i="35"/>
  <c r="Y129" i="35"/>
  <c r="X129" i="35"/>
  <c r="W129" i="35"/>
  <c r="V129" i="35"/>
  <c r="U129" i="35"/>
  <c r="T129" i="35"/>
  <c r="S129" i="35"/>
  <c r="R129" i="35"/>
  <c r="Q129" i="35"/>
  <c r="P129" i="35"/>
  <c r="O129" i="35"/>
  <c r="N129" i="35"/>
  <c r="M129" i="35"/>
  <c r="L129" i="35"/>
  <c r="K129" i="35"/>
  <c r="BB123" i="35"/>
  <c r="BA123" i="35"/>
  <c r="AZ123" i="35"/>
  <c r="AY123" i="35"/>
  <c r="AX123" i="35"/>
  <c r="AW123" i="35"/>
  <c r="AV123" i="35"/>
  <c r="AU123" i="35"/>
  <c r="AT123" i="35"/>
  <c r="AS123" i="35"/>
  <c r="AR123" i="35"/>
  <c r="AQ123" i="35"/>
  <c r="AP123" i="35"/>
  <c r="AO123" i="35"/>
  <c r="AN123" i="35"/>
  <c r="AM123" i="35"/>
  <c r="AL123" i="35"/>
  <c r="AK123" i="35"/>
  <c r="AJ123" i="35"/>
  <c r="AI123" i="35"/>
  <c r="AH123" i="35"/>
  <c r="AG123" i="35"/>
  <c r="AF123" i="35"/>
  <c r="AE123" i="35"/>
  <c r="AD123" i="35"/>
  <c r="AC123" i="35"/>
  <c r="AB123" i="35"/>
  <c r="AA123" i="35"/>
  <c r="Z123" i="35"/>
  <c r="Y123" i="35"/>
  <c r="X123" i="35"/>
  <c r="W123" i="35"/>
  <c r="V123" i="35"/>
  <c r="U123" i="35"/>
  <c r="T123" i="35"/>
  <c r="S123" i="35"/>
  <c r="R123" i="35"/>
  <c r="Q123" i="35"/>
  <c r="P123" i="35"/>
  <c r="O123" i="35"/>
  <c r="N123" i="35"/>
  <c r="M123" i="35"/>
  <c r="L123" i="35"/>
  <c r="K123" i="35"/>
  <c r="AY122" i="35"/>
  <c r="BB122" i="35" s="1"/>
  <c r="AZ122" i="35" s="1"/>
  <c r="AU122" i="35"/>
  <c r="AX122" i="35" s="1"/>
  <c r="AV122" i="35" s="1"/>
  <c r="AQ122" i="35"/>
  <c r="AT122" i="35" s="1"/>
  <c r="AR122" i="35" s="1"/>
  <c r="AM122" i="35"/>
  <c r="AP122" i="35" s="1"/>
  <c r="AN122" i="35" s="1"/>
  <c r="AI122" i="35"/>
  <c r="AL122" i="35" s="1"/>
  <c r="AJ122" i="35" s="1"/>
  <c r="AE122" i="35"/>
  <c r="AH122" i="35" s="1"/>
  <c r="AF122" i="35" s="1"/>
  <c r="AA122" i="35"/>
  <c r="AD122" i="35" s="1"/>
  <c r="AB122" i="35" s="1"/>
  <c r="W122" i="35"/>
  <c r="Z122" i="35" s="1"/>
  <c r="X122" i="35" s="1"/>
  <c r="S122" i="35"/>
  <c r="V122" i="35" s="1"/>
  <c r="T122" i="35" s="1"/>
  <c r="O122" i="35"/>
  <c r="R122" i="35" s="1"/>
  <c r="P122" i="35" s="1"/>
  <c r="K122" i="35"/>
  <c r="N122" i="35" s="1"/>
  <c r="L122" i="35" s="1"/>
  <c r="AY121" i="35"/>
  <c r="BB121" i="35" s="1"/>
  <c r="AZ121" i="35" s="1"/>
  <c r="AU121" i="35"/>
  <c r="AX121" i="35" s="1"/>
  <c r="AV121" i="35" s="1"/>
  <c r="AQ121" i="35"/>
  <c r="AT121" i="35" s="1"/>
  <c r="AR121" i="35" s="1"/>
  <c r="AM121" i="35"/>
  <c r="AP121" i="35" s="1"/>
  <c r="AN121" i="35" s="1"/>
  <c r="AI121" i="35"/>
  <c r="AL121" i="35" s="1"/>
  <c r="AJ121" i="35" s="1"/>
  <c r="AE121" i="35"/>
  <c r="AH121" i="35" s="1"/>
  <c r="AF121" i="35" s="1"/>
  <c r="AA121" i="35"/>
  <c r="AD121" i="35" s="1"/>
  <c r="AB121" i="35" s="1"/>
  <c r="W121" i="35"/>
  <c r="Z121" i="35" s="1"/>
  <c r="X121" i="35" s="1"/>
  <c r="S121" i="35"/>
  <c r="V121" i="35" s="1"/>
  <c r="T121" i="35" s="1"/>
  <c r="O121" i="35"/>
  <c r="R121" i="35" s="1"/>
  <c r="P121" i="35" s="1"/>
  <c r="K121" i="35"/>
  <c r="N121" i="35" s="1"/>
  <c r="L121" i="35" s="1"/>
  <c r="AY120" i="35"/>
  <c r="BB120" i="35" s="1"/>
  <c r="AZ120" i="35" s="1"/>
  <c r="AU120" i="35"/>
  <c r="AX120" i="35" s="1"/>
  <c r="AV120" i="35" s="1"/>
  <c r="AQ120" i="35"/>
  <c r="AT120" i="35" s="1"/>
  <c r="AR120" i="35" s="1"/>
  <c r="AM120" i="35"/>
  <c r="AP120" i="35" s="1"/>
  <c r="AN120" i="35" s="1"/>
  <c r="AI120" i="35"/>
  <c r="AL120" i="35" s="1"/>
  <c r="AJ120" i="35" s="1"/>
  <c r="AE120" i="35"/>
  <c r="AH120" i="35" s="1"/>
  <c r="AF120" i="35" s="1"/>
  <c r="AA120" i="35"/>
  <c r="AD120" i="35" s="1"/>
  <c r="AB120" i="35" s="1"/>
  <c r="W120" i="35"/>
  <c r="Z120" i="35" s="1"/>
  <c r="X120" i="35" s="1"/>
  <c r="S120" i="35"/>
  <c r="V120" i="35" s="1"/>
  <c r="T120" i="35" s="1"/>
  <c r="O120" i="35"/>
  <c r="R120" i="35" s="1"/>
  <c r="P120" i="35" s="1"/>
  <c r="K120" i="35"/>
  <c r="N120" i="35" s="1"/>
  <c r="L120" i="35" s="1"/>
  <c r="BB119" i="35"/>
  <c r="BA119" i="35"/>
  <c r="AZ119" i="35"/>
  <c r="AY119" i="35"/>
  <c r="AX119" i="35"/>
  <c r="AW119" i="35"/>
  <c r="AV119" i="35"/>
  <c r="AU119" i="35"/>
  <c r="AT119" i="35"/>
  <c r="AS119" i="35"/>
  <c r="AR119" i="35"/>
  <c r="AQ119" i="35"/>
  <c r="AP119" i="35"/>
  <c r="AO119" i="35"/>
  <c r="AN119" i="35"/>
  <c r="AM119" i="35"/>
  <c r="AL119" i="35"/>
  <c r="AK119" i="35"/>
  <c r="AJ119" i="35"/>
  <c r="AI119" i="35"/>
  <c r="AH119" i="35"/>
  <c r="AG119" i="35"/>
  <c r="AF119" i="35"/>
  <c r="AE119" i="35"/>
  <c r="AD119" i="35"/>
  <c r="AC119" i="35"/>
  <c r="AB119" i="35"/>
  <c r="AA119" i="35"/>
  <c r="Z119" i="35"/>
  <c r="Y119" i="35"/>
  <c r="X119" i="35"/>
  <c r="W119" i="35"/>
  <c r="V119" i="35"/>
  <c r="U119" i="35"/>
  <c r="T119" i="35"/>
  <c r="S119" i="35"/>
  <c r="R119" i="35"/>
  <c r="Q119" i="35"/>
  <c r="P119" i="35"/>
  <c r="O119" i="35"/>
  <c r="N119" i="35"/>
  <c r="M119" i="35"/>
  <c r="L119" i="35"/>
  <c r="K119" i="35"/>
  <c r="AY118" i="35"/>
  <c r="BB118" i="35" s="1"/>
  <c r="AZ118" i="35" s="1"/>
  <c r="AU118" i="35"/>
  <c r="AX118" i="35" s="1"/>
  <c r="AV118" i="35" s="1"/>
  <c r="AQ118" i="35"/>
  <c r="AT118" i="35" s="1"/>
  <c r="AR118" i="35" s="1"/>
  <c r="AM118" i="35"/>
  <c r="AP118" i="35" s="1"/>
  <c r="AN118" i="35" s="1"/>
  <c r="AI118" i="35"/>
  <c r="AL118" i="35" s="1"/>
  <c r="AJ118" i="35" s="1"/>
  <c r="AE118" i="35"/>
  <c r="AH118" i="35" s="1"/>
  <c r="AF118" i="35" s="1"/>
  <c r="AA118" i="35"/>
  <c r="AD118" i="35" s="1"/>
  <c r="AB118" i="35" s="1"/>
  <c r="W118" i="35"/>
  <c r="Z118" i="35" s="1"/>
  <c r="X118" i="35" s="1"/>
  <c r="S118" i="35"/>
  <c r="V118" i="35" s="1"/>
  <c r="T118" i="35" s="1"/>
  <c r="O118" i="35"/>
  <c r="R118" i="35" s="1"/>
  <c r="P118" i="35" s="1"/>
  <c r="K118" i="35"/>
  <c r="N118" i="35" s="1"/>
  <c r="L118" i="35" s="1"/>
  <c r="AY117" i="35"/>
  <c r="BB117" i="35" s="1"/>
  <c r="AU117" i="35"/>
  <c r="AX117" i="35" s="1"/>
  <c r="AV117" i="35" s="1"/>
  <c r="AQ117" i="35"/>
  <c r="AT117" i="35" s="1"/>
  <c r="AR117" i="35" s="1"/>
  <c r="AM117" i="35"/>
  <c r="AP117" i="35" s="1"/>
  <c r="AN117" i="35" s="1"/>
  <c r="AI117" i="35"/>
  <c r="AL117" i="35" s="1"/>
  <c r="AJ117" i="35" s="1"/>
  <c r="AE117" i="35"/>
  <c r="AH117" i="35" s="1"/>
  <c r="AF117" i="35" s="1"/>
  <c r="AA117" i="35"/>
  <c r="AD117" i="35" s="1"/>
  <c r="AB117" i="35" s="1"/>
  <c r="W117" i="35"/>
  <c r="Z117" i="35" s="1"/>
  <c r="X117" i="35" s="1"/>
  <c r="S117" i="35"/>
  <c r="V117" i="35" s="1"/>
  <c r="T117" i="35" s="1"/>
  <c r="O117" i="35"/>
  <c r="R117" i="35" s="1"/>
  <c r="P117" i="35" s="1"/>
  <c r="K117" i="35"/>
  <c r="N117" i="35" s="1"/>
  <c r="L117" i="35" s="1"/>
  <c r="AY116" i="35"/>
  <c r="BB116" i="35" s="1"/>
  <c r="AZ116" i="35" s="1"/>
  <c r="AU116" i="35"/>
  <c r="AX116" i="35" s="1"/>
  <c r="AV116" i="35" s="1"/>
  <c r="AQ116" i="35"/>
  <c r="AT116" i="35" s="1"/>
  <c r="AR116" i="35" s="1"/>
  <c r="AM116" i="35"/>
  <c r="AP116" i="35" s="1"/>
  <c r="AN116" i="35" s="1"/>
  <c r="AI116" i="35"/>
  <c r="AL116" i="35" s="1"/>
  <c r="AJ116" i="35" s="1"/>
  <c r="AE116" i="35"/>
  <c r="AH116" i="35" s="1"/>
  <c r="AF116" i="35" s="1"/>
  <c r="AA116" i="35"/>
  <c r="AD116" i="35" s="1"/>
  <c r="AB116" i="35" s="1"/>
  <c r="W116" i="35"/>
  <c r="Z116" i="35" s="1"/>
  <c r="X116" i="35" s="1"/>
  <c r="S116" i="35"/>
  <c r="V116" i="35" s="1"/>
  <c r="T116" i="35" s="1"/>
  <c r="O116" i="35"/>
  <c r="R116" i="35" s="1"/>
  <c r="P116" i="35" s="1"/>
  <c r="K116" i="35"/>
  <c r="N116" i="35" s="1"/>
  <c r="L116" i="35" s="1"/>
  <c r="AY115" i="35"/>
  <c r="BB115" i="35" s="1"/>
  <c r="AZ115" i="35" s="1"/>
  <c r="AU115" i="35"/>
  <c r="AX115" i="35" s="1"/>
  <c r="AV115" i="35" s="1"/>
  <c r="AQ115" i="35"/>
  <c r="AT115" i="35" s="1"/>
  <c r="AR115" i="35" s="1"/>
  <c r="AM115" i="35"/>
  <c r="AP115" i="35" s="1"/>
  <c r="AN115" i="35" s="1"/>
  <c r="AI115" i="35"/>
  <c r="AL115" i="35" s="1"/>
  <c r="AJ115" i="35" s="1"/>
  <c r="AE115" i="35"/>
  <c r="AH115" i="35" s="1"/>
  <c r="AF115" i="35" s="1"/>
  <c r="AA115" i="35"/>
  <c r="AD115" i="35" s="1"/>
  <c r="AB115" i="35" s="1"/>
  <c r="W115" i="35"/>
  <c r="Z115" i="35" s="1"/>
  <c r="X115" i="35" s="1"/>
  <c r="S115" i="35"/>
  <c r="V115" i="35" s="1"/>
  <c r="T115" i="35" s="1"/>
  <c r="O115" i="35"/>
  <c r="R115" i="35" s="1"/>
  <c r="P115" i="35" s="1"/>
  <c r="K115" i="35"/>
  <c r="N115" i="35" s="1"/>
  <c r="L115" i="35" s="1"/>
  <c r="BB114" i="35"/>
  <c r="BA114" i="35"/>
  <c r="AZ114" i="35"/>
  <c r="AY114" i="35"/>
  <c r="AX114" i="35"/>
  <c r="AW114" i="35"/>
  <c r="AV114" i="35"/>
  <c r="AU114" i="35"/>
  <c r="AT114" i="35"/>
  <c r="AS114" i="35"/>
  <c r="AR114" i="35"/>
  <c r="AQ114" i="35"/>
  <c r="AP114" i="35"/>
  <c r="AO114" i="35"/>
  <c r="AN114" i="35"/>
  <c r="AM114" i="35"/>
  <c r="AL114" i="35"/>
  <c r="AK114" i="35"/>
  <c r="AJ114" i="35"/>
  <c r="AI114" i="35"/>
  <c r="AH114" i="35"/>
  <c r="AG114" i="35"/>
  <c r="AF114" i="35"/>
  <c r="AE114" i="35"/>
  <c r="AD114" i="35"/>
  <c r="AC114" i="35"/>
  <c r="AB114" i="35"/>
  <c r="AA114" i="35"/>
  <c r="Z114" i="35"/>
  <c r="Y114" i="35"/>
  <c r="X114" i="35"/>
  <c r="W114" i="35"/>
  <c r="V114" i="35"/>
  <c r="U114" i="35"/>
  <c r="T114" i="35"/>
  <c r="S114" i="35"/>
  <c r="R114" i="35"/>
  <c r="Q114" i="35"/>
  <c r="P114" i="35"/>
  <c r="O114" i="35"/>
  <c r="N114" i="35"/>
  <c r="M114" i="35"/>
  <c r="L114" i="35"/>
  <c r="K114" i="35"/>
  <c r="AY113" i="35"/>
  <c r="BB113" i="35" s="1"/>
  <c r="AZ113" i="35" s="1"/>
  <c r="AU113" i="35"/>
  <c r="AX113" i="35" s="1"/>
  <c r="AV113" i="35" s="1"/>
  <c r="AQ113" i="35"/>
  <c r="AT113" i="35" s="1"/>
  <c r="AR113" i="35" s="1"/>
  <c r="AM113" i="35"/>
  <c r="AP113" i="35" s="1"/>
  <c r="AN113" i="35" s="1"/>
  <c r="AI113" i="35"/>
  <c r="AL113" i="35" s="1"/>
  <c r="AJ113" i="35" s="1"/>
  <c r="AE113" i="35"/>
  <c r="AH113" i="35" s="1"/>
  <c r="AF113" i="35" s="1"/>
  <c r="AA113" i="35"/>
  <c r="AD113" i="35" s="1"/>
  <c r="AB113" i="35" s="1"/>
  <c r="W113" i="35"/>
  <c r="Z113" i="35" s="1"/>
  <c r="X113" i="35" s="1"/>
  <c r="S113" i="35"/>
  <c r="V113" i="35" s="1"/>
  <c r="T113" i="35" s="1"/>
  <c r="O113" i="35"/>
  <c r="R113" i="35" s="1"/>
  <c r="P113" i="35" s="1"/>
  <c r="K113" i="35"/>
  <c r="N113" i="35" s="1"/>
  <c r="L113" i="35" s="1"/>
  <c r="AY112" i="35"/>
  <c r="BB112" i="35" s="1"/>
  <c r="AZ112" i="35" s="1"/>
  <c r="AU112" i="35"/>
  <c r="AX112" i="35" s="1"/>
  <c r="AV112" i="35" s="1"/>
  <c r="AQ112" i="35"/>
  <c r="AT112" i="35" s="1"/>
  <c r="AR112" i="35" s="1"/>
  <c r="AM112" i="35"/>
  <c r="AP112" i="35" s="1"/>
  <c r="AN112" i="35" s="1"/>
  <c r="AI112" i="35"/>
  <c r="AL112" i="35" s="1"/>
  <c r="AJ112" i="35" s="1"/>
  <c r="AE112" i="35"/>
  <c r="AH112" i="35" s="1"/>
  <c r="AF112" i="35" s="1"/>
  <c r="AA112" i="35"/>
  <c r="AD112" i="35" s="1"/>
  <c r="AB112" i="35" s="1"/>
  <c r="W112" i="35"/>
  <c r="Z112" i="35" s="1"/>
  <c r="X112" i="35" s="1"/>
  <c r="S112" i="35"/>
  <c r="V112" i="35" s="1"/>
  <c r="T112" i="35" s="1"/>
  <c r="O112" i="35"/>
  <c r="R112" i="35" s="1"/>
  <c r="P112" i="35" s="1"/>
  <c r="K112" i="35"/>
  <c r="N112" i="35" s="1"/>
  <c r="L112" i="35" s="1"/>
  <c r="AY111" i="35"/>
  <c r="BB111" i="35" s="1"/>
  <c r="AZ111" i="35" s="1"/>
  <c r="AU111" i="35"/>
  <c r="AX111" i="35" s="1"/>
  <c r="AV111" i="35" s="1"/>
  <c r="AQ111" i="35"/>
  <c r="AT111" i="35" s="1"/>
  <c r="AR111" i="35" s="1"/>
  <c r="AM111" i="35"/>
  <c r="AP111" i="35" s="1"/>
  <c r="AN111" i="35" s="1"/>
  <c r="AI111" i="35"/>
  <c r="AL111" i="35" s="1"/>
  <c r="AJ111" i="35" s="1"/>
  <c r="AE111" i="35"/>
  <c r="AH111" i="35" s="1"/>
  <c r="AF111" i="35" s="1"/>
  <c r="AA111" i="35"/>
  <c r="AD111" i="35" s="1"/>
  <c r="AB111" i="35" s="1"/>
  <c r="W111" i="35"/>
  <c r="Z111" i="35" s="1"/>
  <c r="X111" i="35" s="1"/>
  <c r="S111" i="35"/>
  <c r="V111" i="35" s="1"/>
  <c r="T111" i="35" s="1"/>
  <c r="O111" i="35"/>
  <c r="R111" i="35" s="1"/>
  <c r="P111" i="35" s="1"/>
  <c r="K111" i="35"/>
  <c r="N111" i="35" s="1"/>
  <c r="L111" i="35" s="1"/>
  <c r="AY110" i="35"/>
  <c r="BB110" i="35" s="1"/>
  <c r="AZ110" i="35" s="1"/>
  <c r="AU110" i="35"/>
  <c r="AX110" i="35" s="1"/>
  <c r="AV110" i="35" s="1"/>
  <c r="AQ110" i="35"/>
  <c r="AT110" i="35" s="1"/>
  <c r="AR110" i="35" s="1"/>
  <c r="AM110" i="35"/>
  <c r="AP110" i="35" s="1"/>
  <c r="AN110" i="35" s="1"/>
  <c r="AI110" i="35"/>
  <c r="AL110" i="35" s="1"/>
  <c r="AJ110" i="35" s="1"/>
  <c r="AE110" i="35"/>
  <c r="AH110" i="35" s="1"/>
  <c r="AF110" i="35" s="1"/>
  <c r="AA110" i="35"/>
  <c r="AD110" i="35" s="1"/>
  <c r="AB110" i="35" s="1"/>
  <c r="W110" i="35"/>
  <c r="Z110" i="35" s="1"/>
  <c r="X110" i="35" s="1"/>
  <c r="S110" i="35"/>
  <c r="V110" i="35" s="1"/>
  <c r="T110" i="35" s="1"/>
  <c r="O110" i="35"/>
  <c r="R110" i="35" s="1"/>
  <c r="P110" i="35" s="1"/>
  <c r="K110" i="35"/>
  <c r="N110" i="35" s="1"/>
  <c r="L110" i="35" s="1"/>
  <c r="BB109" i="35"/>
  <c r="BA109" i="35"/>
  <c r="AZ109" i="35"/>
  <c r="AY109" i="35"/>
  <c r="AX109" i="35"/>
  <c r="AW109" i="35"/>
  <c r="AV109" i="35"/>
  <c r="AU109" i="35"/>
  <c r="AT109" i="35"/>
  <c r="AS109" i="35"/>
  <c r="AR109" i="35"/>
  <c r="AQ109" i="35"/>
  <c r="AP109" i="35"/>
  <c r="AO109" i="35"/>
  <c r="AN109" i="35"/>
  <c r="AM109" i="35"/>
  <c r="AL109" i="35"/>
  <c r="AK109" i="35"/>
  <c r="AJ109" i="35"/>
  <c r="AI109" i="35"/>
  <c r="AH109" i="35"/>
  <c r="AG109" i="35"/>
  <c r="AF109" i="35"/>
  <c r="AE109" i="35"/>
  <c r="AD109" i="35"/>
  <c r="AC109" i="35"/>
  <c r="AB109" i="35"/>
  <c r="AA109" i="35"/>
  <c r="Z109" i="35"/>
  <c r="Y109" i="35"/>
  <c r="X109" i="35"/>
  <c r="W109" i="35"/>
  <c r="V109" i="35"/>
  <c r="U109" i="35"/>
  <c r="T109" i="35"/>
  <c r="S109" i="35"/>
  <c r="R109" i="35"/>
  <c r="Q109" i="35"/>
  <c r="P109" i="35"/>
  <c r="O109" i="35"/>
  <c r="N109" i="35"/>
  <c r="M109" i="35"/>
  <c r="L109" i="35"/>
  <c r="K109" i="35"/>
  <c r="AY108" i="35"/>
  <c r="BB108" i="35" s="1"/>
  <c r="AZ108" i="35" s="1"/>
  <c r="AU108" i="35"/>
  <c r="AX108" i="35" s="1"/>
  <c r="AV108" i="35" s="1"/>
  <c r="AQ108" i="35"/>
  <c r="AT108" i="35" s="1"/>
  <c r="AR108" i="35" s="1"/>
  <c r="AM108" i="35"/>
  <c r="AP108" i="35" s="1"/>
  <c r="AN108" i="35" s="1"/>
  <c r="AI108" i="35"/>
  <c r="AL108" i="35" s="1"/>
  <c r="AJ108" i="35" s="1"/>
  <c r="AE108" i="35"/>
  <c r="AH108" i="35" s="1"/>
  <c r="AF108" i="35" s="1"/>
  <c r="AA108" i="35"/>
  <c r="AD108" i="35" s="1"/>
  <c r="AB108" i="35" s="1"/>
  <c r="W108" i="35"/>
  <c r="Z108" i="35" s="1"/>
  <c r="X108" i="35" s="1"/>
  <c r="S108" i="35"/>
  <c r="V108" i="35" s="1"/>
  <c r="T108" i="35" s="1"/>
  <c r="O108" i="35"/>
  <c r="R108" i="35" s="1"/>
  <c r="P108" i="35" s="1"/>
  <c r="K108" i="35"/>
  <c r="N108" i="35" s="1"/>
  <c r="L108" i="35" s="1"/>
  <c r="AY107" i="35"/>
  <c r="BB107" i="35" s="1"/>
  <c r="AZ107" i="35" s="1"/>
  <c r="AU107" i="35"/>
  <c r="AX107" i="35" s="1"/>
  <c r="AV107" i="35" s="1"/>
  <c r="AQ107" i="35"/>
  <c r="AT107" i="35" s="1"/>
  <c r="AR107" i="35" s="1"/>
  <c r="AM107" i="35"/>
  <c r="AP107" i="35" s="1"/>
  <c r="AN107" i="35" s="1"/>
  <c r="AI107" i="35"/>
  <c r="AL107" i="35" s="1"/>
  <c r="AJ107" i="35" s="1"/>
  <c r="AE107" i="35"/>
  <c r="AH107" i="35" s="1"/>
  <c r="AF107" i="35" s="1"/>
  <c r="AA107" i="35"/>
  <c r="AD107" i="35" s="1"/>
  <c r="AB107" i="35" s="1"/>
  <c r="W107" i="35"/>
  <c r="Z107" i="35" s="1"/>
  <c r="X107" i="35" s="1"/>
  <c r="S107" i="35"/>
  <c r="V107" i="35" s="1"/>
  <c r="T107" i="35" s="1"/>
  <c r="O107" i="35"/>
  <c r="R107" i="35" s="1"/>
  <c r="P107" i="35" s="1"/>
  <c r="K107" i="35"/>
  <c r="N107" i="35" s="1"/>
  <c r="L107" i="35" s="1"/>
  <c r="AY106" i="35"/>
  <c r="BB106" i="35" s="1"/>
  <c r="AZ106" i="35" s="1"/>
  <c r="AU106" i="35"/>
  <c r="AX106" i="35" s="1"/>
  <c r="AV106" i="35" s="1"/>
  <c r="AQ106" i="35"/>
  <c r="AT106" i="35" s="1"/>
  <c r="AR106" i="35" s="1"/>
  <c r="AM106" i="35"/>
  <c r="AP106" i="35" s="1"/>
  <c r="AN106" i="35" s="1"/>
  <c r="AI106" i="35"/>
  <c r="AL106" i="35" s="1"/>
  <c r="AJ106" i="35" s="1"/>
  <c r="AE106" i="35"/>
  <c r="AH106" i="35" s="1"/>
  <c r="AF106" i="35" s="1"/>
  <c r="AA106" i="35"/>
  <c r="AD106" i="35" s="1"/>
  <c r="AB106" i="35" s="1"/>
  <c r="W106" i="35"/>
  <c r="Z106" i="35" s="1"/>
  <c r="X106" i="35" s="1"/>
  <c r="S106" i="35"/>
  <c r="V106" i="35" s="1"/>
  <c r="T106" i="35" s="1"/>
  <c r="O106" i="35"/>
  <c r="R106" i="35" s="1"/>
  <c r="P106" i="35" s="1"/>
  <c r="K106" i="35"/>
  <c r="N106" i="35" s="1"/>
  <c r="L106" i="35" s="1"/>
  <c r="AY105" i="35"/>
  <c r="AU105" i="35"/>
  <c r="AQ105" i="35"/>
  <c r="AM105" i="35"/>
  <c r="AI105" i="35"/>
  <c r="AE105" i="35"/>
  <c r="AA105" i="35"/>
  <c r="W105" i="35"/>
  <c r="S105" i="35"/>
  <c r="O105" i="35"/>
  <c r="K105" i="35"/>
  <c r="BB104" i="35"/>
  <c r="BA104" i="35"/>
  <c r="AZ104" i="35"/>
  <c r="AY104" i="35"/>
  <c r="AX104" i="35"/>
  <c r="AW104" i="35"/>
  <c r="AV104" i="35"/>
  <c r="AU104" i="35"/>
  <c r="AT104" i="35"/>
  <c r="AS104" i="35"/>
  <c r="AR104" i="35"/>
  <c r="AQ104" i="35"/>
  <c r="AP104" i="35"/>
  <c r="AO104" i="35"/>
  <c r="AN104" i="35"/>
  <c r="AM104" i="35"/>
  <c r="AL104" i="35"/>
  <c r="AK104" i="35"/>
  <c r="AJ104" i="35"/>
  <c r="AI104" i="35"/>
  <c r="AH104" i="35"/>
  <c r="AG104" i="35"/>
  <c r="AF104" i="35"/>
  <c r="AE104" i="35"/>
  <c r="AD104" i="35"/>
  <c r="AC104" i="35"/>
  <c r="AB104" i="35"/>
  <c r="AA104" i="35"/>
  <c r="Z104" i="35"/>
  <c r="Y104" i="35"/>
  <c r="X104" i="35"/>
  <c r="W104" i="35"/>
  <c r="V104" i="35"/>
  <c r="U104" i="35"/>
  <c r="T104" i="35"/>
  <c r="S104" i="35"/>
  <c r="R104" i="35"/>
  <c r="Q104" i="35"/>
  <c r="P104" i="35"/>
  <c r="O104" i="35"/>
  <c r="N104" i="35"/>
  <c r="M104" i="35"/>
  <c r="L104" i="35"/>
  <c r="K104" i="35"/>
  <c r="BB103" i="35"/>
  <c r="BA103" i="35"/>
  <c r="AZ103" i="35"/>
  <c r="AY103" i="35"/>
  <c r="AX103" i="35"/>
  <c r="AW103" i="35"/>
  <c r="AV103" i="35"/>
  <c r="AU103" i="35"/>
  <c r="AT103" i="35"/>
  <c r="AS103" i="35"/>
  <c r="AR103" i="35"/>
  <c r="AQ103" i="35"/>
  <c r="AP103" i="35"/>
  <c r="AO103" i="35"/>
  <c r="AN103" i="35"/>
  <c r="AM103" i="35"/>
  <c r="AL103" i="35"/>
  <c r="AK103" i="35"/>
  <c r="AJ103" i="35"/>
  <c r="AI103" i="35"/>
  <c r="AH103" i="35"/>
  <c r="AG103" i="35"/>
  <c r="AF103" i="35"/>
  <c r="AE103" i="35"/>
  <c r="AD103" i="35"/>
  <c r="AC103" i="35"/>
  <c r="AB103" i="35"/>
  <c r="AA103" i="35"/>
  <c r="Z103" i="35"/>
  <c r="Y103" i="35"/>
  <c r="X103" i="35"/>
  <c r="W103" i="35"/>
  <c r="V103" i="35"/>
  <c r="U103" i="35"/>
  <c r="T103" i="35"/>
  <c r="S103" i="35"/>
  <c r="R103" i="35"/>
  <c r="Q103" i="35"/>
  <c r="P103" i="35"/>
  <c r="O103" i="35"/>
  <c r="N103" i="35"/>
  <c r="M103" i="35"/>
  <c r="L103" i="35"/>
  <c r="K103" i="35"/>
  <c r="BB102" i="35"/>
  <c r="BA102" i="35"/>
  <c r="AZ102" i="35"/>
  <c r="AY102" i="35"/>
  <c r="AX102" i="35"/>
  <c r="AW102" i="35"/>
  <c r="AV102" i="35"/>
  <c r="AU102" i="35"/>
  <c r="AT102" i="35"/>
  <c r="AS102" i="35"/>
  <c r="AR102" i="35"/>
  <c r="AQ102" i="35"/>
  <c r="AP102" i="35"/>
  <c r="AO102" i="35"/>
  <c r="AN102" i="35"/>
  <c r="AM102" i="35"/>
  <c r="AL102" i="35"/>
  <c r="AK102" i="35"/>
  <c r="AJ102" i="35"/>
  <c r="AI102" i="35"/>
  <c r="AH102" i="35"/>
  <c r="AG102" i="35"/>
  <c r="AF102" i="35"/>
  <c r="AE102" i="35"/>
  <c r="AD102" i="35"/>
  <c r="AC102" i="35"/>
  <c r="AB102" i="35"/>
  <c r="AA102" i="35"/>
  <c r="Z102" i="35"/>
  <c r="Y102" i="35"/>
  <c r="X102" i="35"/>
  <c r="W102" i="35"/>
  <c r="V102" i="35"/>
  <c r="U102" i="35"/>
  <c r="T102" i="35"/>
  <c r="S102" i="35"/>
  <c r="R102" i="35"/>
  <c r="Q102" i="35"/>
  <c r="P102" i="35"/>
  <c r="O102" i="35"/>
  <c r="N102" i="35"/>
  <c r="M102" i="35"/>
  <c r="L102" i="35"/>
  <c r="K102" i="35"/>
  <c r="BB101" i="35"/>
  <c r="BA101" i="35"/>
  <c r="AZ101" i="35"/>
  <c r="AY101" i="35"/>
  <c r="AX101" i="35"/>
  <c r="AW101" i="35"/>
  <c r="AV101" i="35"/>
  <c r="AU101" i="35"/>
  <c r="AT101" i="35"/>
  <c r="AS101" i="35"/>
  <c r="AR101" i="35"/>
  <c r="AQ101" i="35"/>
  <c r="AP101" i="35"/>
  <c r="AO101" i="35"/>
  <c r="AN101" i="35"/>
  <c r="AM101" i="35"/>
  <c r="AL101" i="35"/>
  <c r="AK101" i="35"/>
  <c r="AJ101" i="35"/>
  <c r="AI101" i="35"/>
  <c r="AH101" i="35"/>
  <c r="AG101" i="35"/>
  <c r="AF101" i="35"/>
  <c r="AE101" i="35"/>
  <c r="AD101" i="35"/>
  <c r="AC101" i="35"/>
  <c r="AB101" i="35"/>
  <c r="AA101" i="35"/>
  <c r="Z101" i="35"/>
  <c r="Y101" i="35"/>
  <c r="X101" i="35"/>
  <c r="W101" i="35"/>
  <c r="V101" i="35"/>
  <c r="U101" i="35"/>
  <c r="T101" i="35"/>
  <c r="S101" i="35"/>
  <c r="R101" i="35"/>
  <c r="Q101" i="35"/>
  <c r="P101" i="35"/>
  <c r="O101" i="35"/>
  <c r="N101" i="35"/>
  <c r="M101" i="35"/>
  <c r="L101" i="35"/>
  <c r="K101" i="35"/>
  <c r="AY98" i="35"/>
  <c r="BB98" i="35" s="1"/>
  <c r="AZ98" i="35" s="1"/>
  <c r="AU98" i="35"/>
  <c r="AX98" i="35" s="1"/>
  <c r="AV98" i="35" s="1"/>
  <c r="AQ98" i="35"/>
  <c r="AT98" i="35" s="1"/>
  <c r="AR98" i="35" s="1"/>
  <c r="AM98" i="35"/>
  <c r="AP98" i="35" s="1"/>
  <c r="AN98" i="35" s="1"/>
  <c r="AI98" i="35"/>
  <c r="AL98" i="35" s="1"/>
  <c r="AJ98" i="35" s="1"/>
  <c r="AE98" i="35"/>
  <c r="AH98" i="35" s="1"/>
  <c r="AF98" i="35" s="1"/>
  <c r="AA98" i="35"/>
  <c r="AD98" i="35" s="1"/>
  <c r="AB98" i="35" s="1"/>
  <c r="W98" i="35"/>
  <c r="Z98" i="35" s="1"/>
  <c r="X98" i="35" s="1"/>
  <c r="S98" i="35"/>
  <c r="V98" i="35" s="1"/>
  <c r="T98" i="35" s="1"/>
  <c r="O98" i="35"/>
  <c r="R98" i="35" s="1"/>
  <c r="P98" i="35" s="1"/>
  <c r="K98" i="35"/>
  <c r="N98" i="35" s="1"/>
  <c r="L98" i="35" s="1"/>
  <c r="AY149" i="35"/>
  <c r="BB149" i="35" s="1"/>
  <c r="AZ149" i="35" s="1"/>
  <c r="AU149" i="35"/>
  <c r="AX149" i="35" s="1"/>
  <c r="AV149" i="35" s="1"/>
  <c r="AQ149" i="35"/>
  <c r="AT149" i="35" s="1"/>
  <c r="AR149" i="35" s="1"/>
  <c r="AM149" i="35"/>
  <c r="AP149" i="35" s="1"/>
  <c r="AN149" i="35" s="1"/>
  <c r="AI149" i="35"/>
  <c r="AL149" i="35" s="1"/>
  <c r="AJ149" i="35" s="1"/>
  <c r="AE149" i="35"/>
  <c r="AH149" i="35" s="1"/>
  <c r="AF149" i="35" s="1"/>
  <c r="AA149" i="35"/>
  <c r="AD149" i="35" s="1"/>
  <c r="AB149" i="35" s="1"/>
  <c r="W149" i="35"/>
  <c r="Z149" i="35" s="1"/>
  <c r="X149" i="35" s="1"/>
  <c r="S149" i="35"/>
  <c r="V149" i="35" s="1"/>
  <c r="O149" i="35"/>
  <c r="R149" i="35" s="1"/>
  <c r="P149" i="35" s="1"/>
  <c r="K149" i="35"/>
  <c r="N149" i="35" s="1"/>
  <c r="L149" i="35" s="1"/>
  <c r="BB96" i="35"/>
  <c r="BA96" i="35"/>
  <c r="AZ96" i="35"/>
  <c r="AY96" i="35"/>
  <c r="AX96" i="35"/>
  <c r="AW96" i="35"/>
  <c r="AV96" i="35"/>
  <c r="AU96" i="35"/>
  <c r="AT96" i="35"/>
  <c r="AS96" i="35"/>
  <c r="AR96" i="35"/>
  <c r="AQ96" i="35"/>
  <c r="AP96" i="35"/>
  <c r="AO96" i="35"/>
  <c r="AN96" i="35"/>
  <c r="AM96" i="35"/>
  <c r="AL96" i="35"/>
  <c r="AK96" i="35"/>
  <c r="AJ96" i="35"/>
  <c r="AI96" i="35"/>
  <c r="AH96" i="35"/>
  <c r="AG96" i="35"/>
  <c r="AF96" i="35"/>
  <c r="AE96" i="35"/>
  <c r="AD96" i="35"/>
  <c r="AC96" i="35"/>
  <c r="AB96" i="35"/>
  <c r="AA96" i="35"/>
  <c r="Z96" i="35"/>
  <c r="Y96" i="35"/>
  <c r="X96" i="35"/>
  <c r="W96" i="35"/>
  <c r="V96" i="35"/>
  <c r="U96" i="35"/>
  <c r="T96" i="35"/>
  <c r="S96" i="35"/>
  <c r="R96" i="35"/>
  <c r="Q96" i="35"/>
  <c r="P96" i="35"/>
  <c r="O96" i="35"/>
  <c r="N96" i="35"/>
  <c r="M96" i="35"/>
  <c r="L96" i="35"/>
  <c r="K96" i="35"/>
  <c r="AY95" i="35"/>
  <c r="AU95" i="35"/>
  <c r="AX95" i="35" s="1"/>
  <c r="AQ95" i="35"/>
  <c r="AT95" i="35" s="1"/>
  <c r="AM95" i="35"/>
  <c r="AI95" i="35"/>
  <c r="AL95" i="35" s="1"/>
  <c r="AE95" i="35"/>
  <c r="AH95" i="35" s="1"/>
  <c r="AA95" i="35"/>
  <c r="W95" i="35"/>
  <c r="S95" i="35"/>
  <c r="V95" i="35" s="1"/>
  <c r="T95" i="35" s="1"/>
  <c r="O95" i="35"/>
  <c r="K95" i="35"/>
  <c r="N95" i="35" s="1"/>
  <c r="L95" i="35" s="1"/>
  <c r="BB94" i="35"/>
  <c r="BA94" i="35"/>
  <c r="AZ94" i="35"/>
  <c r="AY94" i="35"/>
  <c r="AX94" i="35"/>
  <c r="AW94" i="35"/>
  <c r="AV94" i="35"/>
  <c r="AU94" i="35"/>
  <c r="AT94" i="35"/>
  <c r="AS94" i="35"/>
  <c r="AR94" i="35"/>
  <c r="AQ94" i="35"/>
  <c r="AP94" i="35"/>
  <c r="AO94" i="35"/>
  <c r="AN94" i="35"/>
  <c r="AM94" i="35"/>
  <c r="AL94" i="35"/>
  <c r="AK94" i="35"/>
  <c r="AJ94" i="35"/>
  <c r="AI94" i="35"/>
  <c r="AH94" i="35"/>
  <c r="AG94" i="35"/>
  <c r="AF94" i="35"/>
  <c r="AE94" i="35"/>
  <c r="AD94" i="35"/>
  <c r="AC94" i="35"/>
  <c r="AB94" i="35"/>
  <c r="AA94" i="35"/>
  <c r="Z94" i="35"/>
  <c r="Y94" i="35"/>
  <c r="X94" i="35"/>
  <c r="W94" i="35"/>
  <c r="V94" i="35"/>
  <c r="U94" i="35"/>
  <c r="T94" i="35"/>
  <c r="S94" i="35"/>
  <c r="R94" i="35"/>
  <c r="Q94" i="35"/>
  <c r="P94" i="35"/>
  <c r="O94" i="35"/>
  <c r="N94" i="35"/>
  <c r="M94" i="35"/>
  <c r="L94" i="35"/>
  <c r="K94" i="35"/>
  <c r="BB93" i="35"/>
  <c r="BA93" i="35"/>
  <c r="AZ93" i="35"/>
  <c r="AY93" i="35"/>
  <c r="AX93" i="35"/>
  <c r="AW93" i="35"/>
  <c r="AV93" i="35"/>
  <c r="AU93" i="35"/>
  <c r="AT93" i="35"/>
  <c r="AS93" i="35"/>
  <c r="AR93" i="35"/>
  <c r="AQ93" i="35"/>
  <c r="AP93" i="35"/>
  <c r="AO93" i="35"/>
  <c r="AN93" i="35"/>
  <c r="AM93" i="35"/>
  <c r="AL93" i="35"/>
  <c r="AK93" i="35"/>
  <c r="AJ93" i="35"/>
  <c r="AI93" i="35"/>
  <c r="AH93" i="35"/>
  <c r="AG93" i="35"/>
  <c r="AF93" i="35"/>
  <c r="AE93" i="35"/>
  <c r="AD93" i="35"/>
  <c r="AC93" i="35"/>
  <c r="AB93" i="35"/>
  <c r="AA93" i="35"/>
  <c r="Z93" i="35"/>
  <c r="Y93" i="35"/>
  <c r="X93" i="35"/>
  <c r="W93" i="35"/>
  <c r="V93" i="35"/>
  <c r="U93" i="35"/>
  <c r="T93" i="35"/>
  <c r="S93" i="35"/>
  <c r="R93" i="35"/>
  <c r="Q93" i="35"/>
  <c r="P93" i="35"/>
  <c r="O93" i="35"/>
  <c r="N93" i="35"/>
  <c r="M93" i="35"/>
  <c r="L93" i="35"/>
  <c r="K93" i="35"/>
  <c r="BB92" i="35"/>
  <c r="BA92" i="35"/>
  <c r="AZ92" i="35"/>
  <c r="AY92" i="35"/>
  <c r="AX92" i="35"/>
  <c r="AW92" i="35"/>
  <c r="AV92" i="35"/>
  <c r="AU92" i="35"/>
  <c r="AT92" i="35"/>
  <c r="AS92" i="35"/>
  <c r="AR92" i="35"/>
  <c r="AQ92" i="35"/>
  <c r="AP92" i="35"/>
  <c r="AO92" i="35"/>
  <c r="AN92" i="35"/>
  <c r="AM92" i="35"/>
  <c r="AL92" i="35"/>
  <c r="AK92" i="35"/>
  <c r="AJ92" i="35"/>
  <c r="AI92" i="35"/>
  <c r="AH92" i="35"/>
  <c r="AG92" i="35"/>
  <c r="AF92" i="35"/>
  <c r="AE92" i="35"/>
  <c r="AD92" i="35"/>
  <c r="AC92" i="35"/>
  <c r="AB92" i="35"/>
  <c r="AA92" i="35"/>
  <c r="Z92" i="35"/>
  <c r="Y92" i="35"/>
  <c r="X92" i="35"/>
  <c r="W92" i="35"/>
  <c r="V92" i="35"/>
  <c r="U92" i="35"/>
  <c r="T92" i="35"/>
  <c r="S92" i="35"/>
  <c r="R92" i="35"/>
  <c r="Q92" i="35"/>
  <c r="P92" i="35"/>
  <c r="O92" i="35"/>
  <c r="N92" i="35"/>
  <c r="M92" i="35"/>
  <c r="L92" i="35"/>
  <c r="K92" i="35"/>
  <c r="BB88" i="35"/>
  <c r="BA88" i="35"/>
  <c r="AZ88" i="35"/>
  <c r="AY88" i="35"/>
  <c r="AX88" i="35"/>
  <c r="AW88" i="35"/>
  <c r="AV88" i="35"/>
  <c r="AU88" i="35"/>
  <c r="AT88" i="35"/>
  <c r="AS88" i="35"/>
  <c r="AR88" i="35"/>
  <c r="AQ88" i="35"/>
  <c r="AP88" i="35"/>
  <c r="AO88" i="35"/>
  <c r="AN88" i="35"/>
  <c r="AM88" i="35"/>
  <c r="AL88" i="35"/>
  <c r="AK88" i="35"/>
  <c r="AJ88" i="35"/>
  <c r="AI88" i="35"/>
  <c r="AH88" i="35"/>
  <c r="AG88" i="35"/>
  <c r="AF88" i="35"/>
  <c r="AE88" i="35"/>
  <c r="AD88" i="35"/>
  <c r="AC88" i="35"/>
  <c r="AB88" i="35"/>
  <c r="AA88" i="35"/>
  <c r="Z88" i="35"/>
  <c r="Y88" i="35"/>
  <c r="X88" i="35"/>
  <c r="W88" i="35"/>
  <c r="V88" i="35"/>
  <c r="U88" i="35"/>
  <c r="T88" i="35"/>
  <c r="S88" i="35"/>
  <c r="R88" i="35"/>
  <c r="Q88" i="35"/>
  <c r="P88" i="35"/>
  <c r="O88" i="35"/>
  <c r="N88" i="35"/>
  <c r="M88" i="35"/>
  <c r="L88" i="35"/>
  <c r="K88" i="35"/>
  <c r="AY89" i="35"/>
  <c r="AU89" i="35"/>
  <c r="AQ89" i="35"/>
  <c r="AM89" i="35"/>
  <c r="AP89" i="35" s="1"/>
  <c r="AI89" i="35"/>
  <c r="AE89" i="35"/>
  <c r="AA89" i="35"/>
  <c r="AD89" i="35" s="1"/>
  <c r="AB89" i="35" s="1"/>
  <c r="W89" i="35"/>
  <c r="Z89" i="35" s="1"/>
  <c r="S89" i="35"/>
  <c r="O89" i="35"/>
  <c r="K89" i="35"/>
  <c r="BB85" i="35"/>
  <c r="BA85" i="35"/>
  <c r="AZ85" i="35"/>
  <c r="AY85" i="35"/>
  <c r="AX85" i="35"/>
  <c r="AW85" i="35"/>
  <c r="AV85" i="35"/>
  <c r="AU85" i="35"/>
  <c r="AT85" i="35"/>
  <c r="AS85" i="35"/>
  <c r="AR85" i="35"/>
  <c r="AQ85" i="35"/>
  <c r="AP85" i="35"/>
  <c r="AO85" i="35"/>
  <c r="AN85" i="35"/>
  <c r="AM85" i="35"/>
  <c r="AL85" i="35"/>
  <c r="AK85" i="35"/>
  <c r="AJ85" i="35"/>
  <c r="AI85" i="35"/>
  <c r="AH85" i="35"/>
  <c r="AG85" i="35"/>
  <c r="AF85" i="35"/>
  <c r="AE85" i="35"/>
  <c r="AD85" i="35"/>
  <c r="AC85" i="35"/>
  <c r="AB85" i="35"/>
  <c r="AA85" i="35"/>
  <c r="Z85" i="35"/>
  <c r="Y85" i="35"/>
  <c r="X85" i="35"/>
  <c r="W85" i="35"/>
  <c r="V85" i="35"/>
  <c r="U85" i="35"/>
  <c r="T85" i="35"/>
  <c r="S85" i="35"/>
  <c r="R85" i="35"/>
  <c r="Q85" i="35"/>
  <c r="P85" i="35"/>
  <c r="O85" i="35"/>
  <c r="N85" i="35"/>
  <c r="M85" i="35"/>
  <c r="L85" i="35"/>
  <c r="K85" i="35"/>
  <c r="BB84" i="35"/>
  <c r="BA84" i="35"/>
  <c r="AZ84" i="35"/>
  <c r="AY84" i="35"/>
  <c r="AX84" i="35"/>
  <c r="AW84" i="35"/>
  <c r="AV84" i="35"/>
  <c r="AU84" i="35"/>
  <c r="AT84" i="35"/>
  <c r="AS84" i="35"/>
  <c r="AR84" i="35"/>
  <c r="AQ84" i="35"/>
  <c r="AP84" i="35"/>
  <c r="AO84" i="35"/>
  <c r="AN84" i="35"/>
  <c r="AM84" i="35"/>
  <c r="AL84" i="35"/>
  <c r="AK84" i="35"/>
  <c r="AJ84" i="35"/>
  <c r="AI84" i="35"/>
  <c r="AH84" i="35"/>
  <c r="AG84" i="35"/>
  <c r="AF84" i="35"/>
  <c r="AE84" i="35"/>
  <c r="AD84" i="35"/>
  <c r="AC84" i="35"/>
  <c r="AB84" i="35"/>
  <c r="AA84" i="35"/>
  <c r="Z84" i="35"/>
  <c r="Y84" i="35"/>
  <c r="X84" i="35"/>
  <c r="W84" i="35"/>
  <c r="V84" i="35"/>
  <c r="U84" i="35"/>
  <c r="T84" i="35"/>
  <c r="S84" i="35"/>
  <c r="R84" i="35"/>
  <c r="Q84" i="35"/>
  <c r="P84" i="35"/>
  <c r="O84" i="35"/>
  <c r="N84" i="35"/>
  <c r="M84" i="35"/>
  <c r="L84" i="35"/>
  <c r="K84" i="35"/>
  <c r="BB79" i="35"/>
  <c r="BA79" i="35"/>
  <c r="AZ79" i="35"/>
  <c r="AY79" i="35"/>
  <c r="AX79" i="35"/>
  <c r="AW79" i="35"/>
  <c r="AV79" i="35"/>
  <c r="AU79" i="35"/>
  <c r="AT79" i="35"/>
  <c r="AS79" i="35"/>
  <c r="AR79" i="35"/>
  <c r="AQ79" i="35"/>
  <c r="AP79" i="35"/>
  <c r="AO79" i="35"/>
  <c r="AN79" i="35"/>
  <c r="AM79" i="35"/>
  <c r="AL79" i="35"/>
  <c r="AK79" i="35"/>
  <c r="AJ79" i="35"/>
  <c r="AI79" i="35"/>
  <c r="AH79" i="35"/>
  <c r="AG79" i="35"/>
  <c r="AF79" i="35"/>
  <c r="AE79" i="35"/>
  <c r="AD79" i="35"/>
  <c r="AC79" i="35"/>
  <c r="AB79" i="35"/>
  <c r="AA79" i="35"/>
  <c r="Z79" i="35"/>
  <c r="Y79" i="35"/>
  <c r="X79" i="35"/>
  <c r="W79" i="35"/>
  <c r="V79" i="35"/>
  <c r="U79" i="35"/>
  <c r="T79" i="35"/>
  <c r="S79" i="35"/>
  <c r="R79" i="35"/>
  <c r="Q79" i="35"/>
  <c r="P79" i="35"/>
  <c r="O79" i="35"/>
  <c r="N79" i="35"/>
  <c r="M79" i="35"/>
  <c r="L79" i="35"/>
  <c r="K79" i="35"/>
  <c r="AY72" i="35"/>
  <c r="BB72" i="35" s="1"/>
  <c r="AZ72" i="35" s="1"/>
  <c r="AU72" i="35"/>
  <c r="AX72" i="35" s="1"/>
  <c r="AV72" i="35" s="1"/>
  <c r="AQ72" i="35"/>
  <c r="AT72" i="35" s="1"/>
  <c r="AR72" i="35" s="1"/>
  <c r="AM72" i="35"/>
  <c r="AP72" i="35" s="1"/>
  <c r="AN72" i="35" s="1"/>
  <c r="AI72" i="35"/>
  <c r="AL72" i="35" s="1"/>
  <c r="AJ72" i="35" s="1"/>
  <c r="AE72" i="35"/>
  <c r="AH72" i="35" s="1"/>
  <c r="AF72" i="35" s="1"/>
  <c r="AA72" i="35"/>
  <c r="AD72" i="35" s="1"/>
  <c r="AB72" i="35" s="1"/>
  <c r="W72" i="35"/>
  <c r="Z72" i="35" s="1"/>
  <c r="X72" i="35" s="1"/>
  <c r="S72" i="35"/>
  <c r="V72" i="35" s="1"/>
  <c r="T72" i="35" s="1"/>
  <c r="O72" i="35"/>
  <c r="R72" i="35" s="1"/>
  <c r="P72" i="35" s="1"/>
  <c r="K72" i="35"/>
  <c r="N72" i="35" s="1"/>
  <c r="L72" i="35" s="1"/>
  <c r="AY71" i="35"/>
  <c r="AU71" i="35"/>
  <c r="AQ71" i="35"/>
  <c r="AM71" i="35"/>
  <c r="AI71" i="35"/>
  <c r="AE71" i="35"/>
  <c r="AA71" i="35"/>
  <c r="W71" i="35"/>
  <c r="S71" i="35"/>
  <c r="O71" i="35"/>
  <c r="K71" i="35"/>
  <c r="BB70" i="35"/>
  <c r="AZ70" i="35"/>
  <c r="AY70" i="35"/>
  <c r="AX70" i="35"/>
  <c r="AV70" i="35"/>
  <c r="AU70" i="35"/>
  <c r="AT70" i="35"/>
  <c r="AR70" i="35"/>
  <c r="AQ70" i="35"/>
  <c r="AP70" i="35"/>
  <c r="AN70" i="35"/>
  <c r="AM70" i="35"/>
  <c r="AL70" i="35"/>
  <c r="AJ70" i="35"/>
  <c r="AI70" i="35"/>
  <c r="AH70" i="35"/>
  <c r="AF70" i="35"/>
  <c r="AE70" i="35"/>
  <c r="AD70" i="35"/>
  <c r="AB70" i="35"/>
  <c r="AA70" i="35"/>
  <c r="Z70" i="35"/>
  <c r="X70" i="35"/>
  <c r="W70" i="35"/>
  <c r="V70" i="35"/>
  <c r="T70" i="35"/>
  <c r="S70" i="35"/>
  <c r="R70" i="35"/>
  <c r="P70" i="35"/>
  <c r="O70" i="35"/>
  <c r="N70" i="35"/>
  <c r="L70" i="35"/>
  <c r="K70" i="35"/>
  <c r="BB69" i="35"/>
  <c r="BA69" i="35"/>
  <c r="AZ69" i="35"/>
  <c r="AY69" i="35"/>
  <c r="AX69" i="35"/>
  <c r="AW69" i="35"/>
  <c r="AV69" i="35"/>
  <c r="AU69" i="35"/>
  <c r="AT69" i="35"/>
  <c r="AS69" i="35"/>
  <c r="AR69" i="35"/>
  <c r="AQ69" i="35"/>
  <c r="AP69" i="35"/>
  <c r="AO69" i="35"/>
  <c r="AN69" i="35"/>
  <c r="AM69" i="35"/>
  <c r="AL69" i="35"/>
  <c r="AK69" i="35"/>
  <c r="AJ69" i="35"/>
  <c r="AI69" i="35"/>
  <c r="AH69" i="35"/>
  <c r="AG69" i="35"/>
  <c r="AF69" i="35"/>
  <c r="AE69" i="35"/>
  <c r="AD69" i="35"/>
  <c r="AC69" i="35"/>
  <c r="AB69" i="35"/>
  <c r="AA69" i="35"/>
  <c r="Z69" i="35"/>
  <c r="Y69" i="35"/>
  <c r="X69" i="35"/>
  <c r="W69" i="35"/>
  <c r="V69" i="35"/>
  <c r="U69" i="35"/>
  <c r="T69" i="35"/>
  <c r="S69" i="35"/>
  <c r="R69" i="35"/>
  <c r="Q69" i="35"/>
  <c r="P69" i="35"/>
  <c r="O69" i="35"/>
  <c r="N69" i="35"/>
  <c r="M69" i="35"/>
  <c r="L69" i="35"/>
  <c r="K69" i="35"/>
  <c r="BB65" i="35"/>
  <c r="BA65" i="35"/>
  <c r="AZ65" i="35"/>
  <c r="AY65" i="35"/>
  <c r="AX65" i="35"/>
  <c r="AW65" i="35"/>
  <c r="AV65" i="35"/>
  <c r="AU65" i="35"/>
  <c r="AT65" i="35"/>
  <c r="AS65" i="35"/>
  <c r="AR65" i="35"/>
  <c r="AQ65" i="35"/>
  <c r="AP65" i="35"/>
  <c r="AO65" i="35"/>
  <c r="AN65" i="35"/>
  <c r="AM65" i="35"/>
  <c r="AL65" i="35"/>
  <c r="AK65" i="35"/>
  <c r="AJ65" i="35"/>
  <c r="AI65" i="35"/>
  <c r="AH65" i="35"/>
  <c r="AG65" i="35"/>
  <c r="AF65" i="35"/>
  <c r="AE65" i="35"/>
  <c r="AD65" i="35"/>
  <c r="AC65" i="35"/>
  <c r="AB65" i="35"/>
  <c r="AA65" i="35"/>
  <c r="Z65" i="35"/>
  <c r="Y65" i="35"/>
  <c r="X65" i="35"/>
  <c r="W65" i="35"/>
  <c r="V65" i="35"/>
  <c r="U65" i="35"/>
  <c r="T65" i="35"/>
  <c r="S65" i="35"/>
  <c r="R65" i="35"/>
  <c r="Q65" i="35"/>
  <c r="P65" i="35"/>
  <c r="O65" i="35"/>
  <c r="N65" i="35"/>
  <c r="M65" i="35"/>
  <c r="L65" i="35"/>
  <c r="K65" i="35"/>
  <c r="AY64" i="35"/>
  <c r="BB64" i="35" s="1"/>
  <c r="AZ64" i="35" s="1"/>
  <c r="AU64" i="35"/>
  <c r="AX64" i="35" s="1"/>
  <c r="AV64" i="35" s="1"/>
  <c r="AQ64" i="35"/>
  <c r="AT64" i="35" s="1"/>
  <c r="AR64" i="35" s="1"/>
  <c r="AM64" i="35"/>
  <c r="AP64" i="35" s="1"/>
  <c r="AN64" i="35" s="1"/>
  <c r="AI64" i="35"/>
  <c r="AL64" i="35" s="1"/>
  <c r="AJ64" i="35" s="1"/>
  <c r="AE64" i="35"/>
  <c r="AH64" i="35" s="1"/>
  <c r="AF64" i="35" s="1"/>
  <c r="AA64" i="35"/>
  <c r="AD64" i="35" s="1"/>
  <c r="AB64" i="35" s="1"/>
  <c r="W64" i="35"/>
  <c r="Z64" i="35" s="1"/>
  <c r="X64" i="35" s="1"/>
  <c r="S64" i="35"/>
  <c r="V64" i="35" s="1"/>
  <c r="T64" i="35" s="1"/>
  <c r="O64" i="35"/>
  <c r="R64" i="35" s="1"/>
  <c r="P64" i="35" s="1"/>
  <c r="K64" i="35"/>
  <c r="N64" i="35" s="1"/>
  <c r="L64" i="35" s="1"/>
  <c r="AY66" i="35"/>
  <c r="BB66" i="35" s="1"/>
  <c r="AZ66" i="35" s="1"/>
  <c r="AU66" i="35"/>
  <c r="AX66" i="35" s="1"/>
  <c r="AV66" i="35" s="1"/>
  <c r="AQ66" i="35"/>
  <c r="AT66" i="35" s="1"/>
  <c r="AR66" i="35" s="1"/>
  <c r="AM66" i="35"/>
  <c r="AP66" i="35" s="1"/>
  <c r="AN66" i="35" s="1"/>
  <c r="AI66" i="35"/>
  <c r="AL66" i="35" s="1"/>
  <c r="AJ66" i="35" s="1"/>
  <c r="AE66" i="35"/>
  <c r="AH66" i="35" s="1"/>
  <c r="AF66" i="35" s="1"/>
  <c r="AA66" i="35"/>
  <c r="AD66" i="35" s="1"/>
  <c r="AB66" i="35" s="1"/>
  <c r="W66" i="35"/>
  <c r="Z66" i="35" s="1"/>
  <c r="X66" i="35" s="1"/>
  <c r="S66" i="35"/>
  <c r="V66" i="35" s="1"/>
  <c r="T66" i="35" s="1"/>
  <c r="O66" i="35"/>
  <c r="R66" i="35" s="1"/>
  <c r="P66" i="35" s="1"/>
  <c r="K66" i="35"/>
  <c r="N66" i="35" s="1"/>
  <c r="L66" i="35" s="1"/>
  <c r="AY63" i="35"/>
  <c r="BB63" i="35" s="1"/>
  <c r="AU63" i="35"/>
  <c r="AQ63" i="35"/>
  <c r="AM63" i="35"/>
  <c r="AP63" i="35" s="1"/>
  <c r="AI63" i="35"/>
  <c r="AE63" i="35"/>
  <c r="AH63" i="35" s="1"/>
  <c r="AF63" i="35" s="1"/>
  <c r="AA63" i="35"/>
  <c r="W63" i="35"/>
  <c r="S63" i="35"/>
  <c r="V63" i="35" s="1"/>
  <c r="O63" i="35"/>
  <c r="K63" i="35"/>
  <c r="BB62" i="35"/>
  <c r="BA62" i="35"/>
  <c r="AZ62" i="35"/>
  <c r="AY62" i="35"/>
  <c r="AX62" i="35"/>
  <c r="AW62" i="35"/>
  <c r="AV62" i="35"/>
  <c r="AU62" i="35"/>
  <c r="AT62" i="35"/>
  <c r="AS62" i="35"/>
  <c r="AR62" i="35"/>
  <c r="AQ62" i="35"/>
  <c r="AP62" i="35"/>
  <c r="AO62" i="35"/>
  <c r="AN62" i="35"/>
  <c r="AM62" i="35"/>
  <c r="AL62" i="35"/>
  <c r="AK62" i="35"/>
  <c r="AJ62" i="35"/>
  <c r="AI62" i="35"/>
  <c r="AH62" i="35"/>
  <c r="AG62" i="35"/>
  <c r="AF62" i="35"/>
  <c r="AE62" i="35"/>
  <c r="AD62" i="35"/>
  <c r="AC62" i="35"/>
  <c r="AB62" i="35"/>
  <c r="AA62" i="35"/>
  <c r="Z62" i="35"/>
  <c r="Y62" i="35"/>
  <c r="X62" i="35"/>
  <c r="W62" i="35"/>
  <c r="V62" i="35"/>
  <c r="U62" i="35"/>
  <c r="T62" i="35"/>
  <c r="S62" i="35"/>
  <c r="R62" i="35"/>
  <c r="Q62" i="35"/>
  <c r="P62" i="35"/>
  <c r="O62" i="35"/>
  <c r="N62" i="35"/>
  <c r="M62" i="35"/>
  <c r="L62" i="35"/>
  <c r="K62" i="35"/>
  <c r="BB61" i="35"/>
  <c r="BA61" i="35"/>
  <c r="AZ61" i="35"/>
  <c r="AY61" i="35"/>
  <c r="AX61" i="35"/>
  <c r="AW61" i="35"/>
  <c r="AV61" i="35"/>
  <c r="AU61" i="35"/>
  <c r="AT61" i="35"/>
  <c r="AS61" i="35"/>
  <c r="AR61" i="35"/>
  <c r="AQ61" i="35"/>
  <c r="AP61" i="35"/>
  <c r="AO61" i="35"/>
  <c r="AN61" i="35"/>
  <c r="AM61" i="35"/>
  <c r="AL61" i="35"/>
  <c r="AK61" i="35"/>
  <c r="AJ61" i="35"/>
  <c r="AI61" i="35"/>
  <c r="AH61" i="35"/>
  <c r="AG61" i="35"/>
  <c r="AF61" i="35"/>
  <c r="AE61" i="35"/>
  <c r="AD61" i="35"/>
  <c r="AC61" i="35"/>
  <c r="AB61" i="35"/>
  <c r="AA61" i="35"/>
  <c r="Z61" i="35"/>
  <c r="Y61" i="35"/>
  <c r="X61" i="35"/>
  <c r="W61" i="35"/>
  <c r="V61" i="35"/>
  <c r="U61" i="35"/>
  <c r="T61" i="35"/>
  <c r="S61" i="35"/>
  <c r="R61" i="35"/>
  <c r="Q61" i="35"/>
  <c r="P61" i="35"/>
  <c r="O61" i="35"/>
  <c r="N61" i="35"/>
  <c r="M61" i="35"/>
  <c r="L61" i="35"/>
  <c r="K61" i="35"/>
  <c r="BB55" i="35"/>
  <c r="BA55" i="35"/>
  <c r="AZ55" i="35"/>
  <c r="AY55" i="35"/>
  <c r="AX55" i="35"/>
  <c r="AW55" i="35"/>
  <c r="AV55" i="35"/>
  <c r="AU55" i="35"/>
  <c r="AT55" i="35"/>
  <c r="AS55" i="35"/>
  <c r="AR55" i="35"/>
  <c r="AQ55" i="35"/>
  <c r="AP55" i="35"/>
  <c r="AO55" i="35"/>
  <c r="AN55" i="35"/>
  <c r="AM55" i="35"/>
  <c r="AL55" i="35"/>
  <c r="AK55" i="35"/>
  <c r="AJ55" i="35"/>
  <c r="AI55" i="35"/>
  <c r="AH55" i="35"/>
  <c r="AG55" i="35"/>
  <c r="AF55" i="35"/>
  <c r="AE55" i="35"/>
  <c r="AD55" i="35"/>
  <c r="AC55" i="35"/>
  <c r="AB55" i="35"/>
  <c r="AA55" i="35"/>
  <c r="Z55" i="35"/>
  <c r="Y55" i="35"/>
  <c r="X55" i="35"/>
  <c r="W55" i="35"/>
  <c r="V55" i="35"/>
  <c r="U55" i="35"/>
  <c r="T55" i="35"/>
  <c r="S55" i="35"/>
  <c r="R55" i="35"/>
  <c r="Q55" i="35"/>
  <c r="P55" i="35"/>
  <c r="O55" i="35"/>
  <c r="N55" i="35"/>
  <c r="M55" i="35"/>
  <c r="L55" i="35"/>
  <c r="K55" i="35"/>
  <c r="BB54" i="35"/>
  <c r="BA54" i="35"/>
  <c r="AZ54" i="35"/>
  <c r="AY54" i="35"/>
  <c r="AX54" i="35"/>
  <c r="AW54" i="35"/>
  <c r="AV54" i="35"/>
  <c r="AU54" i="35"/>
  <c r="AT54" i="35"/>
  <c r="AS54" i="35"/>
  <c r="AR54" i="35"/>
  <c r="AQ54" i="35"/>
  <c r="AP54" i="35"/>
  <c r="AO54" i="35"/>
  <c r="AN54" i="35"/>
  <c r="AM54" i="35"/>
  <c r="AL54" i="35"/>
  <c r="AK54" i="35"/>
  <c r="AJ54" i="35"/>
  <c r="AI54" i="35"/>
  <c r="AH54" i="35"/>
  <c r="AG54" i="35"/>
  <c r="AF54" i="35"/>
  <c r="AE54" i="35"/>
  <c r="AD54" i="35"/>
  <c r="AC54" i="35"/>
  <c r="AB54" i="35"/>
  <c r="AA54" i="35"/>
  <c r="Z54" i="35"/>
  <c r="Y54" i="35"/>
  <c r="X54" i="35"/>
  <c r="W54" i="35"/>
  <c r="V54" i="35"/>
  <c r="U54" i="35"/>
  <c r="T54" i="35"/>
  <c r="S54" i="35"/>
  <c r="R54" i="35"/>
  <c r="Q54" i="35"/>
  <c r="P54" i="35"/>
  <c r="O54" i="35"/>
  <c r="N54" i="35"/>
  <c r="M54" i="35"/>
  <c r="L54" i="35"/>
  <c r="K54" i="35"/>
  <c r="AY53" i="35"/>
  <c r="BB53" i="35" s="1"/>
  <c r="AZ53" i="35" s="1"/>
  <c r="AU53" i="35"/>
  <c r="AX53" i="35" s="1"/>
  <c r="AV53" i="35" s="1"/>
  <c r="AQ53" i="35"/>
  <c r="AT53" i="35" s="1"/>
  <c r="AR53" i="35" s="1"/>
  <c r="AM53" i="35"/>
  <c r="AP53" i="35" s="1"/>
  <c r="AN53" i="35" s="1"/>
  <c r="AI53" i="35"/>
  <c r="AL53" i="35" s="1"/>
  <c r="AJ53" i="35" s="1"/>
  <c r="AE53" i="35"/>
  <c r="AH53" i="35" s="1"/>
  <c r="AF53" i="35" s="1"/>
  <c r="AA53" i="35"/>
  <c r="AD53" i="35" s="1"/>
  <c r="AB53" i="35" s="1"/>
  <c r="W53" i="35"/>
  <c r="Z53" i="35" s="1"/>
  <c r="X53" i="35" s="1"/>
  <c r="S53" i="35"/>
  <c r="V53" i="35" s="1"/>
  <c r="T53" i="35" s="1"/>
  <c r="O53" i="35"/>
  <c r="R53" i="35" s="1"/>
  <c r="P53" i="35" s="1"/>
  <c r="K53" i="35"/>
  <c r="N53" i="35" s="1"/>
  <c r="L53" i="35" s="1"/>
  <c r="AY52" i="35"/>
  <c r="BB52" i="35" s="1"/>
  <c r="AZ52" i="35" s="1"/>
  <c r="AU52" i="35"/>
  <c r="AX52" i="35" s="1"/>
  <c r="AV52" i="35" s="1"/>
  <c r="AQ52" i="35"/>
  <c r="AT52" i="35" s="1"/>
  <c r="AR52" i="35" s="1"/>
  <c r="AM52" i="35"/>
  <c r="AP52" i="35" s="1"/>
  <c r="AN52" i="35" s="1"/>
  <c r="AI52" i="35"/>
  <c r="AL52" i="35" s="1"/>
  <c r="AJ52" i="35" s="1"/>
  <c r="AE52" i="35"/>
  <c r="AH52" i="35" s="1"/>
  <c r="AF52" i="35" s="1"/>
  <c r="AA52" i="35"/>
  <c r="AD52" i="35" s="1"/>
  <c r="AB52" i="35" s="1"/>
  <c r="W52" i="35"/>
  <c r="Z52" i="35" s="1"/>
  <c r="X52" i="35" s="1"/>
  <c r="S52" i="35"/>
  <c r="V52" i="35" s="1"/>
  <c r="T52" i="35" s="1"/>
  <c r="O52" i="35"/>
  <c r="R52" i="35" s="1"/>
  <c r="P52" i="35" s="1"/>
  <c r="K52" i="35"/>
  <c r="N52" i="35" s="1"/>
  <c r="L52" i="35" s="1"/>
  <c r="AY51" i="35"/>
  <c r="BB51" i="35" s="1"/>
  <c r="AZ51" i="35" s="1"/>
  <c r="AU51" i="35"/>
  <c r="AX51" i="35" s="1"/>
  <c r="AV51" i="35" s="1"/>
  <c r="AQ51" i="35"/>
  <c r="AT51" i="35" s="1"/>
  <c r="AR51" i="35" s="1"/>
  <c r="AM51" i="35"/>
  <c r="AP51" i="35" s="1"/>
  <c r="AN51" i="35" s="1"/>
  <c r="AI51" i="35"/>
  <c r="AL51" i="35" s="1"/>
  <c r="AJ51" i="35" s="1"/>
  <c r="AE51" i="35"/>
  <c r="AH51" i="35" s="1"/>
  <c r="AF51" i="35" s="1"/>
  <c r="AA51" i="35"/>
  <c r="AD51" i="35" s="1"/>
  <c r="AB51" i="35" s="1"/>
  <c r="W51" i="35"/>
  <c r="Z51" i="35" s="1"/>
  <c r="S51" i="35"/>
  <c r="V51" i="35" s="1"/>
  <c r="T51" i="35" s="1"/>
  <c r="O51" i="35"/>
  <c r="R51" i="35" s="1"/>
  <c r="P51" i="35" s="1"/>
  <c r="K51" i="35"/>
  <c r="N51" i="35" s="1"/>
  <c r="L51" i="35" s="1"/>
  <c r="AY50" i="35"/>
  <c r="BB50" i="35" s="1"/>
  <c r="AZ50" i="35" s="1"/>
  <c r="AU50" i="35"/>
  <c r="AX50" i="35" s="1"/>
  <c r="AV50" i="35" s="1"/>
  <c r="AQ50" i="35"/>
  <c r="AT50" i="35" s="1"/>
  <c r="AR50" i="35" s="1"/>
  <c r="AM50" i="35"/>
  <c r="AP50" i="35" s="1"/>
  <c r="AN50" i="35" s="1"/>
  <c r="AI50" i="35"/>
  <c r="AL50" i="35" s="1"/>
  <c r="AJ50" i="35" s="1"/>
  <c r="AE50" i="35"/>
  <c r="AH50" i="35" s="1"/>
  <c r="AF50" i="35" s="1"/>
  <c r="AA50" i="35"/>
  <c r="AD50" i="35" s="1"/>
  <c r="AB50" i="35" s="1"/>
  <c r="W50" i="35"/>
  <c r="Z50" i="35" s="1"/>
  <c r="X50" i="35" s="1"/>
  <c r="S50" i="35"/>
  <c r="V50" i="35" s="1"/>
  <c r="T50" i="35" s="1"/>
  <c r="O50" i="35"/>
  <c r="R50" i="35" s="1"/>
  <c r="P50" i="35" s="1"/>
  <c r="K50" i="35"/>
  <c r="N50" i="35" s="1"/>
  <c r="L50" i="35" s="1"/>
  <c r="AY49" i="35"/>
  <c r="AU49" i="35"/>
  <c r="AQ49" i="35"/>
  <c r="AM49" i="35"/>
  <c r="AI49" i="35"/>
  <c r="AE49" i="35"/>
  <c r="AA49" i="35"/>
  <c r="W49" i="35"/>
  <c r="S49" i="35"/>
  <c r="O49" i="35"/>
  <c r="K49" i="35"/>
  <c r="BB48" i="35"/>
  <c r="BA48" i="35"/>
  <c r="AZ48" i="35"/>
  <c r="AY48" i="35"/>
  <c r="AX48" i="35"/>
  <c r="AW48" i="35"/>
  <c r="AV48" i="35"/>
  <c r="AU48" i="35"/>
  <c r="AT48" i="35"/>
  <c r="AS48" i="35"/>
  <c r="AR48" i="35"/>
  <c r="AQ48" i="35"/>
  <c r="AP48" i="35"/>
  <c r="AO48" i="35"/>
  <c r="AN48" i="35"/>
  <c r="AM48" i="35"/>
  <c r="AL48" i="35"/>
  <c r="AK48" i="35"/>
  <c r="AJ48" i="35"/>
  <c r="AI48" i="35"/>
  <c r="AH48" i="35"/>
  <c r="AG48" i="35"/>
  <c r="AF48" i="35"/>
  <c r="AE48" i="35"/>
  <c r="AD48" i="35"/>
  <c r="AC48" i="35"/>
  <c r="AB48" i="35"/>
  <c r="AA48" i="35"/>
  <c r="Z48" i="35"/>
  <c r="Y48" i="35"/>
  <c r="X48" i="35"/>
  <c r="W48" i="35"/>
  <c r="V48" i="35"/>
  <c r="U48" i="35"/>
  <c r="T48" i="35"/>
  <c r="S48" i="35"/>
  <c r="R48" i="35"/>
  <c r="Q48" i="35"/>
  <c r="P48" i="35"/>
  <c r="O48" i="35"/>
  <c r="N48" i="35"/>
  <c r="M48" i="35"/>
  <c r="L48" i="35"/>
  <c r="K48" i="35"/>
  <c r="BB47" i="35"/>
  <c r="BA47" i="35"/>
  <c r="AZ47" i="35"/>
  <c r="AY47" i="35"/>
  <c r="AX47" i="35"/>
  <c r="AW47" i="35"/>
  <c r="AV47" i="35"/>
  <c r="AU47" i="35"/>
  <c r="AT47" i="35"/>
  <c r="AS47" i="35"/>
  <c r="AR47" i="35"/>
  <c r="AQ47" i="35"/>
  <c r="AP47" i="35"/>
  <c r="AO47" i="35"/>
  <c r="AN47" i="35"/>
  <c r="AM47" i="35"/>
  <c r="AL47" i="35"/>
  <c r="AK47" i="35"/>
  <c r="AJ47" i="35"/>
  <c r="AI47" i="35"/>
  <c r="AH47" i="35"/>
  <c r="AG47" i="35"/>
  <c r="AF47" i="35"/>
  <c r="AE47" i="35"/>
  <c r="AD47" i="35"/>
  <c r="AC47" i="35"/>
  <c r="AB47" i="35"/>
  <c r="AA47" i="35"/>
  <c r="Z47" i="35"/>
  <c r="Y47" i="35"/>
  <c r="X47" i="35"/>
  <c r="W47" i="35"/>
  <c r="V47" i="35"/>
  <c r="U47" i="35"/>
  <c r="T47" i="35"/>
  <c r="S47" i="35"/>
  <c r="R47" i="35"/>
  <c r="Q47" i="35"/>
  <c r="P47" i="35"/>
  <c r="O47" i="35"/>
  <c r="N47" i="35"/>
  <c r="M47" i="35"/>
  <c r="L47" i="35"/>
  <c r="K47" i="35"/>
  <c r="BB44" i="35"/>
  <c r="BA44" i="35"/>
  <c r="AZ44" i="35"/>
  <c r="AY44" i="35"/>
  <c r="AX44" i="35"/>
  <c r="AW44" i="35"/>
  <c r="AV44" i="35"/>
  <c r="AU44" i="35"/>
  <c r="AT44" i="35"/>
  <c r="AS44" i="35"/>
  <c r="AR44" i="35"/>
  <c r="AQ44" i="35"/>
  <c r="AP44" i="35"/>
  <c r="AO44" i="35"/>
  <c r="AN44" i="35"/>
  <c r="AM44" i="35"/>
  <c r="AL44" i="35"/>
  <c r="AK44" i="35"/>
  <c r="AJ44" i="35"/>
  <c r="AI44" i="35"/>
  <c r="AH44" i="35"/>
  <c r="AG44" i="35"/>
  <c r="AF44" i="35"/>
  <c r="AE44" i="35"/>
  <c r="AD44" i="35"/>
  <c r="AC44" i="35"/>
  <c r="AB44" i="35"/>
  <c r="AA44" i="35"/>
  <c r="Z44" i="35"/>
  <c r="Y44" i="35"/>
  <c r="X44" i="35"/>
  <c r="W44" i="35"/>
  <c r="V44" i="35"/>
  <c r="U44" i="35"/>
  <c r="T44" i="35"/>
  <c r="S44" i="35"/>
  <c r="R44" i="35"/>
  <c r="Q44" i="35"/>
  <c r="P44" i="35"/>
  <c r="O44" i="35"/>
  <c r="N44" i="35"/>
  <c r="M44" i="35"/>
  <c r="L44" i="35"/>
  <c r="K44" i="35"/>
  <c r="BB43" i="35"/>
  <c r="BA43" i="35"/>
  <c r="AZ43" i="35"/>
  <c r="AY43" i="35"/>
  <c r="AX43" i="35"/>
  <c r="AW43" i="35"/>
  <c r="AV43" i="35"/>
  <c r="AU43" i="35"/>
  <c r="AT43" i="35"/>
  <c r="AS43" i="35"/>
  <c r="AR43" i="35"/>
  <c r="AQ43" i="35"/>
  <c r="AP43" i="35"/>
  <c r="AO43" i="35"/>
  <c r="AN43" i="35"/>
  <c r="AM43" i="35"/>
  <c r="AL43" i="35"/>
  <c r="AK43" i="35"/>
  <c r="AJ43" i="35"/>
  <c r="AI43" i="35"/>
  <c r="AH43" i="35"/>
  <c r="AG43" i="35"/>
  <c r="AF43" i="35"/>
  <c r="AE43" i="35"/>
  <c r="AD43" i="35"/>
  <c r="AC43" i="35"/>
  <c r="AB43" i="35"/>
  <c r="AA43" i="35"/>
  <c r="Z43" i="35"/>
  <c r="Y43" i="35"/>
  <c r="X43" i="35"/>
  <c r="W43" i="35"/>
  <c r="V43" i="35"/>
  <c r="U43" i="35"/>
  <c r="T43" i="35"/>
  <c r="S43" i="35"/>
  <c r="R43" i="35"/>
  <c r="Q43" i="35"/>
  <c r="P43" i="35"/>
  <c r="O43" i="35"/>
  <c r="N43" i="35"/>
  <c r="M43" i="35"/>
  <c r="L43" i="35"/>
  <c r="K43" i="35"/>
  <c r="BB39" i="35"/>
  <c r="BA39" i="35"/>
  <c r="AZ39" i="35"/>
  <c r="AY39" i="35"/>
  <c r="AX39" i="35"/>
  <c r="AW39" i="35"/>
  <c r="AV39" i="35"/>
  <c r="AU39" i="35"/>
  <c r="AT39" i="35"/>
  <c r="AS39" i="35"/>
  <c r="AR39" i="35"/>
  <c r="AQ39" i="35"/>
  <c r="AP39" i="35"/>
  <c r="AO39" i="35"/>
  <c r="AN39" i="35"/>
  <c r="AM39" i="35"/>
  <c r="AL39" i="35"/>
  <c r="AK39" i="35"/>
  <c r="AJ39" i="35"/>
  <c r="AI39" i="35"/>
  <c r="AH39" i="35"/>
  <c r="AG39" i="35"/>
  <c r="AF39" i="35"/>
  <c r="AE39" i="35"/>
  <c r="AD39" i="35"/>
  <c r="AC39" i="35"/>
  <c r="AB39" i="35"/>
  <c r="AA39" i="35"/>
  <c r="Z39" i="35"/>
  <c r="Y39" i="35"/>
  <c r="X39" i="35"/>
  <c r="W39" i="35"/>
  <c r="V39" i="35"/>
  <c r="U39" i="35"/>
  <c r="T39" i="35"/>
  <c r="S39" i="35"/>
  <c r="R39" i="35"/>
  <c r="Q39" i="35"/>
  <c r="P39" i="35"/>
  <c r="O39" i="35"/>
  <c r="N39" i="35"/>
  <c r="M39" i="35"/>
  <c r="L39" i="35"/>
  <c r="K39" i="35"/>
  <c r="AY37" i="35"/>
  <c r="BB37" i="35" s="1"/>
  <c r="AZ37" i="35" s="1"/>
  <c r="AU37" i="35"/>
  <c r="AX37" i="35" s="1"/>
  <c r="AV37" i="35" s="1"/>
  <c r="AQ37" i="35"/>
  <c r="AT37" i="35" s="1"/>
  <c r="AR37" i="35" s="1"/>
  <c r="AM37" i="35"/>
  <c r="AP37" i="35" s="1"/>
  <c r="AN37" i="35" s="1"/>
  <c r="AI37" i="35"/>
  <c r="AL37" i="35" s="1"/>
  <c r="AJ37" i="35" s="1"/>
  <c r="AE37" i="35"/>
  <c r="AH37" i="35" s="1"/>
  <c r="AF37" i="35" s="1"/>
  <c r="AA37" i="35"/>
  <c r="AD37" i="35" s="1"/>
  <c r="AB37" i="35" s="1"/>
  <c r="W37" i="35"/>
  <c r="Z37" i="35" s="1"/>
  <c r="X37" i="35" s="1"/>
  <c r="S37" i="35"/>
  <c r="V37" i="35" s="1"/>
  <c r="T37" i="35" s="1"/>
  <c r="O37" i="35"/>
  <c r="R37" i="35" s="1"/>
  <c r="P37" i="35" s="1"/>
  <c r="K37" i="35"/>
  <c r="N37" i="35" s="1"/>
  <c r="L37" i="35" s="1"/>
  <c r="AY36" i="35"/>
  <c r="BB36" i="35" s="1"/>
  <c r="AZ36" i="35" s="1"/>
  <c r="AU36" i="35"/>
  <c r="AX36" i="35" s="1"/>
  <c r="AV36" i="35" s="1"/>
  <c r="AQ36" i="35"/>
  <c r="AT36" i="35" s="1"/>
  <c r="AR36" i="35" s="1"/>
  <c r="AM36" i="35"/>
  <c r="AP36" i="35" s="1"/>
  <c r="AN36" i="35" s="1"/>
  <c r="AI36" i="35"/>
  <c r="AL36" i="35" s="1"/>
  <c r="AJ36" i="35" s="1"/>
  <c r="AE36" i="35"/>
  <c r="AH36" i="35" s="1"/>
  <c r="AF36" i="35" s="1"/>
  <c r="AA36" i="35"/>
  <c r="AD36" i="35" s="1"/>
  <c r="AB36" i="35" s="1"/>
  <c r="W36" i="35"/>
  <c r="Z36" i="35" s="1"/>
  <c r="X36" i="35" s="1"/>
  <c r="S36" i="35"/>
  <c r="V36" i="35" s="1"/>
  <c r="T36" i="35" s="1"/>
  <c r="O36" i="35"/>
  <c r="R36" i="35" s="1"/>
  <c r="P36" i="35" s="1"/>
  <c r="K36" i="35"/>
  <c r="N36" i="35" s="1"/>
  <c r="L36" i="35" s="1"/>
  <c r="AY40" i="35"/>
  <c r="BB40" i="35" s="1"/>
  <c r="AZ40" i="35" s="1"/>
  <c r="AU40" i="35"/>
  <c r="AX40" i="35" s="1"/>
  <c r="AV40" i="35" s="1"/>
  <c r="AQ40" i="35"/>
  <c r="AT40" i="35" s="1"/>
  <c r="AR40" i="35" s="1"/>
  <c r="AM40" i="35"/>
  <c r="AP40" i="35" s="1"/>
  <c r="AN40" i="35" s="1"/>
  <c r="AI40" i="35"/>
  <c r="AL40" i="35" s="1"/>
  <c r="AJ40" i="35" s="1"/>
  <c r="AE40" i="35"/>
  <c r="AH40" i="35" s="1"/>
  <c r="AF40" i="35" s="1"/>
  <c r="AA40" i="35"/>
  <c r="AD40" i="35" s="1"/>
  <c r="AB40" i="35" s="1"/>
  <c r="W40" i="35"/>
  <c r="Z40" i="35" s="1"/>
  <c r="X40" i="35" s="1"/>
  <c r="S40" i="35"/>
  <c r="V40" i="35" s="1"/>
  <c r="T40" i="35" s="1"/>
  <c r="O40" i="35"/>
  <c r="R40" i="35" s="1"/>
  <c r="P40" i="35" s="1"/>
  <c r="K40" i="35"/>
  <c r="N40" i="35" s="1"/>
  <c r="L40" i="35" s="1"/>
  <c r="AY35" i="35"/>
  <c r="BB35" i="35" s="1"/>
  <c r="AZ35" i="35" s="1"/>
  <c r="AU35" i="35"/>
  <c r="AX35" i="35" s="1"/>
  <c r="AV35" i="35" s="1"/>
  <c r="AQ35" i="35"/>
  <c r="AT35" i="35" s="1"/>
  <c r="AR35" i="35" s="1"/>
  <c r="AM35" i="35"/>
  <c r="AP35" i="35" s="1"/>
  <c r="AN35" i="35" s="1"/>
  <c r="AI35" i="35"/>
  <c r="AL35" i="35" s="1"/>
  <c r="AJ35" i="35" s="1"/>
  <c r="AE35" i="35"/>
  <c r="AH35" i="35" s="1"/>
  <c r="AF35" i="35" s="1"/>
  <c r="AA35" i="35"/>
  <c r="AD35" i="35" s="1"/>
  <c r="AB35" i="35" s="1"/>
  <c r="W35" i="35"/>
  <c r="Z35" i="35" s="1"/>
  <c r="X35" i="35" s="1"/>
  <c r="S35" i="35"/>
  <c r="V35" i="35" s="1"/>
  <c r="T35" i="35" s="1"/>
  <c r="O35" i="35"/>
  <c r="R35" i="35" s="1"/>
  <c r="P35" i="35" s="1"/>
  <c r="K35" i="35"/>
  <c r="N35" i="35" s="1"/>
  <c r="L35" i="35" s="1"/>
  <c r="AY34" i="35"/>
  <c r="BB34" i="35" s="1"/>
  <c r="AZ34" i="35" s="1"/>
  <c r="AU34" i="35"/>
  <c r="AX34" i="35" s="1"/>
  <c r="AV34" i="35" s="1"/>
  <c r="AQ34" i="35"/>
  <c r="AT34" i="35" s="1"/>
  <c r="AR34" i="35" s="1"/>
  <c r="AM34" i="35"/>
  <c r="AP34" i="35" s="1"/>
  <c r="AN34" i="35" s="1"/>
  <c r="AI34" i="35"/>
  <c r="AL34" i="35" s="1"/>
  <c r="AJ34" i="35" s="1"/>
  <c r="AE34" i="35"/>
  <c r="AH34" i="35" s="1"/>
  <c r="AF34" i="35" s="1"/>
  <c r="AA34" i="35"/>
  <c r="AD34" i="35" s="1"/>
  <c r="AB34" i="35" s="1"/>
  <c r="W34" i="35"/>
  <c r="Z34" i="35" s="1"/>
  <c r="X34" i="35" s="1"/>
  <c r="S34" i="35"/>
  <c r="V34" i="35" s="1"/>
  <c r="T34" i="35" s="1"/>
  <c r="O34" i="35"/>
  <c r="R34" i="35" s="1"/>
  <c r="P34" i="35" s="1"/>
  <c r="K34" i="35"/>
  <c r="N34" i="35" s="1"/>
  <c r="L34" i="35" s="1"/>
  <c r="AY33" i="35"/>
  <c r="BB33" i="35" s="1"/>
  <c r="AZ33" i="35" s="1"/>
  <c r="AU33" i="35"/>
  <c r="AX33" i="35" s="1"/>
  <c r="AV33" i="35" s="1"/>
  <c r="AQ33" i="35"/>
  <c r="AT33" i="35" s="1"/>
  <c r="AR33" i="35" s="1"/>
  <c r="AM33" i="35"/>
  <c r="AP33" i="35" s="1"/>
  <c r="AN33" i="35" s="1"/>
  <c r="AI33" i="35"/>
  <c r="AL33" i="35" s="1"/>
  <c r="AJ33" i="35" s="1"/>
  <c r="AE33" i="35"/>
  <c r="AH33" i="35" s="1"/>
  <c r="AF33" i="35" s="1"/>
  <c r="AA33" i="35"/>
  <c r="AD33" i="35" s="1"/>
  <c r="AB33" i="35" s="1"/>
  <c r="W33" i="35"/>
  <c r="Z33" i="35" s="1"/>
  <c r="X33" i="35" s="1"/>
  <c r="S33" i="35"/>
  <c r="V33" i="35" s="1"/>
  <c r="T33" i="35" s="1"/>
  <c r="O33" i="35"/>
  <c r="R33" i="35" s="1"/>
  <c r="P33" i="35" s="1"/>
  <c r="K33" i="35"/>
  <c r="N33" i="35" s="1"/>
  <c r="L33" i="35" s="1"/>
  <c r="AY32" i="35"/>
  <c r="BB32" i="35" s="1"/>
  <c r="AZ32" i="35" s="1"/>
  <c r="AU32" i="35"/>
  <c r="AX32" i="35" s="1"/>
  <c r="AV32" i="35" s="1"/>
  <c r="AQ32" i="35"/>
  <c r="AT32" i="35" s="1"/>
  <c r="AR32" i="35" s="1"/>
  <c r="AM32" i="35"/>
  <c r="AP32" i="35" s="1"/>
  <c r="AN32" i="35" s="1"/>
  <c r="AI32" i="35"/>
  <c r="AL32" i="35" s="1"/>
  <c r="AJ32" i="35" s="1"/>
  <c r="AE32" i="35"/>
  <c r="AH32" i="35" s="1"/>
  <c r="AF32" i="35" s="1"/>
  <c r="AA32" i="35"/>
  <c r="AD32" i="35" s="1"/>
  <c r="AB32" i="35" s="1"/>
  <c r="W32" i="35"/>
  <c r="Z32" i="35" s="1"/>
  <c r="X32" i="35" s="1"/>
  <c r="S32" i="35"/>
  <c r="V32" i="35" s="1"/>
  <c r="T32" i="35" s="1"/>
  <c r="O32" i="35"/>
  <c r="R32" i="35" s="1"/>
  <c r="P32" i="35" s="1"/>
  <c r="K32" i="35"/>
  <c r="N32" i="35" s="1"/>
  <c r="L32" i="35" s="1"/>
  <c r="AY31" i="35"/>
  <c r="BB31" i="35" s="1"/>
  <c r="AZ31" i="35" s="1"/>
  <c r="AU31" i="35"/>
  <c r="AX31" i="35" s="1"/>
  <c r="AV31" i="35" s="1"/>
  <c r="AQ31" i="35"/>
  <c r="AT31" i="35" s="1"/>
  <c r="AR31" i="35" s="1"/>
  <c r="AM31" i="35"/>
  <c r="AP31" i="35" s="1"/>
  <c r="AN31" i="35" s="1"/>
  <c r="AI31" i="35"/>
  <c r="AL31" i="35" s="1"/>
  <c r="AJ31" i="35" s="1"/>
  <c r="AE31" i="35"/>
  <c r="AH31" i="35" s="1"/>
  <c r="AF31" i="35" s="1"/>
  <c r="AA31" i="35"/>
  <c r="AD31" i="35" s="1"/>
  <c r="AB31" i="35" s="1"/>
  <c r="W31" i="35"/>
  <c r="Z31" i="35" s="1"/>
  <c r="X31" i="35" s="1"/>
  <c r="S31" i="35"/>
  <c r="V31" i="35" s="1"/>
  <c r="T31" i="35" s="1"/>
  <c r="O31" i="35"/>
  <c r="R31" i="35" s="1"/>
  <c r="P31" i="35" s="1"/>
  <c r="K31" i="35"/>
  <c r="N31" i="35" s="1"/>
  <c r="L31" i="35" s="1"/>
  <c r="AY30" i="35"/>
  <c r="BB30" i="35" s="1"/>
  <c r="AZ30" i="35" s="1"/>
  <c r="AU30" i="35"/>
  <c r="AX30" i="35" s="1"/>
  <c r="AV30" i="35" s="1"/>
  <c r="AQ30" i="35"/>
  <c r="AT30" i="35" s="1"/>
  <c r="AR30" i="35" s="1"/>
  <c r="AM30" i="35"/>
  <c r="AP30" i="35" s="1"/>
  <c r="AN30" i="35" s="1"/>
  <c r="AI30" i="35"/>
  <c r="AL30" i="35" s="1"/>
  <c r="AJ30" i="35" s="1"/>
  <c r="AE30" i="35"/>
  <c r="AH30" i="35" s="1"/>
  <c r="AF30" i="35" s="1"/>
  <c r="AA30" i="35"/>
  <c r="AD30" i="35" s="1"/>
  <c r="AB30" i="35" s="1"/>
  <c r="W30" i="35"/>
  <c r="Z30" i="35" s="1"/>
  <c r="X30" i="35" s="1"/>
  <c r="S30" i="35"/>
  <c r="V30" i="35" s="1"/>
  <c r="T30" i="35" s="1"/>
  <c r="O30" i="35"/>
  <c r="R30" i="35" s="1"/>
  <c r="P30" i="35" s="1"/>
  <c r="K30" i="35"/>
  <c r="N30" i="35" s="1"/>
  <c r="L30" i="35" s="1"/>
  <c r="AY29" i="35"/>
  <c r="AU29" i="35"/>
  <c r="AQ29" i="35"/>
  <c r="AT29" i="35" s="1"/>
  <c r="AM29" i="35"/>
  <c r="AI29" i="35"/>
  <c r="AL29" i="35" s="1"/>
  <c r="AJ29" i="35" s="1"/>
  <c r="AE29" i="35"/>
  <c r="AH29" i="35" s="1"/>
  <c r="AA29" i="35"/>
  <c r="AD29" i="35" s="1"/>
  <c r="AB29" i="35" s="1"/>
  <c r="W29" i="35"/>
  <c r="S29" i="35"/>
  <c r="V29" i="35" s="1"/>
  <c r="T29" i="35" s="1"/>
  <c r="O29" i="35"/>
  <c r="R29" i="35" s="1"/>
  <c r="K29" i="35"/>
  <c r="N29" i="35" s="1"/>
  <c r="BB28" i="35"/>
  <c r="BA28" i="35"/>
  <c r="AZ28" i="35"/>
  <c r="AY28" i="35"/>
  <c r="AX28" i="35"/>
  <c r="AW28" i="35"/>
  <c r="AV28" i="35"/>
  <c r="AU28" i="35"/>
  <c r="AT28" i="35"/>
  <c r="AS28" i="35"/>
  <c r="AR28" i="35"/>
  <c r="AQ28" i="35"/>
  <c r="AP28" i="35"/>
  <c r="AO28" i="35"/>
  <c r="AN28" i="35"/>
  <c r="AM28" i="35"/>
  <c r="AL28" i="35"/>
  <c r="AK28" i="35"/>
  <c r="AJ28" i="35"/>
  <c r="AI28" i="35"/>
  <c r="AH28" i="35"/>
  <c r="AG28" i="35"/>
  <c r="AF28" i="35"/>
  <c r="AE28" i="35"/>
  <c r="AD28" i="35"/>
  <c r="AC28" i="35"/>
  <c r="AB28" i="35"/>
  <c r="AA28" i="35"/>
  <c r="Z28" i="35"/>
  <c r="Y28" i="35"/>
  <c r="X28" i="35"/>
  <c r="W28" i="35"/>
  <c r="V28" i="35"/>
  <c r="U28" i="35"/>
  <c r="T28" i="35"/>
  <c r="S28" i="35"/>
  <c r="R28" i="35"/>
  <c r="Q28" i="35"/>
  <c r="P28" i="35"/>
  <c r="O28" i="35"/>
  <c r="N28" i="35"/>
  <c r="M28" i="35"/>
  <c r="L28" i="35"/>
  <c r="K28" i="35"/>
  <c r="BB27" i="35"/>
  <c r="BA27" i="35"/>
  <c r="AZ27" i="35"/>
  <c r="AY27" i="35"/>
  <c r="AX27" i="35"/>
  <c r="AW27" i="35"/>
  <c r="AV27" i="35"/>
  <c r="AU27" i="35"/>
  <c r="AT27" i="35"/>
  <c r="AS27" i="35"/>
  <c r="AR27" i="35"/>
  <c r="AQ27" i="35"/>
  <c r="AP27" i="35"/>
  <c r="AO27" i="35"/>
  <c r="AN27" i="35"/>
  <c r="AM27" i="35"/>
  <c r="AL27" i="35"/>
  <c r="AK27" i="35"/>
  <c r="AJ27" i="35"/>
  <c r="AI27" i="35"/>
  <c r="AH27" i="35"/>
  <c r="AG27" i="35"/>
  <c r="AF27" i="35"/>
  <c r="AE27" i="35"/>
  <c r="AD27" i="35"/>
  <c r="AC27" i="35"/>
  <c r="AB27" i="35"/>
  <c r="AA27" i="35"/>
  <c r="Z27" i="35"/>
  <c r="Y27" i="35"/>
  <c r="X27" i="35"/>
  <c r="W27" i="35"/>
  <c r="V27" i="35"/>
  <c r="U27" i="35"/>
  <c r="T27" i="35"/>
  <c r="S27" i="35"/>
  <c r="R27" i="35"/>
  <c r="Q27" i="35"/>
  <c r="P27" i="35"/>
  <c r="O27" i="35"/>
  <c r="N27" i="35"/>
  <c r="M27" i="35"/>
  <c r="L27" i="35"/>
  <c r="K27" i="35"/>
  <c r="AY22" i="35"/>
  <c r="BB22" i="35" s="1"/>
  <c r="AZ22" i="35" s="1"/>
  <c r="AU22" i="35"/>
  <c r="AX22" i="35" s="1"/>
  <c r="AV22" i="35" s="1"/>
  <c r="AQ22" i="35"/>
  <c r="AT22" i="35" s="1"/>
  <c r="AR22" i="35" s="1"/>
  <c r="AM22" i="35"/>
  <c r="AP22" i="35" s="1"/>
  <c r="AN22" i="35" s="1"/>
  <c r="AI22" i="35"/>
  <c r="AL22" i="35" s="1"/>
  <c r="AJ22" i="35" s="1"/>
  <c r="AE22" i="35"/>
  <c r="AH22" i="35" s="1"/>
  <c r="AF22" i="35" s="1"/>
  <c r="AA22" i="35"/>
  <c r="AD22" i="35" s="1"/>
  <c r="AB22" i="35" s="1"/>
  <c r="W22" i="35"/>
  <c r="Z22" i="35" s="1"/>
  <c r="X22" i="35" s="1"/>
  <c r="S22" i="35"/>
  <c r="V22" i="35" s="1"/>
  <c r="T22" i="35" s="1"/>
  <c r="O22" i="35"/>
  <c r="R22" i="35" s="1"/>
  <c r="P22" i="35" s="1"/>
  <c r="K22" i="35"/>
  <c r="N22" i="35" s="1"/>
  <c r="L22" i="35" s="1"/>
  <c r="BB21" i="35"/>
  <c r="BA21" i="35"/>
  <c r="AZ21" i="35"/>
  <c r="AY21" i="35"/>
  <c r="AX21" i="35"/>
  <c r="AW21" i="35"/>
  <c r="AV21" i="35"/>
  <c r="AU21" i="35"/>
  <c r="AT21" i="35"/>
  <c r="AS21" i="35"/>
  <c r="AR21" i="35"/>
  <c r="AQ21" i="35"/>
  <c r="AP21" i="35"/>
  <c r="AO21" i="35"/>
  <c r="AN21" i="35"/>
  <c r="AM21" i="35"/>
  <c r="AL21" i="35"/>
  <c r="AK21" i="35"/>
  <c r="AJ21" i="35"/>
  <c r="AI21" i="35"/>
  <c r="AH21" i="35"/>
  <c r="AG21" i="35"/>
  <c r="AF21" i="35"/>
  <c r="AE21" i="35"/>
  <c r="AD21" i="35"/>
  <c r="AC21" i="35"/>
  <c r="AB21" i="35"/>
  <c r="AA21" i="35"/>
  <c r="Z21" i="35"/>
  <c r="Y21" i="35"/>
  <c r="X21" i="35"/>
  <c r="W21" i="35"/>
  <c r="V21" i="35"/>
  <c r="U21" i="35"/>
  <c r="T21" i="35"/>
  <c r="S21" i="35"/>
  <c r="R21" i="35"/>
  <c r="Q21" i="35"/>
  <c r="P21" i="35"/>
  <c r="O21" i="35"/>
  <c r="N21" i="35"/>
  <c r="M21" i="35"/>
  <c r="L21" i="35"/>
  <c r="K21" i="35"/>
  <c r="AY18" i="35"/>
  <c r="BB18" i="35" s="1"/>
  <c r="AZ18" i="35" s="1"/>
  <c r="AU18" i="35"/>
  <c r="AX18" i="35" s="1"/>
  <c r="AV18" i="35" s="1"/>
  <c r="AQ18" i="35"/>
  <c r="AT18" i="35" s="1"/>
  <c r="AR18" i="35" s="1"/>
  <c r="AM18" i="35"/>
  <c r="AP18" i="35" s="1"/>
  <c r="AN18" i="35" s="1"/>
  <c r="AI18" i="35"/>
  <c r="AL18" i="35" s="1"/>
  <c r="AJ18" i="35" s="1"/>
  <c r="AE18" i="35"/>
  <c r="AH18" i="35" s="1"/>
  <c r="AF18" i="35" s="1"/>
  <c r="AA18" i="35"/>
  <c r="AD18" i="35" s="1"/>
  <c r="AB18" i="35" s="1"/>
  <c r="W18" i="35"/>
  <c r="Z18" i="35" s="1"/>
  <c r="X18" i="35" s="1"/>
  <c r="S18" i="35"/>
  <c r="V18" i="35" s="1"/>
  <c r="T18" i="35" s="1"/>
  <c r="O18" i="35"/>
  <c r="R18" i="35" s="1"/>
  <c r="P18" i="35" s="1"/>
  <c r="K18" i="35"/>
  <c r="N18" i="35" s="1"/>
  <c r="L18" i="35" s="1"/>
  <c r="AY17" i="35"/>
  <c r="BB17" i="35" s="1"/>
  <c r="AZ17" i="35" s="1"/>
  <c r="AU17" i="35"/>
  <c r="AX17" i="35" s="1"/>
  <c r="AV17" i="35" s="1"/>
  <c r="AQ17" i="35"/>
  <c r="AT17" i="35" s="1"/>
  <c r="AR17" i="35" s="1"/>
  <c r="AM17" i="35"/>
  <c r="AP17" i="35" s="1"/>
  <c r="AN17" i="35" s="1"/>
  <c r="AI17" i="35"/>
  <c r="AL17" i="35" s="1"/>
  <c r="AJ17" i="35" s="1"/>
  <c r="AE17" i="35"/>
  <c r="AH17" i="35" s="1"/>
  <c r="AF17" i="35" s="1"/>
  <c r="AA17" i="35"/>
  <c r="AD17" i="35" s="1"/>
  <c r="AB17" i="35" s="1"/>
  <c r="W17" i="35"/>
  <c r="Z17" i="35" s="1"/>
  <c r="X17" i="35" s="1"/>
  <c r="S17" i="35"/>
  <c r="V17" i="35" s="1"/>
  <c r="T17" i="35" s="1"/>
  <c r="O17" i="35"/>
  <c r="R17" i="35" s="1"/>
  <c r="P17" i="35" s="1"/>
  <c r="K17" i="35"/>
  <c r="N17" i="35" s="1"/>
  <c r="L17" i="35" s="1"/>
  <c r="AY16" i="35"/>
  <c r="BB16" i="35" s="1"/>
  <c r="AZ16" i="35" s="1"/>
  <c r="AU16" i="35"/>
  <c r="AX16" i="35" s="1"/>
  <c r="AV16" i="35" s="1"/>
  <c r="AQ16" i="35"/>
  <c r="AT16" i="35" s="1"/>
  <c r="AR16" i="35" s="1"/>
  <c r="AM16" i="35"/>
  <c r="AP16" i="35" s="1"/>
  <c r="AN16" i="35" s="1"/>
  <c r="AI16" i="35"/>
  <c r="AL16" i="35" s="1"/>
  <c r="AJ16" i="35" s="1"/>
  <c r="AE16" i="35"/>
  <c r="AH16" i="35" s="1"/>
  <c r="AF16" i="35" s="1"/>
  <c r="AA16" i="35"/>
  <c r="AD16" i="35" s="1"/>
  <c r="AB16" i="35" s="1"/>
  <c r="W16" i="35"/>
  <c r="Z16" i="35" s="1"/>
  <c r="X16" i="35" s="1"/>
  <c r="S16" i="35"/>
  <c r="V16" i="35" s="1"/>
  <c r="T16" i="35" s="1"/>
  <c r="O16" i="35"/>
  <c r="R16" i="35" s="1"/>
  <c r="P16" i="35" s="1"/>
  <c r="K16" i="35"/>
  <c r="N16" i="35" s="1"/>
  <c r="L16" i="35" s="1"/>
  <c r="AY15" i="35"/>
  <c r="BB15" i="35" s="1"/>
  <c r="AZ15" i="35" s="1"/>
  <c r="AU15" i="35"/>
  <c r="AX15" i="35" s="1"/>
  <c r="AV15" i="35" s="1"/>
  <c r="AQ15" i="35"/>
  <c r="AT15" i="35" s="1"/>
  <c r="AR15" i="35" s="1"/>
  <c r="AM15" i="35"/>
  <c r="AP15" i="35" s="1"/>
  <c r="AN15" i="35" s="1"/>
  <c r="AI15" i="35"/>
  <c r="AL15" i="35" s="1"/>
  <c r="AJ15" i="35" s="1"/>
  <c r="AE15" i="35"/>
  <c r="AH15" i="35" s="1"/>
  <c r="AF15" i="35" s="1"/>
  <c r="AA15" i="35"/>
  <c r="AD15" i="35" s="1"/>
  <c r="AB15" i="35" s="1"/>
  <c r="W15" i="35"/>
  <c r="Z15" i="35" s="1"/>
  <c r="X15" i="35" s="1"/>
  <c r="S15" i="35"/>
  <c r="V15" i="35" s="1"/>
  <c r="T15" i="35" s="1"/>
  <c r="O15" i="35"/>
  <c r="R15" i="35" s="1"/>
  <c r="P15" i="35" s="1"/>
  <c r="K15" i="35"/>
  <c r="N15" i="35" s="1"/>
  <c r="L15" i="35" s="1"/>
  <c r="AY14" i="35"/>
  <c r="BB14" i="35" s="1"/>
  <c r="AZ14" i="35" s="1"/>
  <c r="AU14" i="35"/>
  <c r="AX14" i="35" s="1"/>
  <c r="AV14" i="35" s="1"/>
  <c r="AQ14" i="35"/>
  <c r="AT14" i="35" s="1"/>
  <c r="AR14" i="35" s="1"/>
  <c r="AM14" i="35"/>
  <c r="AP14" i="35" s="1"/>
  <c r="AN14" i="35" s="1"/>
  <c r="AI14" i="35"/>
  <c r="AL14" i="35" s="1"/>
  <c r="AJ14" i="35" s="1"/>
  <c r="AE14" i="35"/>
  <c r="AH14" i="35" s="1"/>
  <c r="AF14" i="35" s="1"/>
  <c r="AA14" i="35"/>
  <c r="AD14" i="35" s="1"/>
  <c r="AB14" i="35" s="1"/>
  <c r="W14" i="35"/>
  <c r="Z14" i="35" s="1"/>
  <c r="X14" i="35" s="1"/>
  <c r="S14" i="35"/>
  <c r="V14" i="35" s="1"/>
  <c r="T14" i="35" s="1"/>
  <c r="O14" i="35"/>
  <c r="R14" i="35" s="1"/>
  <c r="P14" i="35" s="1"/>
  <c r="K14" i="35"/>
  <c r="N14" i="35" s="1"/>
  <c r="L14" i="35" s="1"/>
  <c r="AY13" i="35"/>
  <c r="BB13" i="35" s="1"/>
  <c r="AZ13" i="35" s="1"/>
  <c r="AU13" i="35"/>
  <c r="AX13" i="35" s="1"/>
  <c r="AV13" i="35" s="1"/>
  <c r="AQ13" i="35"/>
  <c r="AT13" i="35" s="1"/>
  <c r="AR13" i="35" s="1"/>
  <c r="AM13" i="35"/>
  <c r="AP13" i="35" s="1"/>
  <c r="AN13" i="35" s="1"/>
  <c r="AI13" i="35"/>
  <c r="AL13" i="35" s="1"/>
  <c r="AJ13" i="35" s="1"/>
  <c r="AE13" i="35"/>
  <c r="AH13" i="35" s="1"/>
  <c r="AF13" i="35" s="1"/>
  <c r="AA13" i="35"/>
  <c r="AD13" i="35" s="1"/>
  <c r="AB13" i="35" s="1"/>
  <c r="W13" i="35"/>
  <c r="Z13" i="35" s="1"/>
  <c r="X13" i="35" s="1"/>
  <c r="S13" i="35"/>
  <c r="V13" i="35" s="1"/>
  <c r="T13" i="35" s="1"/>
  <c r="O13" i="35"/>
  <c r="R13" i="35" s="1"/>
  <c r="P13" i="35" s="1"/>
  <c r="K13" i="35"/>
  <c r="N13" i="35" s="1"/>
  <c r="L13" i="35" s="1"/>
  <c r="AY12" i="35"/>
  <c r="BB12" i="35" s="1"/>
  <c r="AZ12" i="35" s="1"/>
  <c r="AU12" i="35"/>
  <c r="AX12" i="35" s="1"/>
  <c r="AV12" i="35" s="1"/>
  <c r="AQ12" i="35"/>
  <c r="AT12" i="35" s="1"/>
  <c r="AR12" i="35" s="1"/>
  <c r="AM12" i="35"/>
  <c r="AP12" i="35" s="1"/>
  <c r="AN12" i="35" s="1"/>
  <c r="AI12" i="35"/>
  <c r="AL12" i="35" s="1"/>
  <c r="AJ12" i="35" s="1"/>
  <c r="AE12" i="35"/>
  <c r="AH12" i="35" s="1"/>
  <c r="AF12" i="35" s="1"/>
  <c r="AA12" i="35"/>
  <c r="AD12" i="35" s="1"/>
  <c r="AB12" i="35" s="1"/>
  <c r="W12" i="35"/>
  <c r="Z12" i="35" s="1"/>
  <c r="X12" i="35" s="1"/>
  <c r="S12" i="35"/>
  <c r="V12" i="35" s="1"/>
  <c r="T12" i="35" s="1"/>
  <c r="O12" i="35"/>
  <c r="R12" i="35" s="1"/>
  <c r="P12" i="35" s="1"/>
  <c r="K12" i="35"/>
  <c r="N12" i="35" s="1"/>
  <c r="L12" i="35" s="1"/>
  <c r="AY11" i="35"/>
  <c r="BB11" i="35" s="1"/>
  <c r="AZ11" i="35" s="1"/>
  <c r="AU11" i="35"/>
  <c r="AX11" i="35" s="1"/>
  <c r="AV11" i="35" s="1"/>
  <c r="AQ11" i="35"/>
  <c r="AT11" i="35" s="1"/>
  <c r="AR11" i="35" s="1"/>
  <c r="AM11" i="35"/>
  <c r="AP11" i="35" s="1"/>
  <c r="AN11" i="35" s="1"/>
  <c r="AI11" i="35"/>
  <c r="AL11" i="35" s="1"/>
  <c r="AJ11" i="35" s="1"/>
  <c r="AE11" i="35"/>
  <c r="AH11" i="35" s="1"/>
  <c r="AA11" i="35"/>
  <c r="AD11" i="35" s="1"/>
  <c r="AB11" i="35" s="1"/>
  <c r="W11" i="35"/>
  <c r="Z11" i="35" s="1"/>
  <c r="X11" i="35" s="1"/>
  <c r="S11" i="35"/>
  <c r="V11" i="35" s="1"/>
  <c r="T11" i="35" s="1"/>
  <c r="O11" i="35"/>
  <c r="R11" i="35" s="1"/>
  <c r="P11" i="35" s="1"/>
  <c r="K11" i="35"/>
  <c r="N11" i="35" s="1"/>
  <c r="L11" i="35" s="1"/>
  <c r="BB10" i="35"/>
  <c r="BA10" i="35"/>
  <c r="AZ10" i="35"/>
  <c r="AY10" i="35"/>
  <c r="AX10" i="35"/>
  <c r="AW10" i="35"/>
  <c r="AV10" i="35"/>
  <c r="AU10" i="35"/>
  <c r="AT10" i="35"/>
  <c r="AS10" i="35"/>
  <c r="AR10" i="35"/>
  <c r="AQ10" i="35"/>
  <c r="AP10" i="35"/>
  <c r="AO10" i="35"/>
  <c r="AN10" i="35"/>
  <c r="AM10" i="35"/>
  <c r="AL10" i="35"/>
  <c r="AK10" i="35"/>
  <c r="AJ10" i="35"/>
  <c r="AI10" i="35"/>
  <c r="AH10" i="35"/>
  <c r="AG10" i="35"/>
  <c r="AF10" i="35"/>
  <c r="AE10" i="35"/>
  <c r="AD10" i="35"/>
  <c r="AC10" i="35"/>
  <c r="AB10" i="35"/>
  <c r="AA10" i="35"/>
  <c r="Z10" i="35"/>
  <c r="Y10" i="35"/>
  <c r="X10" i="35"/>
  <c r="W10" i="35"/>
  <c r="V10" i="35"/>
  <c r="U10" i="35"/>
  <c r="T10" i="35"/>
  <c r="S10" i="35"/>
  <c r="R10" i="35"/>
  <c r="Q10" i="35"/>
  <c r="P10" i="35"/>
  <c r="O10" i="35"/>
  <c r="N10" i="35"/>
  <c r="M10" i="35"/>
  <c r="L10" i="35"/>
  <c r="K10" i="35"/>
  <c r="BB9" i="35"/>
  <c r="BA9" i="35"/>
  <c r="AZ9" i="35"/>
  <c r="AY9" i="35"/>
  <c r="AX9" i="35"/>
  <c r="AW9" i="35"/>
  <c r="AV9" i="35"/>
  <c r="AU9" i="35"/>
  <c r="AT9" i="35"/>
  <c r="AS9" i="35"/>
  <c r="AR9" i="35"/>
  <c r="AQ9" i="35"/>
  <c r="AP9" i="35"/>
  <c r="AO9" i="35"/>
  <c r="AN9" i="35"/>
  <c r="AM9" i="35"/>
  <c r="AL9" i="35"/>
  <c r="AK9" i="35"/>
  <c r="AJ9" i="35"/>
  <c r="AI9" i="35"/>
  <c r="AH9" i="35"/>
  <c r="AG9" i="35"/>
  <c r="AF9" i="35"/>
  <c r="AE9" i="35"/>
  <c r="AD9" i="35"/>
  <c r="AC9" i="35"/>
  <c r="AB9" i="35"/>
  <c r="AA9" i="35"/>
  <c r="Z9" i="35"/>
  <c r="Y9" i="35"/>
  <c r="X9" i="35"/>
  <c r="W9" i="35"/>
  <c r="V9" i="35"/>
  <c r="U9" i="35"/>
  <c r="T9" i="35"/>
  <c r="S9" i="35"/>
  <c r="R9" i="35"/>
  <c r="Q9" i="35"/>
  <c r="P9" i="35"/>
  <c r="O9" i="35"/>
  <c r="N9" i="35"/>
  <c r="M9" i="35"/>
  <c r="L9" i="35"/>
  <c r="K9" i="35"/>
  <c r="I104" i="35"/>
  <c r="I57" i="35"/>
  <c r="I55" i="35"/>
  <c r="I131" i="35"/>
  <c r="J114" i="35"/>
  <c r="J159" i="35"/>
  <c r="H159" i="35"/>
  <c r="J154" i="35"/>
  <c r="I154" i="35"/>
  <c r="H154" i="35"/>
  <c r="G154" i="35"/>
  <c r="J153" i="35"/>
  <c r="I153" i="35"/>
  <c r="H153" i="35"/>
  <c r="G153" i="35"/>
  <c r="G30" i="35"/>
  <c r="G31" i="35"/>
  <c r="G22" i="35"/>
  <c r="G141" i="35"/>
  <c r="G140" i="35"/>
  <c r="G138" i="35"/>
  <c r="G136" i="35"/>
  <c r="G135" i="35"/>
  <c r="G133" i="35"/>
  <c r="G132" i="35"/>
  <c r="G122" i="35"/>
  <c r="G121" i="35"/>
  <c r="G120" i="35"/>
  <c r="G118" i="35"/>
  <c r="G117" i="35"/>
  <c r="G116" i="35"/>
  <c r="G115" i="35"/>
  <c r="G113" i="35"/>
  <c r="G112" i="35"/>
  <c r="G111" i="35"/>
  <c r="G110" i="35"/>
  <c r="G108" i="35"/>
  <c r="G107" i="35"/>
  <c r="G106" i="35"/>
  <c r="G105" i="35"/>
  <c r="G149" i="35"/>
  <c r="G95" i="35"/>
  <c r="G72" i="35"/>
  <c r="G71" i="35"/>
  <c r="G64" i="35"/>
  <c r="G63" i="35"/>
  <c r="G52" i="35"/>
  <c r="G49" i="35"/>
  <c r="G40" i="35"/>
  <c r="G33" i="35"/>
  <c r="G18" i="35"/>
  <c r="G17" i="35"/>
  <c r="G16" i="35"/>
  <c r="G15" i="35"/>
  <c r="G14" i="35"/>
  <c r="G11" i="35"/>
  <c r="J10" i="35"/>
  <c r="H10" i="35"/>
  <c r="G10" i="35"/>
  <c r="J9" i="35"/>
  <c r="I9" i="35"/>
  <c r="H9" i="35"/>
  <c r="G9" i="35"/>
  <c r="J21" i="35"/>
  <c r="H21" i="35"/>
  <c r="G21" i="35"/>
  <c r="J28" i="35"/>
  <c r="I28" i="35"/>
  <c r="H28" i="35"/>
  <c r="G28" i="35"/>
  <c r="J27" i="35"/>
  <c r="I27" i="35"/>
  <c r="H27" i="35"/>
  <c r="G27" i="35"/>
  <c r="J39" i="35"/>
  <c r="I39" i="35"/>
  <c r="H39" i="35"/>
  <c r="G39" i="35"/>
  <c r="J44" i="35"/>
  <c r="I44" i="35"/>
  <c r="H44" i="35"/>
  <c r="G44" i="35"/>
  <c r="J43" i="35"/>
  <c r="I43" i="35"/>
  <c r="H43" i="35"/>
  <c r="G43" i="35"/>
  <c r="J48" i="35"/>
  <c r="I48" i="35"/>
  <c r="H48" i="35"/>
  <c r="G48" i="35"/>
  <c r="J47" i="35"/>
  <c r="I47" i="35"/>
  <c r="H47" i="35"/>
  <c r="G47" i="35"/>
  <c r="J55" i="35"/>
  <c r="H55" i="35"/>
  <c r="G55" i="35"/>
  <c r="J54" i="35"/>
  <c r="I54" i="35"/>
  <c r="H54" i="35"/>
  <c r="J57" i="35"/>
  <c r="H57" i="35"/>
  <c r="G57" i="35"/>
  <c r="J62" i="35"/>
  <c r="I62" i="35"/>
  <c r="H62" i="35"/>
  <c r="G62" i="35"/>
  <c r="J61" i="35"/>
  <c r="I61" i="35"/>
  <c r="H61" i="35"/>
  <c r="J65" i="35"/>
  <c r="I65" i="35"/>
  <c r="H65" i="35"/>
  <c r="G65" i="35"/>
  <c r="J70" i="35"/>
  <c r="H70" i="35"/>
  <c r="G70" i="35"/>
  <c r="J69" i="35"/>
  <c r="I69" i="35"/>
  <c r="H69" i="35"/>
  <c r="G69" i="35"/>
  <c r="J79" i="35"/>
  <c r="H79" i="35"/>
  <c r="G79" i="35"/>
  <c r="J85" i="35"/>
  <c r="I85" i="35"/>
  <c r="H85" i="35"/>
  <c r="G85" i="35"/>
  <c r="J84" i="35"/>
  <c r="I84" i="35"/>
  <c r="H84" i="35"/>
  <c r="G84" i="35"/>
  <c r="J88" i="35"/>
  <c r="H88" i="35"/>
  <c r="G88" i="35"/>
  <c r="J94" i="35"/>
  <c r="I94" i="35"/>
  <c r="H94" i="35"/>
  <c r="G94" i="35"/>
  <c r="J93" i="35"/>
  <c r="I93" i="35"/>
  <c r="H93" i="35"/>
  <c r="G93" i="35"/>
  <c r="J92" i="35"/>
  <c r="I92" i="35"/>
  <c r="H92" i="35"/>
  <c r="G92" i="35"/>
  <c r="J96" i="35"/>
  <c r="H96" i="35"/>
  <c r="G96" i="35"/>
  <c r="J104" i="35"/>
  <c r="H104" i="35"/>
  <c r="G104" i="35"/>
  <c r="J103" i="35"/>
  <c r="I103" i="35"/>
  <c r="H103" i="35"/>
  <c r="G103" i="35"/>
  <c r="J102" i="35"/>
  <c r="I102" i="35"/>
  <c r="H102" i="35"/>
  <c r="G102" i="35"/>
  <c r="J101" i="35"/>
  <c r="I101" i="35"/>
  <c r="H101" i="35"/>
  <c r="G101" i="35"/>
  <c r="J109" i="35"/>
  <c r="H109" i="35"/>
  <c r="G109" i="35"/>
  <c r="H114" i="35"/>
  <c r="G114" i="35"/>
  <c r="J119" i="35"/>
  <c r="H119" i="35"/>
  <c r="G119" i="35"/>
  <c r="J126" i="35"/>
  <c r="H126" i="35"/>
  <c r="G126" i="35"/>
  <c r="J123" i="35"/>
  <c r="H123" i="35"/>
  <c r="G123" i="35"/>
  <c r="J131" i="35"/>
  <c r="H131" i="35"/>
  <c r="G131" i="35"/>
  <c r="J130" i="35"/>
  <c r="I130" i="35"/>
  <c r="H130" i="35"/>
  <c r="G130" i="35"/>
  <c r="J129" i="35"/>
  <c r="I129" i="35"/>
  <c r="H129" i="35"/>
  <c r="G129" i="35"/>
  <c r="J134" i="35"/>
  <c r="H134" i="35"/>
  <c r="G134" i="35"/>
  <c r="J137" i="35"/>
  <c r="H137" i="35"/>
  <c r="G137" i="35"/>
  <c r="J139" i="35"/>
  <c r="H139" i="35"/>
  <c r="G139" i="35"/>
  <c r="J152" i="35"/>
  <c r="I152" i="35"/>
  <c r="H152" i="35"/>
  <c r="G152" i="35"/>
  <c r="H145" i="35"/>
  <c r="J145" i="35"/>
  <c r="G145" i="35"/>
  <c r="G53" i="35"/>
  <c r="G51" i="35"/>
  <c r="G50" i="35"/>
  <c r="G37" i="35"/>
  <c r="G36" i="35"/>
  <c r="G35" i="35"/>
  <c r="G34" i="35"/>
  <c r="G32" i="35"/>
  <c r="G29" i="35"/>
  <c r="G13" i="35"/>
  <c r="G12" i="35"/>
  <c r="G127" i="35" l="1"/>
  <c r="AA127" i="35"/>
  <c r="K82" i="35"/>
  <c r="AA82" i="35"/>
  <c r="AQ82" i="35"/>
  <c r="AI127" i="35"/>
  <c r="AA59" i="35"/>
  <c r="O127" i="35"/>
  <c r="AU127" i="35"/>
  <c r="S150" i="35"/>
  <c r="AX49" i="35"/>
  <c r="AX59" i="35" s="1"/>
  <c r="AU59" i="35"/>
  <c r="V49" i="35"/>
  <c r="V59" i="35" s="1"/>
  <c r="S59" i="35"/>
  <c r="BB49" i="35"/>
  <c r="BB59" i="35" s="1"/>
  <c r="AY59" i="35"/>
  <c r="R71" i="35"/>
  <c r="O82" i="35"/>
  <c r="AX71" i="35"/>
  <c r="AX82" i="35" s="1"/>
  <c r="AU82" i="35"/>
  <c r="AM127" i="35"/>
  <c r="Z49" i="35"/>
  <c r="X49" i="35" s="1"/>
  <c r="W59" i="35"/>
  <c r="V71" i="35"/>
  <c r="V82" i="35" s="1"/>
  <c r="S82" i="35"/>
  <c r="BB71" i="35"/>
  <c r="BB82" i="35" s="1"/>
  <c r="AY82" i="35"/>
  <c r="K127" i="35"/>
  <c r="AQ127" i="35"/>
  <c r="Z71" i="35"/>
  <c r="Z82" i="35" s="1"/>
  <c r="W82" i="35"/>
  <c r="W150" i="35"/>
  <c r="AE150" i="35"/>
  <c r="AM150" i="35"/>
  <c r="AU150" i="35"/>
  <c r="AH49" i="35"/>
  <c r="AE59" i="35"/>
  <c r="S127" i="35"/>
  <c r="AY127" i="35"/>
  <c r="R49" i="35"/>
  <c r="R59" i="35" s="1"/>
  <c r="O59" i="35"/>
  <c r="AL49" i="35"/>
  <c r="AL59" i="35" s="1"/>
  <c r="AI59" i="35"/>
  <c r="AH71" i="35"/>
  <c r="AH82" i="35" s="1"/>
  <c r="AE82" i="35"/>
  <c r="W127" i="35"/>
  <c r="AP49" i="35"/>
  <c r="AM59" i="35"/>
  <c r="AL71" i="35"/>
  <c r="AL82" i="35" s="1"/>
  <c r="AI82" i="35"/>
  <c r="J160" i="35"/>
  <c r="BC160" i="35" s="1"/>
  <c r="AQ59" i="35"/>
  <c r="AP71" i="35"/>
  <c r="AM82" i="35"/>
  <c r="AE127" i="35"/>
  <c r="AI150" i="35"/>
  <c r="AQ150" i="35"/>
  <c r="AY150" i="35"/>
  <c r="X51" i="35"/>
  <c r="AA150" i="35"/>
  <c r="L150" i="35"/>
  <c r="K150" i="35"/>
  <c r="AN150" i="35"/>
  <c r="AP150" i="35"/>
  <c r="AR150" i="35"/>
  <c r="AT150" i="35"/>
  <c r="AV150" i="35"/>
  <c r="AX150" i="35"/>
  <c r="X150" i="35"/>
  <c r="Z150" i="35"/>
  <c r="V150" i="35"/>
  <c r="AJ150" i="35"/>
  <c r="AL150" i="35"/>
  <c r="AZ150" i="35"/>
  <c r="BB150" i="35"/>
  <c r="N150" i="35"/>
  <c r="O150" i="35"/>
  <c r="AH105" i="35"/>
  <c r="AH127" i="35" s="1"/>
  <c r="AX105" i="35"/>
  <c r="AX127" i="35" s="1"/>
  <c r="N105" i="35"/>
  <c r="N127" i="35" s="1"/>
  <c r="AD105" i="35"/>
  <c r="AD127" i="35" s="1"/>
  <c r="AT105" i="35"/>
  <c r="AT127" i="35" s="1"/>
  <c r="K99" i="35"/>
  <c r="S99" i="35"/>
  <c r="AI99" i="35"/>
  <c r="G150" i="35"/>
  <c r="AU45" i="35"/>
  <c r="AQ67" i="35"/>
  <c r="AY99" i="35"/>
  <c r="AA45" i="35"/>
  <c r="G45" i="35"/>
  <c r="G25" i="35"/>
  <c r="AX25" i="35"/>
  <c r="AX29" i="35"/>
  <c r="AV29" i="35" s="1"/>
  <c r="AV45" i="35" s="1"/>
  <c r="AU67" i="35"/>
  <c r="AX63" i="35"/>
  <c r="G82" i="35"/>
  <c r="W25" i="35"/>
  <c r="AY45" i="35"/>
  <c r="K67" i="35"/>
  <c r="Z63" i="35"/>
  <c r="Z67" i="35" s="1"/>
  <c r="W67" i="35"/>
  <c r="AI67" i="35"/>
  <c r="AL63" i="35"/>
  <c r="AL67" i="35" s="1"/>
  <c r="N89" i="35"/>
  <c r="L99" i="35"/>
  <c r="G59" i="35"/>
  <c r="O45" i="35"/>
  <c r="AT45" i="35"/>
  <c r="BB29" i="35"/>
  <c r="AZ29" i="35" s="1"/>
  <c r="AZ45" i="35" s="1"/>
  <c r="O67" i="35"/>
  <c r="R63" i="35"/>
  <c r="P63" i="35" s="1"/>
  <c r="P67" i="35" s="1"/>
  <c r="O99" i="35"/>
  <c r="R95" i="35"/>
  <c r="P95" i="35" s="1"/>
  <c r="P99" i="35" s="1"/>
  <c r="AA67" i="35"/>
  <c r="S67" i="35"/>
  <c r="N99" i="35"/>
  <c r="AA99" i="35"/>
  <c r="AH25" i="35"/>
  <c r="AB25" i="35"/>
  <c r="L25" i="35"/>
  <c r="AR25" i="35"/>
  <c r="T25" i="35"/>
  <c r="AZ25" i="35"/>
  <c r="P29" i="35"/>
  <c r="P45" i="35" s="1"/>
  <c r="R45" i="35"/>
  <c r="AD45" i="35"/>
  <c r="AI45" i="35"/>
  <c r="AR29" i="35"/>
  <c r="AR45" i="35" s="1"/>
  <c r="K45" i="35"/>
  <c r="AD71" i="35"/>
  <c r="AD82" i="35" s="1"/>
  <c r="AN89" i="35"/>
  <c r="X25" i="35"/>
  <c r="AJ25" i="35"/>
  <c r="AV25" i="35"/>
  <c r="AM25" i="35"/>
  <c r="AF29" i="35"/>
  <c r="AF45" i="35" s="1"/>
  <c r="AH45" i="35"/>
  <c r="K59" i="35"/>
  <c r="N49" i="35"/>
  <c r="N25" i="35"/>
  <c r="V25" i="35"/>
  <c r="Z25" i="35"/>
  <c r="AD25" i="35"/>
  <c r="AL25" i="35"/>
  <c r="AP25" i="35"/>
  <c r="AT25" i="35"/>
  <c r="BB25" i="35"/>
  <c r="N45" i="35"/>
  <c r="S45" i="35"/>
  <c r="AB45" i="35"/>
  <c r="AJ45" i="35"/>
  <c r="AL45" i="35"/>
  <c r="AT49" i="35"/>
  <c r="AT59" i="35" s="1"/>
  <c r="X89" i="35"/>
  <c r="AH89" i="35"/>
  <c r="AT99" i="35"/>
  <c r="AR95" i="35"/>
  <c r="AR99" i="35" s="1"/>
  <c r="P25" i="35"/>
  <c r="AN25" i="35"/>
  <c r="R25" i="35"/>
  <c r="Z29" i="35"/>
  <c r="W45" i="35"/>
  <c r="K25" i="35"/>
  <c r="O25" i="35"/>
  <c r="S25" i="35"/>
  <c r="AA25" i="35"/>
  <c r="AE25" i="35"/>
  <c r="AI25" i="35"/>
  <c r="AQ25" i="35"/>
  <c r="AU25" i="35"/>
  <c r="AY25" i="35"/>
  <c r="AF11" i="35"/>
  <c r="AF25" i="35" s="1"/>
  <c r="L29" i="35"/>
  <c r="L45" i="35" s="1"/>
  <c r="T45" i="35"/>
  <c r="AE45" i="35"/>
  <c r="AP29" i="35"/>
  <c r="AM45" i="35"/>
  <c r="V45" i="35"/>
  <c r="AQ45" i="35"/>
  <c r="AD49" i="35"/>
  <c r="AD59" i="35" s="1"/>
  <c r="R89" i="35"/>
  <c r="V67" i="35"/>
  <c r="AE67" i="35"/>
  <c r="AP67" i="35"/>
  <c r="AN63" i="35"/>
  <c r="AN67" i="35" s="1"/>
  <c r="AH67" i="35"/>
  <c r="N71" i="35"/>
  <c r="N82" i="35" s="1"/>
  <c r="W99" i="35"/>
  <c r="Z95" i="35"/>
  <c r="AH99" i="35"/>
  <c r="AF95" i="35"/>
  <c r="AF99" i="35" s="1"/>
  <c r="T149" i="35"/>
  <c r="T99" i="35" s="1"/>
  <c r="V99" i="35"/>
  <c r="AF67" i="35"/>
  <c r="AY67" i="35"/>
  <c r="AM67" i="35"/>
  <c r="AX89" i="35"/>
  <c r="AL99" i="35"/>
  <c r="AJ95" i="35"/>
  <c r="AJ99" i="35" s="1"/>
  <c r="BB67" i="35"/>
  <c r="AT71" i="35"/>
  <c r="AT82" i="35" s="1"/>
  <c r="AM99" i="35"/>
  <c r="AP95" i="35"/>
  <c r="AX99" i="35"/>
  <c r="AV95" i="35"/>
  <c r="AV99" i="35" s="1"/>
  <c r="BB105" i="35"/>
  <c r="BB127" i="35" s="1"/>
  <c r="N63" i="35"/>
  <c r="AD63" i="35"/>
  <c r="AT63" i="35"/>
  <c r="V89" i="35"/>
  <c r="AL89" i="35"/>
  <c r="BB89" i="35"/>
  <c r="AD95" i="35"/>
  <c r="AL105" i="35"/>
  <c r="AL127" i="35" s="1"/>
  <c r="T63" i="35"/>
  <c r="T67" i="35" s="1"/>
  <c r="AZ63" i="35"/>
  <c r="AZ67" i="35" s="1"/>
  <c r="AE99" i="35"/>
  <c r="AU99" i="35"/>
  <c r="V105" i="35"/>
  <c r="V127" i="35" s="1"/>
  <c r="AH138" i="35"/>
  <c r="AF138" i="35" s="1"/>
  <c r="AF150" i="35" s="1"/>
  <c r="AT89" i="35"/>
  <c r="AQ99" i="35"/>
  <c r="BB95" i="35"/>
  <c r="Z105" i="35"/>
  <c r="Z127" i="35" s="1"/>
  <c r="AP105" i="35"/>
  <c r="AP127" i="35" s="1"/>
  <c r="R105" i="35"/>
  <c r="R127" i="35" s="1"/>
  <c r="G67" i="35"/>
  <c r="J11" i="35"/>
  <c r="J132" i="35"/>
  <c r="AJ71" i="35" l="1"/>
  <c r="AJ82" i="35" s="1"/>
  <c r="AL83" i="35" s="1"/>
  <c r="T150" i="35"/>
  <c r="V151" i="35" s="1"/>
  <c r="AB105" i="35"/>
  <c r="AB127" i="35" s="1"/>
  <c r="AD128" i="35" s="1"/>
  <c r="R67" i="35"/>
  <c r="AR105" i="35"/>
  <c r="AR127" i="35" s="1"/>
  <c r="AT128" i="35" s="1"/>
  <c r="AV71" i="35"/>
  <c r="AV82" i="35" s="1"/>
  <c r="AX83" i="35" s="1"/>
  <c r="X71" i="35"/>
  <c r="X82" i="35" s="1"/>
  <c r="Z83" i="35" s="1"/>
  <c r="AV49" i="35"/>
  <c r="AV59" i="35" s="1"/>
  <c r="AX60" i="35" s="1"/>
  <c r="AZ71" i="35"/>
  <c r="AZ82" i="35" s="1"/>
  <c r="BB83" i="35" s="1"/>
  <c r="AJ49" i="35"/>
  <c r="AJ59" i="35" s="1"/>
  <c r="AL60" i="35" s="1"/>
  <c r="Z59" i="35"/>
  <c r="AZ49" i="35"/>
  <c r="AZ59" i="35" s="1"/>
  <c r="BB60" i="35" s="1"/>
  <c r="X59" i="35"/>
  <c r="AJ63" i="35"/>
  <c r="AJ67" i="35" s="1"/>
  <c r="AH26" i="35"/>
  <c r="N100" i="35"/>
  <c r="L105" i="35"/>
  <c r="L127" i="35" s="1"/>
  <c r="N128" i="35" s="1"/>
  <c r="AD46" i="35"/>
  <c r="T49" i="35"/>
  <c r="T59" i="35" s="1"/>
  <c r="V60" i="35" s="1"/>
  <c r="X63" i="35"/>
  <c r="X67" i="35" s="1"/>
  <c r="AF71" i="35"/>
  <c r="AF82" i="35" s="1"/>
  <c r="AH83" i="35" s="1"/>
  <c r="V100" i="35"/>
  <c r="AN71" i="35"/>
  <c r="AN82" i="35" s="1"/>
  <c r="AP82" i="35"/>
  <c r="AN49" i="35"/>
  <c r="AN59" i="35" s="1"/>
  <c r="AP59" i="35"/>
  <c r="P71" i="35"/>
  <c r="P82" i="35" s="1"/>
  <c r="R82" i="35"/>
  <c r="AH100" i="35"/>
  <c r="P49" i="35"/>
  <c r="P59" i="35" s="1"/>
  <c r="R60" i="35" s="1"/>
  <c r="AH150" i="35"/>
  <c r="AH151" i="35" s="1"/>
  <c r="AF49" i="35"/>
  <c r="AF59" i="35" s="1"/>
  <c r="AH59" i="35"/>
  <c r="AX100" i="35"/>
  <c r="AL100" i="35"/>
  <c r="T71" i="35"/>
  <c r="T82" i="35" s="1"/>
  <c r="V83" i="35" s="1"/>
  <c r="AT100" i="35"/>
  <c r="AB150" i="35"/>
  <c r="AD150" i="35"/>
  <c r="AX26" i="35"/>
  <c r="AL46" i="35"/>
  <c r="N46" i="35"/>
  <c r="V46" i="35"/>
  <c r="AH46" i="35"/>
  <c r="AT46" i="35"/>
  <c r="R46" i="35"/>
  <c r="AL151" i="35"/>
  <c r="Z151" i="35"/>
  <c r="BB151" i="35"/>
  <c r="AX151" i="35"/>
  <c r="AT151" i="35"/>
  <c r="AP151" i="35"/>
  <c r="N151" i="35"/>
  <c r="P150" i="35"/>
  <c r="R150" i="35"/>
  <c r="AX45" i="35"/>
  <c r="AX46" i="35" s="1"/>
  <c r="AV105" i="35"/>
  <c r="AV127" i="35" s="1"/>
  <c r="AF105" i="35"/>
  <c r="AF127" i="35" s="1"/>
  <c r="R99" i="35"/>
  <c r="R100" i="35" s="1"/>
  <c r="BB45" i="35"/>
  <c r="BB46" i="35" s="1"/>
  <c r="Z26" i="35"/>
  <c r="BB26" i="35"/>
  <c r="L89" i="35"/>
  <c r="AT26" i="35"/>
  <c r="AV63" i="35"/>
  <c r="AV67" i="35" s="1"/>
  <c r="AX67" i="35"/>
  <c r="BB99" i="35"/>
  <c r="AZ95" i="35"/>
  <c r="AZ99" i="35" s="1"/>
  <c r="T89" i="35"/>
  <c r="AR71" i="35"/>
  <c r="AR82" i="35" s="1"/>
  <c r="AT83" i="35" s="1"/>
  <c r="AV89" i="35"/>
  <c r="AP45" i="35"/>
  <c r="AN29" i="35"/>
  <c r="AN45" i="35" s="1"/>
  <c r="AR49" i="35"/>
  <c r="AR59" i="35" s="1"/>
  <c r="AT60" i="35" s="1"/>
  <c r="N59" i="35"/>
  <c r="L49" i="35"/>
  <c r="L59" i="35" s="1"/>
  <c r="AB71" i="35"/>
  <c r="AB82" i="35" s="1"/>
  <c r="AD83" i="35" s="1"/>
  <c r="N26" i="35"/>
  <c r="AJ89" i="35"/>
  <c r="N67" i="35"/>
  <c r="L63" i="35"/>
  <c r="L67" i="35" s="1"/>
  <c r="AN105" i="35"/>
  <c r="AN127" i="35" s="1"/>
  <c r="AD99" i="35"/>
  <c r="AB95" i="35"/>
  <c r="AB99" i="35" s="1"/>
  <c r="AT67" i="35"/>
  <c r="AR63" i="35"/>
  <c r="AR67" i="35" s="1"/>
  <c r="AZ105" i="35"/>
  <c r="AZ127" i="35" s="1"/>
  <c r="AP99" i="35"/>
  <c r="AN95" i="35"/>
  <c r="AN99" i="35" s="1"/>
  <c r="P89" i="35"/>
  <c r="AB49" i="35"/>
  <c r="AB59" i="35" s="1"/>
  <c r="AD60" i="35" s="1"/>
  <c r="AP26" i="35"/>
  <c r="AF89" i="35"/>
  <c r="V26" i="35"/>
  <c r="AD26" i="35"/>
  <c r="X105" i="35"/>
  <c r="X127" i="35" s="1"/>
  <c r="AJ105" i="35"/>
  <c r="AJ127" i="35" s="1"/>
  <c r="Z45" i="35"/>
  <c r="X29" i="35"/>
  <c r="X45" i="35" s="1"/>
  <c r="P105" i="35"/>
  <c r="P127" i="35" s="1"/>
  <c r="AR89" i="35"/>
  <c r="T105" i="35"/>
  <c r="T127" i="35" s="1"/>
  <c r="AZ89" i="35"/>
  <c r="AD67" i="35"/>
  <c r="AB63" i="35"/>
  <c r="AB67" i="35" s="1"/>
  <c r="Z99" i="35"/>
  <c r="X95" i="35"/>
  <c r="X99" i="35" s="1"/>
  <c r="L71" i="35"/>
  <c r="L82" i="35" s="1"/>
  <c r="N83" i="35" s="1"/>
  <c r="R26" i="35"/>
  <c r="AL26" i="35"/>
  <c r="J147" i="35"/>
  <c r="H147" i="35" s="1"/>
  <c r="J146" i="35"/>
  <c r="H146" i="35" s="1"/>
  <c r="J144" i="35"/>
  <c r="H144" i="35" s="1"/>
  <c r="J143" i="35"/>
  <c r="H143" i="35" s="1"/>
  <c r="J142" i="35"/>
  <c r="H142" i="35" s="1"/>
  <c r="J141" i="35"/>
  <c r="H141" i="35" s="1"/>
  <c r="J140" i="35"/>
  <c r="H140" i="35" s="1"/>
  <c r="J138" i="35"/>
  <c r="H138" i="35" s="1"/>
  <c r="J136" i="35"/>
  <c r="H136" i="35" s="1"/>
  <c r="J135" i="35"/>
  <c r="H135" i="35" s="1"/>
  <c r="J133" i="35"/>
  <c r="H133" i="35" s="1"/>
  <c r="H132" i="35"/>
  <c r="J122" i="35"/>
  <c r="H122" i="35" s="1"/>
  <c r="J121" i="35"/>
  <c r="H121" i="35" s="1"/>
  <c r="J120" i="35"/>
  <c r="H120" i="35" s="1"/>
  <c r="J125" i="35"/>
  <c r="J118" i="35"/>
  <c r="H118" i="35" s="1"/>
  <c r="J117" i="35"/>
  <c r="H117" i="35" s="1"/>
  <c r="J116" i="35"/>
  <c r="H116" i="35" s="1"/>
  <c r="J115" i="35"/>
  <c r="H115" i="35" s="1"/>
  <c r="J113" i="35"/>
  <c r="H113" i="35" s="1"/>
  <c r="J112" i="35"/>
  <c r="H112" i="35" s="1"/>
  <c r="J111" i="35"/>
  <c r="H111" i="35" s="1"/>
  <c r="J110" i="35"/>
  <c r="H110" i="35" s="1"/>
  <c r="J108" i="35"/>
  <c r="H108" i="35" s="1"/>
  <c r="J107" i="35"/>
  <c r="H107" i="35" s="1"/>
  <c r="J106" i="35"/>
  <c r="H106" i="35" s="1"/>
  <c r="J105" i="35"/>
  <c r="J98" i="35"/>
  <c r="H98" i="35" s="1"/>
  <c r="J149" i="35"/>
  <c r="H149" i="35" s="1"/>
  <c r="J95" i="35"/>
  <c r="H95" i="35" s="1"/>
  <c r="J78" i="35"/>
  <c r="H78" i="35" s="1"/>
  <c r="J77" i="35"/>
  <c r="H77" i="35" s="1"/>
  <c r="J76" i="35"/>
  <c r="H76" i="35" s="1"/>
  <c r="J75" i="35"/>
  <c r="H75" i="35" s="1"/>
  <c r="J74" i="35"/>
  <c r="H74" i="35" s="1"/>
  <c r="J73" i="35"/>
  <c r="H73" i="35" s="1"/>
  <c r="J72" i="35"/>
  <c r="H72" i="35" s="1"/>
  <c r="J71" i="35"/>
  <c r="J64" i="35"/>
  <c r="H64" i="35" s="1"/>
  <c r="J66" i="35"/>
  <c r="H66" i="35" s="1"/>
  <c r="J63" i="35"/>
  <c r="H58" i="35"/>
  <c r="J53" i="35"/>
  <c r="H53" i="35" s="1"/>
  <c r="J52" i="35"/>
  <c r="H52" i="35" s="1"/>
  <c r="J51" i="35"/>
  <c r="H51" i="35" s="1"/>
  <c r="J50" i="35"/>
  <c r="H50" i="35" s="1"/>
  <c r="J38" i="35"/>
  <c r="H38" i="35" s="1"/>
  <c r="J37" i="35"/>
  <c r="H37" i="35" s="1"/>
  <c r="J36" i="35"/>
  <c r="H36" i="35" s="1"/>
  <c r="J40" i="35"/>
  <c r="H40" i="35" s="1"/>
  <c r="J35" i="35"/>
  <c r="H35" i="35" s="1"/>
  <c r="J34" i="35"/>
  <c r="H34" i="35" s="1"/>
  <c r="J33" i="35"/>
  <c r="H33" i="35" s="1"/>
  <c r="J32" i="35"/>
  <c r="H32" i="35" s="1"/>
  <c r="J31" i="35"/>
  <c r="H31" i="35" s="1"/>
  <c r="J30" i="35"/>
  <c r="H30" i="35" s="1"/>
  <c r="J29" i="35"/>
  <c r="J22" i="35"/>
  <c r="H22" i="35" s="1"/>
  <c r="J20" i="35"/>
  <c r="H20" i="35" s="1"/>
  <c r="J19" i="35"/>
  <c r="H19" i="35" s="1"/>
  <c r="J18" i="35"/>
  <c r="H18" i="35" s="1"/>
  <c r="J17" i="35"/>
  <c r="H17" i="35" s="1"/>
  <c r="J16" i="35"/>
  <c r="H16" i="35" s="1"/>
  <c r="J15" i="35"/>
  <c r="H15" i="35" s="1"/>
  <c r="J14" i="35"/>
  <c r="H14" i="35" s="1"/>
  <c r="J13" i="35"/>
  <c r="H13" i="35" s="1"/>
  <c r="J12" i="35"/>
  <c r="H12" i="35" s="1"/>
  <c r="H11" i="35"/>
  <c r="Z60" i="35" l="1"/>
  <c r="Z100" i="35"/>
  <c r="R83" i="35"/>
  <c r="AH60" i="35"/>
  <c r="V128" i="35"/>
  <c r="AP60" i="35"/>
  <c r="R128" i="35"/>
  <c r="AD100" i="35"/>
  <c r="BB100" i="35"/>
  <c r="AP83" i="35"/>
  <c r="AP128" i="35"/>
  <c r="AH128" i="35"/>
  <c r="BB128" i="35"/>
  <c r="AL128" i="35"/>
  <c r="AP100" i="35"/>
  <c r="AX128" i="35"/>
  <c r="Z128" i="35"/>
  <c r="AD151" i="35"/>
  <c r="AP46" i="35"/>
  <c r="Z46" i="35"/>
  <c r="R151" i="35"/>
  <c r="N60" i="35"/>
  <c r="H125" i="35"/>
  <c r="J127" i="35"/>
  <c r="H29" i="35"/>
  <c r="H71" i="35"/>
  <c r="H82" i="35" s="1"/>
  <c r="J82" i="35"/>
  <c r="H105" i="35"/>
  <c r="H150" i="35"/>
  <c r="H63" i="35"/>
  <c r="H67" i="35" s="1"/>
  <c r="J67" i="35"/>
  <c r="J150" i="35"/>
  <c r="H25" i="35"/>
  <c r="H99" i="35"/>
  <c r="J25" i="35"/>
  <c r="G99" i="35"/>
  <c r="J99" i="35"/>
  <c r="J49" i="35"/>
  <c r="J45" i="35"/>
  <c r="J151" i="35" l="1"/>
  <c r="J100" i="35"/>
  <c r="BC100" i="35" s="1"/>
  <c r="J83" i="35"/>
  <c r="BC83" i="35" s="1"/>
  <c r="H127" i="35"/>
  <c r="J26" i="35"/>
  <c r="BC26" i="35" s="1"/>
  <c r="H49" i="35"/>
  <c r="H45" i="35"/>
  <c r="BC151" i="35" l="1"/>
  <c r="J128" i="35"/>
  <c r="BC128" i="35" s="1"/>
  <c r="J46" i="35"/>
  <c r="BC46" i="35" s="1"/>
  <c r="B12" i="35"/>
  <c r="B13" i="35" s="1"/>
  <c r="B14" i="35" s="1"/>
  <c r="B15" i="35" s="1"/>
  <c r="B16" i="35" s="1"/>
  <c r="B17" i="35" s="1"/>
  <c r="B18" i="35" s="1"/>
  <c r="B19" i="35" s="1"/>
  <c r="B20" i="35" s="1"/>
  <c r="B22" i="35" s="1"/>
  <c r="B24" i="35" s="1"/>
  <c r="B29" i="35" l="1"/>
  <c r="B30" i="35" s="1"/>
  <c r="B31" i="35" s="1"/>
  <c r="B32" i="35" s="1"/>
  <c r="B33" i="35" s="1"/>
  <c r="B34" i="35" s="1"/>
  <c r="B35" i="35" s="1"/>
  <c r="J89" i="35"/>
  <c r="G90" i="35"/>
  <c r="J59" i="35"/>
  <c r="B36" i="35" l="1"/>
  <c r="B37" i="35" s="1"/>
  <c r="B38" i="35" s="1"/>
  <c r="B40" i="35" s="1"/>
  <c r="B42" i="35" s="1"/>
  <c r="B49" i="35" s="1"/>
  <c r="B50" i="35" s="1"/>
  <c r="B51" i="35" s="1"/>
  <c r="B52" i="35" s="1"/>
  <c r="B53" i="35" s="1"/>
  <c r="B56" i="35" s="1"/>
  <c r="B58" i="35" s="1"/>
  <c r="B63" i="35" s="1"/>
  <c r="W90" i="35"/>
  <c r="K90" i="35"/>
  <c r="O90" i="35"/>
  <c r="S90" i="35"/>
  <c r="AI90" i="35"/>
  <c r="AM90" i="35"/>
  <c r="AA90" i="35"/>
  <c r="AE90" i="35"/>
  <c r="AU90" i="35"/>
  <c r="AY90" i="35"/>
  <c r="AQ90" i="35"/>
  <c r="H89" i="35"/>
  <c r="H90" i="35" s="1"/>
  <c r="J90" i="35"/>
  <c r="H56" i="35"/>
  <c r="H59" i="35" s="1"/>
  <c r="J60" i="35" s="1"/>
  <c r="B64" i="35" l="1"/>
  <c r="B66" i="35" s="1"/>
  <c r="B71" i="35" s="1"/>
  <c r="B72" i="35" s="1"/>
  <c r="B73" i="35" s="1"/>
  <c r="B74" i="35" s="1"/>
  <c r="B75" i="35" s="1"/>
  <c r="B76" i="35" s="1"/>
  <c r="B77" i="35" s="1"/>
  <c r="B78" i="35" s="1"/>
  <c r="B81" i="35" s="1"/>
  <c r="B86" i="35" s="1"/>
  <c r="B87" i="35" s="1"/>
  <c r="B89" i="35" s="1"/>
  <c r="J91" i="35"/>
  <c r="AZ90" i="35"/>
  <c r="BB90" i="35"/>
  <c r="AF90" i="35"/>
  <c r="AH90" i="35"/>
  <c r="AN90" i="35"/>
  <c r="AP90" i="35"/>
  <c r="T90" i="35"/>
  <c r="V90" i="35"/>
  <c r="L90" i="35"/>
  <c r="N90" i="35"/>
  <c r="AR90" i="35"/>
  <c r="AT90" i="35"/>
  <c r="AV90" i="35"/>
  <c r="AX90" i="35"/>
  <c r="AB90" i="35"/>
  <c r="AD90" i="35"/>
  <c r="AJ90" i="35"/>
  <c r="AL90" i="35"/>
  <c r="P90" i="35"/>
  <c r="R90" i="35"/>
  <c r="X90" i="35"/>
  <c r="Z90" i="35"/>
  <c r="B95" i="35" l="1"/>
  <c r="B97" i="35" s="1"/>
  <c r="B98" i="35" s="1"/>
  <c r="AD91" i="35"/>
  <c r="V91" i="35"/>
  <c r="Z91" i="35"/>
  <c r="AX91" i="35"/>
  <c r="AP91" i="35"/>
  <c r="AT91" i="35"/>
  <c r="AH91" i="35"/>
  <c r="N91" i="35"/>
  <c r="BB91" i="35"/>
  <c r="AL91" i="35"/>
  <c r="R91" i="35"/>
  <c r="B105" i="35" l="1"/>
  <c r="B106" i="35" s="1"/>
  <c r="B107" i="35" s="1"/>
  <c r="B108" i="35" s="1"/>
  <c r="B110" i="35" s="1"/>
  <c r="B111" i="35" s="1"/>
  <c r="B112" i="35" s="1"/>
  <c r="B113" i="35" s="1"/>
  <c r="B115" i="35" s="1"/>
  <c r="B116" i="35" s="1"/>
  <c r="B117" i="35" s="1"/>
  <c r="B118" i="35" s="1"/>
  <c r="B120" i="35" s="1"/>
  <c r="B121" i="35" s="1"/>
  <c r="B122" i="35" s="1"/>
  <c r="B124" i="35" s="1"/>
  <c r="B132" i="35" s="1"/>
  <c r="B133" i="35" s="1"/>
  <c r="B135" i="35" s="1"/>
  <c r="B136" i="35" s="1"/>
  <c r="B138" i="35" s="1"/>
  <c r="B140" i="35" s="1"/>
  <c r="B141" i="35" l="1"/>
  <c r="B142" i="35" s="1"/>
  <c r="B143" i="35" s="1"/>
  <c r="B144" i="35" s="1"/>
  <c r="B146" i="35" s="1"/>
  <c r="B147" i="35" s="1"/>
  <c r="B149" i="35" l="1"/>
  <c r="B153" i="35" s="1"/>
  <c r="B154" i="35" s="1"/>
  <c r="B155" i="35" s="1"/>
  <c r="B156" i="35" s="1"/>
  <c r="B157" i="35" s="1"/>
  <c r="F161" i="35"/>
  <c r="F192" i="35"/>
  <c r="F163" i="35"/>
  <c r="AT68" i="35"/>
  <c r="AT163" i="35" s="1"/>
  <c r="AD68" i="35"/>
  <c r="AD163" i="35" s="1"/>
  <c r="Z68" i="35"/>
  <c r="Z192" i="35" s="1"/>
  <c r="V68" i="35"/>
  <c r="V192" i="35" s="1"/>
  <c r="N68" i="35"/>
  <c r="N163" i="35" s="1"/>
  <c r="BB68" i="35"/>
  <c r="BB163" i="35" s="1"/>
  <c r="AX68" i="35"/>
  <c r="AX163" i="35" s="1"/>
  <c r="AP68" i="35"/>
  <c r="AP192" i="35" s="1"/>
  <c r="J68" i="35"/>
  <c r="AH68" i="35"/>
  <c r="AH163" i="35" s="1"/>
  <c r="AL68" i="35"/>
  <c r="AL192" i="35" s="1"/>
  <c r="R68" i="35"/>
  <c r="R163" i="35" s="1"/>
  <c r="AP191" i="35" l="1"/>
  <c r="AX192" i="35"/>
  <c r="AX191" i="35" s="1"/>
  <c r="AX162" i="35"/>
  <c r="N162" i="35"/>
  <c r="AL191" i="35"/>
  <c r="V191" i="35"/>
  <c r="Z191" i="35"/>
  <c r="AD192" i="35"/>
  <c r="AD191" i="35" s="1"/>
  <c r="R192" i="35"/>
  <c r="R191" i="35" s="1"/>
  <c r="BB192" i="35"/>
  <c r="BB191" i="35" s="1"/>
  <c r="BC68" i="35"/>
  <c r="AT162" i="35"/>
  <c r="AP163" i="35"/>
  <c r="AP162" i="35" s="1"/>
  <c r="V163" i="35"/>
  <c r="V162" i="35" s="1"/>
  <c r="N192" i="35"/>
  <c r="N191" i="35" s="1"/>
  <c r="R162" i="35"/>
  <c r="BB162" i="35"/>
  <c r="AT192" i="35"/>
  <c r="AT191" i="35" s="1"/>
  <c r="AD162" i="35"/>
  <c r="AH192" i="35"/>
  <c r="AH191" i="35" s="1"/>
  <c r="J163" i="35"/>
  <c r="J162" i="35" s="1"/>
  <c r="AH162" i="35"/>
  <c r="J192" i="35"/>
  <c r="J191" i="35" s="1"/>
  <c r="AL163" i="35"/>
  <c r="AL162" i="35" s="1"/>
  <c r="Z163" i="35"/>
  <c r="Z162" i="35" s="1"/>
  <c r="AK193" i="35" l="1"/>
  <c r="P193" i="35"/>
  <c r="AJ193" i="35"/>
  <c r="AB193" i="35"/>
  <c r="S193" i="35"/>
  <c r="N193" i="35"/>
  <c r="BB193" i="35"/>
  <c r="AA193" i="35"/>
  <c r="Q193" i="35"/>
  <c r="AE193" i="35"/>
  <c r="AC193" i="35"/>
  <c r="Y193" i="35"/>
  <c r="AR193" i="35"/>
  <c r="AG193" i="35"/>
  <c r="AL193" i="35"/>
  <c r="AX193" i="35"/>
  <c r="X193" i="35"/>
  <c r="AQ193" i="35"/>
  <c r="BC193" i="35"/>
  <c r="F196" i="35" s="1"/>
  <c r="O193" i="35"/>
  <c r="AM193" i="35"/>
  <c r="M193" i="35"/>
  <c r="W193" i="35"/>
  <c r="L193" i="35"/>
  <c r="AV193" i="35"/>
  <c r="AH193" i="35"/>
  <c r="V193" i="35"/>
  <c r="AZ193" i="35"/>
  <c r="AW193" i="35"/>
  <c r="T193" i="35"/>
  <c r="R193" i="35"/>
  <c r="AI193" i="35"/>
  <c r="K193" i="35"/>
  <c r="U193" i="35"/>
  <c r="AT193" i="35"/>
  <c r="AN193" i="35"/>
  <c r="AU193" i="35"/>
  <c r="BC162" i="35"/>
  <c r="AP193" i="35"/>
  <c r="AO193" i="35"/>
  <c r="AD193" i="35"/>
  <c r="AY193" i="35"/>
  <c r="AF193" i="35"/>
  <c r="AS193" i="35"/>
  <c r="Z193" i="35"/>
  <c r="BA193" i="35"/>
  <c r="J193"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Lanre Oyetunji</author>
    <author>HP</author>
  </authors>
  <commentList>
    <comment ref="D23" authorId="0" shapeId="0" xr:uid="{00000000-0006-0000-0000-000001000000}">
      <text>
        <r>
          <rPr>
            <b/>
            <sz val="9"/>
            <color indexed="81"/>
            <rFont val="Tahoma"/>
            <family val="2"/>
          </rPr>
          <t>Lanre Oyetunji:</t>
        </r>
        <r>
          <rPr>
            <sz val="9"/>
            <color indexed="81"/>
            <rFont val="Tahoma"/>
            <family val="2"/>
          </rPr>
          <t xml:space="preserve">
Insert PO Target here</t>
        </r>
      </text>
    </comment>
    <comment ref="E23" authorId="0" shapeId="0" xr:uid="{00000000-0006-0000-0000-000002000000}">
      <text>
        <r>
          <rPr>
            <b/>
            <sz val="9"/>
            <color indexed="81"/>
            <rFont val="Tahoma"/>
            <family val="2"/>
          </rPr>
          <t>Lanre Oyetunji:</t>
        </r>
        <r>
          <rPr>
            <sz val="9"/>
            <color indexed="81"/>
            <rFont val="Tahoma"/>
            <family val="2"/>
          </rPr>
          <t xml:space="preserve">
Insert PO Achieved here
</t>
        </r>
      </text>
    </comment>
    <comment ref="D41" authorId="0" shapeId="0" xr:uid="{00000000-0006-0000-0000-000003000000}">
      <text>
        <r>
          <rPr>
            <b/>
            <sz val="9"/>
            <color indexed="81"/>
            <rFont val="Tahoma"/>
            <family val="2"/>
          </rPr>
          <t>Lanre Oyetunji:</t>
        </r>
        <r>
          <rPr>
            <sz val="9"/>
            <color indexed="81"/>
            <rFont val="Tahoma"/>
            <family val="2"/>
          </rPr>
          <t xml:space="preserve">
Insert PO Target here</t>
        </r>
      </text>
    </comment>
    <comment ref="E41" authorId="0" shapeId="0" xr:uid="{00000000-0006-0000-0000-000004000000}">
      <text>
        <r>
          <rPr>
            <b/>
            <sz val="9"/>
            <color indexed="81"/>
            <rFont val="Tahoma"/>
            <family val="2"/>
          </rPr>
          <t>Lanre Oyetunji:</t>
        </r>
        <r>
          <rPr>
            <sz val="9"/>
            <color indexed="81"/>
            <rFont val="Tahoma"/>
            <family val="2"/>
          </rPr>
          <t xml:space="preserve">
Insert PO Achieved here
</t>
        </r>
      </text>
    </comment>
    <comment ref="C47" authorId="1" shapeId="0" xr:uid="{00000000-0006-0000-0000-000005000000}">
      <text>
        <r>
          <rPr>
            <b/>
            <sz val="9"/>
            <color indexed="81"/>
            <rFont val="Tahoma"/>
            <family val="2"/>
          </rPr>
          <t>HP:</t>
        </r>
        <r>
          <rPr>
            <sz val="9"/>
            <color indexed="81"/>
            <rFont val="Tahoma"/>
            <family val="2"/>
          </rPr>
          <t xml:space="preserve">
All Engineers must have 5% to 10% weight for SALES function</t>
        </r>
      </text>
    </comment>
    <comment ref="F47" authorId="1" shapeId="0" xr:uid="{00000000-0006-0000-0000-000006000000}">
      <text>
        <r>
          <rPr>
            <b/>
            <sz val="9"/>
            <color indexed="81"/>
            <rFont val="Tahoma"/>
            <family val="2"/>
          </rPr>
          <t>HP:</t>
        </r>
        <r>
          <rPr>
            <sz val="9"/>
            <color indexed="81"/>
            <rFont val="Tahoma"/>
            <family val="2"/>
          </rPr>
          <t xml:space="preserve">
All Engineers must have 5% to 10% weight for SALES function</t>
        </r>
      </text>
    </comment>
    <comment ref="D55" authorId="0" shapeId="0" xr:uid="{00000000-0006-0000-0000-000007000000}">
      <text>
        <r>
          <rPr>
            <b/>
            <sz val="9"/>
            <color indexed="81"/>
            <rFont val="Tahoma"/>
            <family val="2"/>
          </rPr>
          <t>Lanre Oyetunji:</t>
        </r>
        <r>
          <rPr>
            <sz val="9"/>
            <color indexed="81"/>
            <rFont val="Tahoma"/>
            <family val="2"/>
          </rPr>
          <t xml:space="preserve">
Insert PO Target here</t>
        </r>
      </text>
    </comment>
    <comment ref="E55" authorId="0" shapeId="0" xr:uid="{00000000-0006-0000-0000-000008000000}">
      <text>
        <r>
          <rPr>
            <b/>
            <sz val="9"/>
            <color indexed="81"/>
            <rFont val="Tahoma"/>
            <family val="2"/>
          </rPr>
          <t>Lanre Oyetunji:</t>
        </r>
        <r>
          <rPr>
            <sz val="9"/>
            <color indexed="81"/>
            <rFont val="Tahoma"/>
            <family val="2"/>
          </rPr>
          <t xml:space="preserve">
Insert PO Achieved here
</t>
        </r>
      </text>
    </comment>
    <comment ref="C56" authorId="0" shapeId="0" xr:uid="{00000000-0006-0000-0000-000009000000}">
      <text>
        <r>
          <rPr>
            <b/>
            <sz val="9"/>
            <color indexed="81"/>
            <rFont val="Tahoma"/>
            <family val="2"/>
          </rPr>
          <t>Lanre Oyetunji:</t>
        </r>
        <r>
          <rPr>
            <sz val="9"/>
            <color indexed="81"/>
            <rFont val="Tahoma"/>
            <family val="2"/>
          </rPr>
          <t xml:space="preserve">
The software may consider monthly insertion of financial updates via monthly mgt report to monitor progress, but final result will be based on Dec annual mgt report</t>
        </r>
      </text>
    </comment>
    <comment ref="D57" authorId="0" shapeId="0" xr:uid="{00000000-0006-0000-0000-00000A000000}">
      <text>
        <r>
          <rPr>
            <b/>
            <sz val="9"/>
            <color indexed="81"/>
            <rFont val="Tahoma"/>
            <family val="2"/>
          </rPr>
          <t>Lanre Oyetunji:</t>
        </r>
        <r>
          <rPr>
            <sz val="9"/>
            <color indexed="81"/>
            <rFont val="Tahoma"/>
            <family val="2"/>
          </rPr>
          <t xml:space="preserve">
Insert GMC Target here</t>
        </r>
      </text>
    </comment>
    <comment ref="E57" authorId="0" shapeId="0" xr:uid="{00000000-0006-0000-0000-00000B000000}">
      <text>
        <r>
          <rPr>
            <b/>
            <sz val="9"/>
            <color indexed="81"/>
            <rFont val="Tahoma"/>
            <family val="2"/>
          </rPr>
          <t>Lanre Oyetunji:</t>
        </r>
        <r>
          <rPr>
            <sz val="9"/>
            <color indexed="81"/>
            <rFont val="Tahoma"/>
            <family val="2"/>
          </rPr>
          <t xml:space="preserve">
Insert GMC Achieved here
</t>
        </r>
      </text>
    </comment>
    <comment ref="C61" authorId="1" shapeId="0" xr:uid="{00000000-0006-0000-0000-00000C000000}">
      <text>
        <r>
          <rPr>
            <b/>
            <sz val="9"/>
            <color indexed="81"/>
            <rFont val="Tahoma"/>
            <family val="2"/>
          </rPr>
          <t>HP:</t>
        </r>
        <r>
          <rPr>
            <sz val="9"/>
            <color indexed="81"/>
            <rFont val="Tahoma"/>
            <family val="2"/>
          </rPr>
          <t xml:space="preserve">
THE WEIGHT FOR THIS FUNCTION (Biz Dev) SHOULD NOT BE MORE THAN 35%, IF APPLICABLE</t>
        </r>
      </text>
    </comment>
    <comment ref="F61" authorId="1" shapeId="0" xr:uid="{00000000-0006-0000-0000-00000D000000}">
      <text>
        <r>
          <rPr>
            <b/>
            <sz val="9"/>
            <color indexed="81"/>
            <rFont val="Tahoma"/>
            <family val="2"/>
          </rPr>
          <t>HP:</t>
        </r>
        <r>
          <rPr>
            <sz val="9"/>
            <color indexed="81"/>
            <rFont val="Tahoma"/>
            <family val="2"/>
          </rPr>
          <t xml:space="preserve">
THE WEIGHT FOR THIS FUNCTION (Biz Dev) SHOULD NOT BE MORE THAN 35%, IF APPLICABLE</t>
        </r>
      </text>
    </comment>
    <comment ref="C72" authorId="0" shapeId="0" xr:uid="{00000000-0006-0000-0000-00000E000000}">
      <text>
        <r>
          <rPr>
            <b/>
            <sz val="9"/>
            <color indexed="81"/>
            <rFont val="Tahoma"/>
            <family val="2"/>
          </rPr>
          <t>Lanre Oyetunji:</t>
        </r>
        <r>
          <rPr>
            <sz val="9"/>
            <color indexed="81"/>
            <rFont val="Tahoma"/>
            <family val="2"/>
          </rPr>
          <t xml:space="preserve">
The Software should consider possibility of inputing a project completion date immediately after kick-off, which will be counting and automatically assigning marks every month from project start till expiration of project timeline. Project time extension upon approval by the customer will be adjusted in the appraisal software by supervisor with a NOTE. The earning of marks may continue if delay is at the instance of the customer</t>
        </r>
      </text>
    </comment>
    <comment ref="C73" authorId="0" shapeId="0" xr:uid="{00000000-0006-0000-0000-00000F000000}">
      <text>
        <r>
          <rPr>
            <b/>
            <sz val="9"/>
            <color indexed="81"/>
            <rFont val="Tahoma"/>
            <family val="2"/>
          </rPr>
          <t>Lanre Oyetunji:</t>
        </r>
        <r>
          <rPr>
            <sz val="9"/>
            <color indexed="81"/>
            <rFont val="Tahoma"/>
            <family val="2"/>
          </rPr>
          <t xml:space="preserve">
The Software should consider possibility of inputing a project completion date immediately after kick-off, which will be counting and automatically start deducting marks upon expiration of timeline. So that this score is done automatically. Project time extension upon approval by the customer will be adjusted in the appraisal software by supervisor with a NOTE. The deduction can be reversed if delay is at the instance of the customer</t>
        </r>
      </text>
    </comment>
    <comment ref="D80" authorId="0" shapeId="0" xr:uid="{00000000-0006-0000-0000-000010000000}">
      <text>
        <r>
          <rPr>
            <b/>
            <sz val="9"/>
            <color indexed="81"/>
            <rFont val="Tahoma"/>
            <family val="2"/>
          </rPr>
          <t>Lanre Oyetunji:</t>
        </r>
        <r>
          <rPr>
            <sz val="9"/>
            <color indexed="81"/>
            <rFont val="Tahoma"/>
            <family val="2"/>
          </rPr>
          <t xml:space="preserve">
Insert Project Completion Target Here by Revenue
</t>
        </r>
      </text>
    </comment>
    <comment ref="E80" authorId="0" shapeId="0" xr:uid="{00000000-0006-0000-0000-000011000000}">
      <text>
        <r>
          <rPr>
            <b/>
            <sz val="9"/>
            <color indexed="81"/>
            <rFont val="Tahoma"/>
            <family val="2"/>
          </rPr>
          <t>Lanre Oyetunji:</t>
        </r>
        <r>
          <rPr>
            <sz val="9"/>
            <color indexed="81"/>
            <rFont val="Tahoma"/>
            <family val="2"/>
          </rPr>
          <t xml:space="preserve">
Insert Project Completion Achieved by Revenue
</t>
        </r>
      </text>
    </comment>
    <comment ref="G124" authorId="0" shapeId="0" xr:uid="{00000000-0006-0000-0000-000012000000}">
      <text>
        <r>
          <rPr>
            <b/>
            <sz val="9"/>
            <color indexed="81"/>
            <rFont val="Tahoma"/>
            <family val="2"/>
          </rPr>
          <t>Lanre Oyetunji:</t>
        </r>
        <r>
          <rPr>
            <sz val="9"/>
            <color indexed="81"/>
            <rFont val="Tahoma"/>
            <family val="2"/>
          </rPr>
          <t xml:space="preserve">
Insert Pre-defined Timeframe (in calendar days)</t>
        </r>
      </text>
    </comment>
    <comment ref="H124" authorId="0" shapeId="0" xr:uid="{00000000-0006-0000-0000-000013000000}">
      <text>
        <r>
          <rPr>
            <b/>
            <sz val="9"/>
            <color indexed="81"/>
            <rFont val="Tahoma"/>
            <family val="2"/>
          </rPr>
          <t>Lanre Oyetunji:</t>
        </r>
        <r>
          <rPr>
            <sz val="9"/>
            <color indexed="81"/>
            <rFont val="Tahoma"/>
            <family val="2"/>
          </rPr>
          <t xml:space="preserve">
Insert Actual Project Duration (in calendar days)</t>
        </r>
      </text>
    </comment>
    <comment ref="K124" authorId="0" shapeId="0" xr:uid="{00000000-0006-0000-0000-000014000000}">
      <text>
        <r>
          <rPr>
            <b/>
            <sz val="9"/>
            <color indexed="81"/>
            <rFont val="Tahoma"/>
            <family val="2"/>
          </rPr>
          <t>Lanre Oyetunji:</t>
        </r>
        <r>
          <rPr>
            <sz val="9"/>
            <color indexed="81"/>
            <rFont val="Tahoma"/>
            <family val="2"/>
          </rPr>
          <t xml:space="preserve">
Insert Pre-defined Timeframe (in calendar days)</t>
        </r>
      </text>
    </comment>
    <comment ref="L124" authorId="0" shapeId="0" xr:uid="{00000000-0006-0000-0000-000015000000}">
      <text>
        <r>
          <rPr>
            <b/>
            <sz val="9"/>
            <color indexed="81"/>
            <rFont val="Tahoma"/>
            <family val="2"/>
          </rPr>
          <t>Lanre Oyetunji:</t>
        </r>
        <r>
          <rPr>
            <sz val="9"/>
            <color indexed="81"/>
            <rFont val="Tahoma"/>
            <family val="2"/>
          </rPr>
          <t xml:space="preserve">
Insert Actual Project Duration (in calendar days)</t>
        </r>
      </text>
    </comment>
    <comment ref="O124" authorId="0" shapeId="0" xr:uid="{00000000-0006-0000-0000-000016000000}">
      <text>
        <r>
          <rPr>
            <b/>
            <sz val="9"/>
            <color indexed="81"/>
            <rFont val="Tahoma"/>
            <family val="2"/>
          </rPr>
          <t>Lanre Oyetunji:</t>
        </r>
        <r>
          <rPr>
            <sz val="9"/>
            <color indexed="81"/>
            <rFont val="Tahoma"/>
            <family val="2"/>
          </rPr>
          <t xml:space="preserve">
Insert Pre-defined Timeframe (in calendar days)</t>
        </r>
      </text>
    </comment>
    <comment ref="P124" authorId="0" shapeId="0" xr:uid="{00000000-0006-0000-0000-000017000000}">
      <text>
        <r>
          <rPr>
            <b/>
            <sz val="9"/>
            <color indexed="81"/>
            <rFont val="Tahoma"/>
            <family val="2"/>
          </rPr>
          <t>Lanre Oyetunji:</t>
        </r>
        <r>
          <rPr>
            <sz val="9"/>
            <color indexed="81"/>
            <rFont val="Tahoma"/>
            <family val="2"/>
          </rPr>
          <t xml:space="preserve">
Insert Actual Project Duration (in calendar days)</t>
        </r>
      </text>
    </comment>
    <comment ref="S124" authorId="0" shapeId="0" xr:uid="{00000000-0006-0000-0000-000018000000}">
      <text>
        <r>
          <rPr>
            <b/>
            <sz val="9"/>
            <color indexed="81"/>
            <rFont val="Tahoma"/>
            <family val="2"/>
          </rPr>
          <t>Lanre Oyetunji:</t>
        </r>
        <r>
          <rPr>
            <sz val="9"/>
            <color indexed="81"/>
            <rFont val="Tahoma"/>
            <family val="2"/>
          </rPr>
          <t xml:space="preserve">
Insert Pre-defined Timeframe (in calendar days)</t>
        </r>
      </text>
    </comment>
    <comment ref="T124" authorId="0" shapeId="0" xr:uid="{00000000-0006-0000-0000-000019000000}">
      <text>
        <r>
          <rPr>
            <b/>
            <sz val="9"/>
            <color indexed="81"/>
            <rFont val="Tahoma"/>
            <family val="2"/>
          </rPr>
          <t>Lanre Oyetunji:</t>
        </r>
        <r>
          <rPr>
            <sz val="9"/>
            <color indexed="81"/>
            <rFont val="Tahoma"/>
            <family val="2"/>
          </rPr>
          <t xml:space="preserve">
Insert Actual Project Duration (in calendar days)</t>
        </r>
      </text>
    </comment>
    <comment ref="W124" authorId="0" shapeId="0" xr:uid="{00000000-0006-0000-0000-00001A000000}">
      <text>
        <r>
          <rPr>
            <b/>
            <sz val="9"/>
            <color indexed="81"/>
            <rFont val="Tahoma"/>
            <family val="2"/>
          </rPr>
          <t>Lanre Oyetunji:</t>
        </r>
        <r>
          <rPr>
            <sz val="9"/>
            <color indexed="81"/>
            <rFont val="Tahoma"/>
            <family val="2"/>
          </rPr>
          <t xml:space="preserve">
Insert Pre-defined Timeframe (in calendar days)</t>
        </r>
      </text>
    </comment>
    <comment ref="X124" authorId="0" shapeId="0" xr:uid="{00000000-0006-0000-0000-00001B000000}">
      <text>
        <r>
          <rPr>
            <b/>
            <sz val="9"/>
            <color indexed="81"/>
            <rFont val="Tahoma"/>
            <family val="2"/>
          </rPr>
          <t>Lanre Oyetunji:</t>
        </r>
        <r>
          <rPr>
            <sz val="9"/>
            <color indexed="81"/>
            <rFont val="Tahoma"/>
            <family val="2"/>
          </rPr>
          <t xml:space="preserve">
Insert Actual Project Duration (in calendar days)</t>
        </r>
      </text>
    </comment>
    <comment ref="AA124" authorId="0" shapeId="0" xr:uid="{00000000-0006-0000-0000-00001C000000}">
      <text>
        <r>
          <rPr>
            <b/>
            <sz val="9"/>
            <color indexed="81"/>
            <rFont val="Tahoma"/>
            <family val="2"/>
          </rPr>
          <t>Lanre Oyetunji:</t>
        </r>
        <r>
          <rPr>
            <sz val="9"/>
            <color indexed="81"/>
            <rFont val="Tahoma"/>
            <family val="2"/>
          </rPr>
          <t xml:space="preserve">
Insert Pre-defined Timeframe (in calendar days)</t>
        </r>
      </text>
    </comment>
    <comment ref="AB124" authorId="0" shapeId="0" xr:uid="{00000000-0006-0000-0000-00001D000000}">
      <text>
        <r>
          <rPr>
            <b/>
            <sz val="9"/>
            <color indexed="81"/>
            <rFont val="Tahoma"/>
            <family val="2"/>
          </rPr>
          <t>Lanre Oyetunji:</t>
        </r>
        <r>
          <rPr>
            <sz val="9"/>
            <color indexed="81"/>
            <rFont val="Tahoma"/>
            <family val="2"/>
          </rPr>
          <t xml:space="preserve">
Insert Actual Project Duration (in calendar days)</t>
        </r>
      </text>
    </comment>
    <comment ref="AE124" authorId="0" shapeId="0" xr:uid="{00000000-0006-0000-0000-00001E000000}">
      <text>
        <r>
          <rPr>
            <b/>
            <sz val="9"/>
            <color indexed="81"/>
            <rFont val="Tahoma"/>
            <family val="2"/>
          </rPr>
          <t>Lanre Oyetunji:</t>
        </r>
        <r>
          <rPr>
            <sz val="9"/>
            <color indexed="81"/>
            <rFont val="Tahoma"/>
            <family val="2"/>
          </rPr>
          <t xml:space="preserve">
Insert Pre-defined Timeframe (in calendar days)</t>
        </r>
      </text>
    </comment>
    <comment ref="AF124" authorId="0" shapeId="0" xr:uid="{00000000-0006-0000-0000-00001F000000}">
      <text>
        <r>
          <rPr>
            <b/>
            <sz val="9"/>
            <color indexed="81"/>
            <rFont val="Tahoma"/>
            <family val="2"/>
          </rPr>
          <t>Lanre Oyetunji:</t>
        </r>
        <r>
          <rPr>
            <sz val="9"/>
            <color indexed="81"/>
            <rFont val="Tahoma"/>
            <family val="2"/>
          </rPr>
          <t xml:space="preserve">
Insert Actual Project Duration (in calendar days)</t>
        </r>
      </text>
    </comment>
    <comment ref="AI124" authorId="0" shapeId="0" xr:uid="{00000000-0006-0000-0000-000020000000}">
      <text>
        <r>
          <rPr>
            <b/>
            <sz val="9"/>
            <color indexed="81"/>
            <rFont val="Tahoma"/>
            <family val="2"/>
          </rPr>
          <t>Lanre Oyetunji:</t>
        </r>
        <r>
          <rPr>
            <sz val="9"/>
            <color indexed="81"/>
            <rFont val="Tahoma"/>
            <family val="2"/>
          </rPr>
          <t xml:space="preserve">
Insert Pre-defined Timeframe (in calendar days)</t>
        </r>
      </text>
    </comment>
    <comment ref="AJ124" authorId="0" shapeId="0" xr:uid="{00000000-0006-0000-0000-000021000000}">
      <text>
        <r>
          <rPr>
            <b/>
            <sz val="9"/>
            <color indexed="81"/>
            <rFont val="Tahoma"/>
            <family val="2"/>
          </rPr>
          <t>Lanre Oyetunji:</t>
        </r>
        <r>
          <rPr>
            <sz val="9"/>
            <color indexed="81"/>
            <rFont val="Tahoma"/>
            <family val="2"/>
          </rPr>
          <t xml:space="preserve">
Insert Actual Project Duration (in calendar days)</t>
        </r>
      </text>
    </comment>
    <comment ref="AM124" authorId="0" shapeId="0" xr:uid="{00000000-0006-0000-0000-000022000000}">
      <text>
        <r>
          <rPr>
            <b/>
            <sz val="9"/>
            <color indexed="81"/>
            <rFont val="Tahoma"/>
            <family val="2"/>
          </rPr>
          <t>Lanre Oyetunji:</t>
        </r>
        <r>
          <rPr>
            <sz val="9"/>
            <color indexed="81"/>
            <rFont val="Tahoma"/>
            <family val="2"/>
          </rPr>
          <t xml:space="preserve">
Insert Pre-defined Timeframe (in calendar days)</t>
        </r>
      </text>
    </comment>
    <comment ref="AN124" authorId="0" shapeId="0" xr:uid="{00000000-0006-0000-0000-000023000000}">
      <text>
        <r>
          <rPr>
            <b/>
            <sz val="9"/>
            <color indexed="81"/>
            <rFont val="Tahoma"/>
            <family val="2"/>
          </rPr>
          <t>Lanre Oyetunji:</t>
        </r>
        <r>
          <rPr>
            <sz val="9"/>
            <color indexed="81"/>
            <rFont val="Tahoma"/>
            <family val="2"/>
          </rPr>
          <t xml:space="preserve">
Insert Actual Project Duration (in calendar days)</t>
        </r>
      </text>
    </comment>
    <comment ref="AQ124" authorId="0" shapeId="0" xr:uid="{00000000-0006-0000-0000-000024000000}">
      <text>
        <r>
          <rPr>
            <b/>
            <sz val="9"/>
            <color indexed="81"/>
            <rFont val="Tahoma"/>
            <family val="2"/>
          </rPr>
          <t>Lanre Oyetunji:</t>
        </r>
        <r>
          <rPr>
            <sz val="9"/>
            <color indexed="81"/>
            <rFont val="Tahoma"/>
            <family val="2"/>
          </rPr>
          <t xml:space="preserve">
Insert Pre-defined Timeframe (in calendar days)</t>
        </r>
      </text>
    </comment>
    <comment ref="AR124" authorId="0" shapeId="0" xr:uid="{00000000-0006-0000-0000-000025000000}">
      <text>
        <r>
          <rPr>
            <b/>
            <sz val="9"/>
            <color indexed="81"/>
            <rFont val="Tahoma"/>
            <family val="2"/>
          </rPr>
          <t>Lanre Oyetunji:</t>
        </r>
        <r>
          <rPr>
            <sz val="9"/>
            <color indexed="81"/>
            <rFont val="Tahoma"/>
            <family val="2"/>
          </rPr>
          <t xml:space="preserve">
Insert Actual Project Duration (in calendar days)</t>
        </r>
      </text>
    </comment>
    <comment ref="AU124" authorId="0" shapeId="0" xr:uid="{00000000-0006-0000-0000-000026000000}">
      <text>
        <r>
          <rPr>
            <b/>
            <sz val="9"/>
            <color indexed="81"/>
            <rFont val="Tahoma"/>
            <family val="2"/>
          </rPr>
          <t>Lanre Oyetunji:</t>
        </r>
        <r>
          <rPr>
            <sz val="9"/>
            <color indexed="81"/>
            <rFont val="Tahoma"/>
            <family val="2"/>
          </rPr>
          <t xml:space="preserve">
Insert Pre-defined Timeframe (in calendar days)</t>
        </r>
      </text>
    </comment>
    <comment ref="AV124" authorId="0" shapeId="0" xr:uid="{00000000-0006-0000-0000-000027000000}">
      <text>
        <r>
          <rPr>
            <b/>
            <sz val="9"/>
            <color indexed="81"/>
            <rFont val="Tahoma"/>
            <family val="2"/>
          </rPr>
          <t>Lanre Oyetunji:</t>
        </r>
        <r>
          <rPr>
            <sz val="9"/>
            <color indexed="81"/>
            <rFont val="Tahoma"/>
            <family val="2"/>
          </rPr>
          <t xml:space="preserve">
Insert Actual Project Duration (in calendar days)</t>
        </r>
      </text>
    </comment>
    <comment ref="AY124" authorId="0" shapeId="0" xr:uid="{00000000-0006-0000-0000-000028000000}">
      <text>
        <r>
          <rPr>
            <b/>
            <sz val="9"/>
            <color indexed="81"/>
            <rFont val="Tahoma"/>
            <family val="2"/>
          </rPr>
          <t>Lanre Oyetunji:</t>
        </r>
        <r>
          <rPr>
            <sz val="9"/>
            <color indexed="81"/>
            <rFont val="Tahoma"/>
            <family val="2"/>
          </rPr>
          <t xml:space="preserve">
Insert Pre-defined Timeframe (in calendar days)</t>
        </r>
      </text>
    </comment>
    <comment ref="AZ124" authorId="0" shapeId="0" xr:uid="{00000000-0006-0000-0000-000029000000}">
      <text>
        <r>
          <rPr>
            <b/>
            <sz val="9"/>
            <color indexed="81"/>
            <rFont val="Tahoma"/>
            <family val="2"/>
          </rPr>
          <t>Lanre Oyetunji:</t>
        </r>
        <r>
          <rPr>
            <sz val="9"/>
            <color indexed="81"/>
            <rFont val="Tahoma"/>
            <family val="2"/>
          </rPr>
          <t xml:space="preserve">
Insert Actual Project Duration (in calendar days)</t>
        </r>
      </text>
    </comment>
    <comment ref="E129" authorId="0" shapeId="0" xr:uid="{00000000-0006-0000-0000-00002A000000}">
      <text>
        <r>
          <rPr>
            <b/>
            <sz val="9"/>
            <color indexed="81"/>
            <rFont val="Tahoma"/>
            <family val="2"/>
          </rPr>
          <t>Lanre Oyetunji:</t>
        </r>
        <r>
          <rPr>
            <sz val="9"/>
            <color indexed="81"/>
            <rFont val="Tahoma"/>
            <family val="2"/>
          </rPr>
          <t xml:space="preserve">
Supervisor to assign zero to functions not applicable to the individual and re-distribute the weights</t>
        </r>
      </text>
    </comment>
    <comment ref="I168" authorId="0" shapeId="0" xr:uid="{00000000-0006-0000-0000-00002B000000}">
      <text>
        <r>
          <rPr>
            <b/>
            <sz val="9"/>
            <color indexed="81"/>
            <rFont val="Tahoma"/>
            <family val="2"/>
          </rPr>
          <t>Lanre Oyetunji:</t>
        </r>
        <r>
          <rPr>
            <sz val="9"/>
            <color indexed="81"/>
            <rFont val="Tahoma"/>
            <family val="2"/>
          </rPr>
          <t xml:space="preserve">
take 25% of max score as bonus</t>
        </r>
      </text>
    </comment>
    <comment ref="M168" authorId="0" shapeId="0" xr:uid="{00000000-0006-0000-0000-00002C000000}">
      <text>
        <r>
          <rPr>
            <b/>
            <sz val="9"/>
            <color indexed="81"/>
            <rFont val="Tahoma"/>
            <family val="2"/>
          </rPr>
          <t>Lanre Oyetunji:</t>
        </r>
        <r>
          <rPr>
            <sz val="9"/>
            <color indexed="81"/>
            <rFont val="Tahoma"/>
            <family val="2"/>
          </rPr>
          <t xml:space="preserve">
take 25% of max score as bonus</t>
        </r>
      </text>
    </comment>
    <comment ref="Q168" authorId="0" shapeId="0" xr:uid="{00000000-0006-0000-0000-00002D000000}">
      <text>
        <r>
          <rPr>
            <b/>
            <sz val="9"/>
            <color indexed="81"/>
            <rFont val="Tahoma"/>
            <family val="2"/>
          </rPr>
          <t>Lanre Oyetunji:</t>
        </r>
        <r>
          <rPr>
            <sz val="9"/>
            <color indexed="81"/>
            <rFont val="Tahoma"/>
            <family val="2"/>
          </rPr>
          <t xml:space="preserve">
take 25% of max score as bonus</t>
        </r>
      </text>
    </comment>
    <comment ref="U168" authorId="0" shapeId="0" xr:uid="{00000000-0006-0000-0000-00002E000000}">
      <text>
        <r>
          <rPr>
            <b/>
            <sz val="9"/>
            <color indexed="81"/>
            <rFont val="Tahoma"/>
            <family val="2"/>
          </rPr>
          <t>Lanre Oyetunji:</t>
        </r>
        <r>
          <rPr>
            <sz val="9"/>
            <color indexed="81"/>
            <rFont val="Tahoma"/>
            <family val="2"/>
          </rPr>
          <t xml:space="preserve">
take 25% of max score as bonus</t>
        </r>
      </text>
    </comment>
    <comment ref="Y168" authorId="0" shapeId="0" xr:uid="{00000000-0006-0000-0000-00002F000000}">
      <text>
        <r>
          <rPr>
            <b/>
            <sz val="9"/>
            <color indexed="81"/>
            <rFont val="Tahoma"/>
            <family val="2"/>
          </rPr>
          <t>Lanre Oyetunji:</t>
        </r>
        <r>
          <rPr>
            <sz val="9"/>
            <color indexed="81"/>
            <rFont val="Tahoma"/>
            <family val="2"/>
          </rPr>
          <t xml:space="preserve">
take 25% of max score as bonus</t>
        </r>
      </text>
    </comment>
    <comment ref="AC168" authorId="0" shapeId="0" xr:uid="{00000000-0006-0000-0000-000030000000}">
      <text>
        <r>
          <rPr>
            <b/>
            <sz val="9"/>
            <color indexed="81"/>
            <rFont val="Tahoma"/>
            <family val="2"/>
          </rPr>
          <t>Lanre Oyetunji:</t>
        </r>
        <r>
          <rPr>
            <sz val="9"/>
            <color indexed="81"/>
            <rFont val="Tahoma"/>
            <family val="2"/>
          </rPr>
          <t xml:space="preserve">
take 25% of max score as bonus</t>
        </r>
      </text>
    </comment>
    <comment ref="AG168" authorId="0" shapeId="0" xr:uid="{00000000-0006-0000-0000-000031000000}">
      <text>
        <r>
          <rPr>
            <b/>
            <sz val="9"/>
            <color indexed="81"/>
            <rFont val="Tahoma"/>
            <family val="2"/>
          </rPr>
          <t>Lanre Oyetunji:</t>
        </r>
        <r>
          <rPr>
            <sz val="9"/>
            <color indexed="81"/>
            <rFont val="Tahoma"/>
            <family val="2"/>
          </rPr>
          <t xml:space="preserve">
take 25% of max score as bonus</t>
        </r>
      </text>
    </comment>
    <comment ref="AK168" authorId="0" shapeId="0" xr:uid="{00000000-0006-0000-0000-000032000000}">
      <text>
        <r>
          <rPr>
            <b/>
            <sz val="9"/>
            <color indexed="81"/>
            <rFont val="Tahoma"/>
            <family val="2"/>
          </rPr>
          <t>Lanre Oyetunji:</t>
        </r>
        <r>
          <rPr>
            <sz val="9"/>
            <color indexed="81"/>
            <rFont val="Tahoma"/>
            <family val="2"/>
          </rPr>
          <t xml:space="preserve">
take 25% of max score as bonus</t>
        </r>
      </text>
    </comment>
    <comment ref="AO168" authorId="0" shapeId="0" xr:uid="{00000000-0006-0000-0000-000033000000}">
      <text>
        <r>
          <rPr>
            <b/>
            <sz val="9"/>
            <color indexed="81"/>
            <rFont val="Tahoma"/>
            <family val="2"/>
          </rPr>
          <t>Lanre Oyetunji:</t>
        </r>
        <r>
          <rPr>
            <sz val="9"/>
            <color indexed="81"/>
            <rFont val="Tahoma"/>
            <family val="2"/>
          </rPr>
          <t xml:space="preserve">
take 25% of max score as bonus</t>
        </r>
      </text>
    </comment>
    <comment ref="AS168" authorId="0" shapeId="0" xr:uid="{00000000-0006-0000-0000-000034000000}">
      <text>
        <r>
          <rPr>
            <b/>
            <sz val="9"/>
            <color indexed="81"/>
            <rFont val="Tahoma"/>
            <family val="2"/>
          </rPr>
          <t>Lanre Oyetunji:</t>
        </r>
        <r>
          <rPr>
            <sz val="9"/>
            <color indexed="81"/>
            <rFont val="Tahoma"/>
            <family val="2"/>
          </rPr>
          <t xml:space="preserve">
take 25% of max score as bonus</t>
        </r>
      </text>
    </comment>
    <comment ref="AW168" authorId="0" shapeId="0" xr:uid="{00000000-0006-0000-0000-000035000000}">
      <text>
        <r>
          <rPr>
            <b/>
            <sz val="9"/>
            <color indexed="81"/>
            <rFont val="Tahoma"/>
            <family val="2"/>
          </rPr>
          <t>Lanre Oyetunji:</t>
        </r>
        <r>
          <rPr>
            <sz val="9"/>
            <color indexed="81"/>
            <rFont val="Tahoma"/>
            <family val="2"/>
          </rPr>
          <t xml:space="preserve">
take 25% of max score as bonus</t>
        </r>
      </text>
    </comment>
    <comment ref="BA168" authorId="0" shapeId="0" xr:uid="{00000000-0006-0000-0000-000036000000}">
      <text>
        <r>
          <rPr>
            <b/>
            <sz val="9"/>
            <color indexed="81"/>
            <rFont val="Tahoma"/>
            <family val="2"/>
          </rPr>
          <t>Lanre Oyetunji:</t>
        </r>
        <r>
          <rPr>
            <sz val="9"/>
            <color indexed="81"/>
            <rFont val="Tahoma"/>
            <family val="2"/>
          </rPr>
          <t xml:space="preserve">
take 25% of max score as bonus</t>
        </r>
      </text>
    </comment>
    <comment ref="I169" authorId="0" shapeId="0" xr:uid="{00000000-0006-0000-0000-000037000000}">
      <text>
        <r>
          <rPr>
            <b/>
            <sz val="9"/>
            <color indexed="81"/>
            <rFont val="Tahoma"/>
            <family val="2"/>
          </rPr>
          <t>Lanre Oyetunji:</t>
        </r>
        <r>
          <rPr>
            <sz val="9"/>
            <color indexed="81"/>
            <rFont val="Tahoma"/>
            <family val="2"/>
          </rPr>
          <t xml:space="preserve">
20% of max possible score</t>
        </r>
      </text>
    </comment>
    <comment ref="M169" authorId="0" shapeId="0" xr:uid="{00000000-0006-0000-0000-000038000000}">
      <text>
        <r>
          <rPr>
            <b/>
            <sz val="9"/>
            <color indexed="81"/>
            <rFont val="Tahoma"/>
            <family val="2"/>
          </rPr>
          <t>Lanre Oyetunji:</t>
        </r>
        <r>
          <rPr>
            <sz val="9"/>
            <color indexed="81"/>
            <rFont val="Tahoma"/>
            <family val="2"/>
          </rPr>
          <t xml:space="preserve">
20% of max possible score</t>
        </r>
      </text>
    </comment>
    <comment ref="Q169" authorId="0" shapeId="0" xr:uid="{00000000-0006-0000-0000-000039000000}">
      <text>
        <r>
          <rPr>
            <b/>
            <sz val="9"/>
            <color indexed="81"/>
            <rFont val="Tahoma"/>
            <family val="2"/>
          </rPr>
          <t>Lanre Oyetunji:</t>
        </r>
        <r>
          <rPr>
            <sz val="9"/>
            <color indexed="81"/>
            <rFont val="Tahoma"/>
            <family val="2"/>
          </rPr>
          <t xml:space="preserve">
20% of max possible score</t>
        </r>
      </text>
    </comment>
    <comment ref="U169" authorId="0" shapeId="0" xr:uid="{00000000-0006-0000-0000-00003A000000}">
      <text>
        <r>
          <rPr>
            <b/>
            <sz val="9"/>
            <color indexed="81"/>
            <rFont val="Tahoma"/>
            <family val="2"/>
          </rPr>
          <t>Lanre Oyetunji:</t>
        </r>
        <r>
          <rPr>
            <sz val="9"/>
            <color indexed="81"/>
            <rFont val="Tahoma"/>
            <family val="2"/>
          </rPr>
          <t xml:space="preserve">
20% of max possible score</t>
        </r>
      </text>
    </comment>
    <comment ref="Y169" authorId="0" shapeId="0" xr:uid="{00000000-0006-0000-0000-00003B000000}">
      <text>
        <r>
          <rPr>
            <b/>
            <sz val="9"/>
            <color indexed="81"/>
            <rFont val="Tahoma"/>
            <family val="2"/>
          </rPr>
          <t>Lanre Oyetunji:</t>
        </r>
        <r>
          <rPr>
            <sz val="9"/>
            <color indexed="81"/>
            <rFont val="Tahoma"/>
            <family val="2"/>
          </rPr>
          <t xml:space="preserve">
20% of max possible score</t>
        </r>
      </text>
    </comment>
    <comment ref="AC169" authorId="0" shapeId="0" xr:uid="{00000000-0006-0000-0000-00003C000000}">
      <text>
        <r>
          <rPr>
            <b/>
            <sz val="9"/>
            <color indexed="81"/>
            <rFont val="Tahoma"/>
            <family val="2"/>
          </rPr>
          <t>Lanre Oyetunji:</t>
        </r>
        <r>
          <rPr>
            <sz val="9"/>
            <color indexed="81"/>
            <rFont val="Tahoma"/>
            <family val="2"/>
          </rPr>
          <t xml:space="preserve">
20% of max possible score</t>
        </r>
      </text>
    </comment>
    <comment ref="AG169" authorId="0" shapeId="0" xr:uid="{00000000-0006-0000-0000-00003D000000}">
      <text>
        <r>
          <rPr>
            <b/>
            <sz val="9"/>
            <color indexed="81"/>
            <rFont val="Tahoma"/>
            <family val="2"/>
          </rPr>
          <t>Lanre Oyetunji:</t>
        </r>
        <r>
          <rPr>
            <sz val="9"/>
            <color indexed="81"/>
            <rFont val="Tahoma"/>
            <family val="2"/>
          </rPr>
          <t xml:space="preserve">
20% of max possible score</t>
        </r>
      </text>
    </comment>
    <comment ref="AK169" authorId="0" shapeId="0" xr:uid="{00000000-0006-0000-0000-00003E000000}">
      <text>
        <r>
          <rPr>
            <b/>
            <sz val="9"/>
            <color indexed="81"/>
            <rFont val="Tahoma"/>
            <family val="2"/>
          </rPr>
          <t>Lanre Oyetunji:</t>
        </r>
        <r>
          <rPr>
            <sz val="9"/>
            <color indexed="81"/>
            <rFont val="Tahoma"/>
            <family val="2"/>
          </rPr>
          <t xml:space="preserve">
20% of max possible score</t>
        </r>
      </text>
    </comment>
    <comment ref="AO169" authorId="0" shapeId="0" xr:uid="{00000000-0006-0000-0000-00003F000000}">
      <text>
        <r>
          <rPr>
            <b/>
            <sz val="9"/>
            <color indexed="81"/>
            <rFont val="Tahoma"/>
            <family val="2"/>
          </rPr>
          <t>Lanre Oyetunji:</t>
        </r>
        <r>
          <rPr>
            <sz val="9"/>
            <color indexed="81"/>
            <rFont val="Tahoma"/>
            <family val="2"/>
          </rPr>
          <t xml:space="preserve">
20% of max possible score</t>
        </r>
      </text>
    </comment>
    <comment ref="AS169" authorId="0" shapeId="0" xr:uid="{00000000-0006-0000-0000-000040000000}">
      <text>
        <r>
          <rPr>
            <b/>
            <sz val="9"/>
            <color indexed="81"/>
            <rFont val="Tahoma"/>
            <family val="2"/>
          </rPr>
          <t>Lanre Oyetunji:</t>
        </r>
        <r>
          <rPr>
            <sz val="9"/>
            <color indexed="81"/>
            <rFont val="Tahoma"/>
            <family val="2"/>
          </rPr>
          <t xml:space="preserve">
20% of max possible score</t>
        </r>
      </text>
    </comment>
    <comment ref="AW169" authorId="0" shapeId="0" xr:uid="{00000000-0006-0000-0000-000041000000}">
      <text>
        <r>
          <rPr>
            <b/>
            <sz val="9"/>
            <color indexed="81"/>
            <rFont val="Tahoma"/>
            <family val="2"/>
          </rPr>
          <t>Lanre Oyetunji:</t>
        </r>
        <r>
          <rPr>
            <sz val="9"/>
            <color indexed="81"/>
            <rFont val="Tahoma"/>
            <family val="2"/>
          </rPr>
          <t xml:space="preserve">
20% of max possible score</t>
        </r>
      </text>
    </comment>
    <comment ref="BA169" authorId="0" shapeId="0" xr:uid="{00000000-0006-0000-0000-000042000000}">
      <text>
        <r>
          <rPr>
            <b/>
            <sz val="9"/>
            <color indexed="81"/>
            <rFont val="Tahoma"/>
            <family val="2"/>
          </rPr>
          <t>Lanre Oyetunji:</t>
        </r>
        <r>
          <rPr>
            <sz val="9"/>
            <color indexed="81"/>
            <rFont val="Tahoma"/>
            <family val="2"/>
          </rPr>
          <t xml:space="preserve">
20% of max possible score</t>
        </r>
      </text>
    </comment>
  </commentList>
</comments>
</file>

<file path=xl/sharedStrings.xml><?xml version="1.0" encoding="utf-8"?>
<sst xmlns="http://schemas.openxmlformats.org/spreadsheetml/2006/main" count="416" uniqueCount="201">
  <si>
    <t xml:space="preserve">Staff Name: </t>
  </si>
  <si>
    <r>
      <t xml:space="preserve">PART A: EFFORTS Based Deliverables (success requirement = Personal DISCIPLINE): Weight 70%
</t>
    </r>
    <r>
      <rPr>
        <b/>
        <i/>
        <sz val="8"/>
        <color rgb="FF0070C0"/>
        <rFont val="Calibri"/>
        <family val="2"/>
        <scheme val="minor"/>
      </rPr>
      <t>- These are deliverables that are within one’s control, only requires discipline and hard-work</t>
    </r>
  </si>
  <si>
    <r>
      <t xml:space="preserve">PART B: PROBABILISTIC Based Deliverables (success requirement = CHANCE): Weight 30%
</t>
    </r>
    <r>
      <rPr>
        <b/>
        <i/>
        <sz val="9"/>
        <color rgb="FF0070C0"/>
        <rFont val="Calibri"/>
        <family val="2"/>
        <scheme val="minor"/>
      </rPr>
      <t xml:space="preserve">- These are deliverables that are beyond one’s control </t>
    </r>
    <r>
      <rPr>
        <b/>
        <i/>
        <u/>
        <sz val="10"/>
        <color rgb="FF0070C0"/>
        <rFont val="Calibri"/>
        <family val="2"/>
        <scheme val="minor"/>
      </rPr>
      <t>but still affect the performance of the biz</t>
    </r>
  </si>
  <si>
    <t>Functions and Measurable Targets/Objectives</t>
  </si>
  <si>
    <t xml:space="preserve">Periodicity  </t>
  </si>
  <si>
    <r>
      <rPr>
        <b/>
        <sz val="11"/>
        <color theme="1"/>
        <rFont val="Calibri"/>
        <family val="2"/>
        <scheme val="minor"/>
      </rPr>
      <t>Expected % Delivery Across function</t>
    </r>
    <r>
      <rPr>
        <b/>
        <sz val="9"/>
        <color theme="1"/>
        <rFont val="Calibri"/>
        <family val="2"/>
        <scheme val="minor"/>
      </rPr>
      <t>s</t>
    </r>
    <r>
      <rPr>
        <b/>
        <sz val="10"/>
        <color theme="1"/>
        <rFont val="Calibri"/>
        <family val="2"/>
        <scheme val="minor"/>
      </rPr>
      <t xml:space="preserve"> </t>
    </r>
    <r>
      <rPr>
        <sz val="10"/>
        <color theme="1"/>
        <rFont val="Calibri"/>
        <family val="2"/>
        <scheme val="minor"/>
      </rPr>
      <t>(supervisor to assign the weights at the beginning of each year based on Staff capacity/talent, Job Role and Business Expectation)</t>
    </r>
  </si>
  <si>
    <t>MONTH 1</t>
  </si>
  <si>
    <t>JANUARY</t>
  </si>
  <si>
    <t xml:space="preserve"> Main-scale Weight</t>
  </si>
  <si>
    <t>Std Sub-Weight</t>
  </si>
  <si>
    <t>Actual Sub-Weight</t>
  </si>
  <si>
    <t>Score obtained</t>
  </si>
  <si>
    <t>A</t>
  </si>
  <si>
    <t>Weight (Sub-scale)</t>
  </si>
  <si>
    <t>Annual</t>
  </si>
  <si>
    <t>Subtotal</t>
  </si>
  <si>
    <t>Sub-functional score for the week/Month</t>
  </si>
  <si>
    <t>B</t>
  </si>
  <si>
    <t>check applicability Monthly</t>
  </si>
  <si>
    <t>C</t>
  </si>
  <si>
    <t>Monthly</t>
  </si>
  <si>
    <t>D</t>
  </si>
  <si>
    <t>E</t>
  </si>
  <si>
    <t>F</t>
  </si>
  <si>
    <t>G</t>
  </si>
  <si>
    <t>H</t>
  </si>
  <si>
    <t>I</t>
  </si>
  <si>
    <t>TOTAL SCORE FOR THE WEEK/MONTH</t>
  </si>
  <si>
    <t>TOTAL AVE SCORE FOR THE YEAR</t>
  </si>
  <si>
    <t>Sub-Functions</t>
  </si>
  <si>
    <t>(Weekly / Monthly / Quarterly / Bi-annual / Annual)</t>
  </si>
  <si>
    <t xml:space="preserve">Procurement </t>
  </si>
  <si>
    <t>Ensure correct Ordering Status Report is sent everyday to stakeholders (YES/NO/Not Applicable)</t>
  </si>
  <si>
    <t xml:space="preserve">Ensure maintenance of documentation on Customers' Vendors Portals (NIPEX, NLNG, DPR etc) was done as at when due (YES/NO/Not Applicable) </t>
  </si>
  <si>
    <t>There was no delay traceable to me in signing-out orders and delivering to site during the week/month</t>
  </si>
  <si>
    <t>There was no other Setback or delay action on an ongoing (or new) project traceable to me during the week/month</t>
  </si>
  <si>
    <t xml:space="preserve">Project Administration-Non Technical (Office Admin) </t>
  </si>
  <si>
    <t>Follow up and Ensure Kick off meeting is held as scheduled with the client (ensure the engineer attends, escalate if there is an unsurmountable obstacle)</t>
  </si>
  <si>
    <t>• Follow up with Project Engineers to ensure Project status reports are sent to client weekly or in accordance with the frequency agreed with client</t>
  </si>
  <si>
    <t>• Finance monthly project report was submitted within 4 working days of notification by finance</t>
  </si>
  <si>
    <t xml:space="preserve">Follow up with Project Engineers to Ensure Post Installation Report on completed projects are sent to client within one month of project completion (Escalate where other party makes this impossible). </t>
  </si>
  <si>
    <t>Ensure Milestone completion sign-offs are gotten within two weeks of completion</t>
  </si>
  <si>
    <t>• Ensure invoice notifications are sent to finance and get to the client within one week of receipt of sign-off paper.</t>
  </si>
  <si>
    <r>
      <t>There was no Project Delay due to funding</t>
    </r>
    <r>
      <rPr>
        <b/>
        <i/>
        <u/>
        <sz val="11"/>
        <rFont val="Calibri"/>
        <family val="2"/>
        <scheme val="minor"/>
      </rPr>
      <t xml:space="preserve"> tracebale to me</t>
    </r>
    <r>
      <rPr>
        <sz val="11"/>
        <rFont val="Calibri"/>
        <family val="2"/>
        <scheme val="minor"/>
      </rPr>
      <t>? (YES/NO/NA): (Utilise Project Cashplans and secure project funding as required via BU head)</t>
    </r>
  </si>
  <si>
    <t xml:space="preserve">Document Filing: Ensure project documents are available when required. No case  traceable to me of inability or delay in providing project documentation during the week/month </t>
  </si>
  <si>
    <t>Deputise for Procurement Officer in his/her absence</t>
  </si>
  <si>
    <r>
      <t>For Project Admin/Procurement Officers: Projects set to completion by my team is worth NXXX amount (</t>
    </r>
    <r>
      <rPr>
        <b/>
        <sz val="11"/>
        <rFont val="Calibri"/>
        <family val="2"/>
        <scheme val="minor"/>
      </rPr>
      <t>by Revenue</t>
    </r>
    <r>
      <rPr>
        <sz val="11"/>
        <rFont val="Calibri"/>
        <family val="2"/>
        <scheme val="minor"/>
      </rPr>
      <t xml:space="preserve">). A project completion target of Nxxx Revenue to be set per annum. Since this unit provide supports to all income generating units, this target should equal summation of all units targets (may consider a lower % weights for non-Engrs, Smaller weight for Proc officer compares to Project admin officer). </t>
    </r>
    <r>
      <rPr>
        <b/>
        <sz val="11"/>
        <color rgb="FFFF0000"/>
        <rFont val="Calibri"/>
        <family val="2"/>
        <scheme val="minor"/>
      </rPr>
      <t>QUESTION FOR US? SHOULD WE?</t>
    </r>
  </si>
  <si>
    <t>Sales Function</t>
  </si>
  <si>
    <t>Sales Engineer and/or Sales Officer: Carry out at least one sales presentation to an existing or new customer per quarter (you or your team)</t>
  </si>
  <si>
    <t>quarterly</t>
  </si>
  <si>
    <t>Project Procreation (Sales Engineer): Ensure a completed project/contract gives birth to another contract within 12 months of completion</t>
  </si>
  <si>
    <t>Sales Officer: Arrange at least one high/medium level meeting or presentation with a target customer per month, latching on the contacts of our senior/middle mgt or others</t>
  </si>
  <si>
    <t>monthly</t>
  </si>
  <si>
    <t xml:space="preserve">Monthly (Sales Engineer)
Weekly (Sales Officer)
</t>
  </si>
  <si>
    <t>PO Booked</t>
  </si>
  <si>
    <r>
      <t xml:space="preserve">Sales Engineer or Sales Officer: Total POs received by my team during the year is worth </t>
    </r>
    <r>
      <rPr>
        <b/>
        <sz val="11"/>
        <color indexed="10"/>
        <rFont val="Calibri"/>
        <family val="2"/>
        <scheme val="minor"/>
      </rPr>
      <t xml:space="preserve">REVENUE </t>
    </r>
    <r>
      <rPr>
        <sz val="11"/>
        <color indexed="8"/>
        <rFont val="Calibri"/>
        <family val="2"/>
        <scheme val="minor"/>
      </rPr>
      <t>of Nxxx. A PO target of Nxxx Revenue to be set per annum. Insert the value of 'xxxx' in the field provided (Sum the values of all Purchase Orders received during the year, irrespective of the level of implementation)</t>
    </r>
  </si>
  <si>
    <t>Financial Recognition</t>
  </si>
  <si>
    <r>
      <rPr>
        <b/>
        <sz val="11"/>
        <rFont val="Calibri"/>
        <family val="2"/>
        <scheme val="minor"/>
      </rPr>
      <t xml:space="preserve">Sales Engineer or Revenue Unit Head: </t>
    </r>
    <r>
      <rPr>
        <sz val="11"/>
        <rFont val="Calibri"/>
        <family val="2"/>
        <scheme val="minor"/>
      </rPr>
      <t>Total</t>
    </r>
    <r>
      <rPr>
        <b/>
        <sz val="11"/>
        <rFont val="Calibri"/>
        <family val="2"/>
        <scheme val="minor"/>
      </rPr>
      <t xml:space="preserve"> GMC </t>
    </r>
    <r>
      <rPr>
        <sz val="11"/>
        <rFont val="Calibri"/>
        <family val="2"/>
        <scheme val="minor"/>
      </rPr>
      <t xml:space="preserve">Recognised by my unit during the year is worth Nxxxx </t>
    </r>
    <r>
      <rPr>
        <i/>
        <sz val="11"/>
        <rFont val="Calibri"/>
        <family val="2"/>
        <scheme val="minor"/>
      </rPr>
      <t>(Ref monthly mgt rept from finance). A GMC target of Nxxx Revenue to be set per annum</t>
    </r>
  </si>
  <si>
    <t xml:space="preserve">Business Dev: Survey/Design, Quotation &amp; Proposal </t>
  </si>
  <si>
    <t>All design or survey requests assigned to me were satisfactorily deilvered within requested time frame</t>
  </si>
  <si>
    <t>NOT APPLICABLE</t>
  </si>
  <si>
    <t>Project Management(Technical): Project Execution - Installation, Site Supervision</t>
  </si>
  <si>
    <t xml:space="preserve">Monthly </t>
  </si>
  <si>
    <r>
      <t>For Onsite Project Engineers: Achieve conmpletion of project within initial project deadline as defined &amp; agreed with customer at kick-off (score</t>
    </r>
    <r>
      <rPr>
        <b/>
        <sz val="11"/>
        <color indexed="10"/>
        <rFont val="Calibri"/>
        <family val="2"/>
        <scheme val="minor"/>
      </rPr>
      <t xml:space="preserve"> every month</t>
    </r>
    <r>
      <rPr>
        <sz val="11"/>
        <color theme="1"/>
        <rFont val="Calibri"/>
        <family val="2"/>
        <scheme val="minor"/>
      </rPr>
      <t xml:space="preserve"> as long as project is still within timeline, scoring stops once deadline is exceeded or project is completed, Not Applicable, when no project is ongoing). Project time extension upon approval by the customer will be adjusted in the appraisal software by supervisor with a NOTE. The earning of marks may continue if delay is at the instance of the customer. POSITIVE SCORE</t>
    </r>
  </si>
  <si>
    <r>
      <t xml:space="preserve">Delay in shipment of ready orders from one point to another (local or abroad) was traceable to me.  </t>
    </r>
    <r>
      <rPr>
        <b/>
        <sz val="11"/>
        <color rgb="FFFF0000"/>
        <rFont val="Calibri"/>
        <family val="2"/>
        <scheme val="minor"/>
      </rPr>
      <t>NEGATIVE SCORE</t>
    </r>
  </si>
  <si>
    <r>
      <t xml:space="preserve">Delay in signing-out orders from store and delivering to site was traceable to me. </t>
    </r>
    <r>
      <rPr>
        <b/>
        <sz val="11"/>
        <color rgb="FFFF0000"/>
        <rFont val="Calibri"/>
        <family val="2"/>
        <scheme val="minor"/>
      </rPr>
      <t>NEGATIVE SCORE</t>
    </r>
  </si>
  <si>
    <r>
      <t>Projects set to completion by my team is worth NXXX amount (</t>
    </r>
    <r>
      <rPr>
        <b/>
        <sz val="11"/>
        <rFont val="Calibri"/>
        <family val="2"/>
        <scheme val="minor"/>
      </rPr>
      <t>by Revenue</t>
    </r>
    <r>
      <rPr>
        <sz val="11"/>
        <rFont val="Calibri"/>
        <family val="2"/>
        <scheme val="minor"/>
      </rPr>
      <t>). A project completion target of Nxxx Revenue to be set per annum (may consider a lower % weights for non-Engrs)</t>
    </r>
  </si>
  <si>
    <t>Research &amp; Development (R &amp; D)</t>
  </si>
  <si>
    <t>SUPPORT</t>
  </si>
  <si>
    <t xml:space="preserve">Fault reported by customer was resolved with no additional call or escalation from customer after reporting of a fault-call to me. </t>
  </si>
  <si>
    <t>% Score by iTECO on customer satisfaction survey conducted by CSBD is not less than group target</t>
  </si>
  <si>
    <t>SOFTWARE DESIGN, DEVELOPMENT &amp; DEPLOYMENT FUNCTIONS</t>
  </si>
  <si>
    <r>
      <t xml:space="preserve">PART A: EFFORTS Based Deliverables (success requirement = Personal DISCIPLINE): Weight 70%
</t>
    </r>
    <r>
      <rPr>
        <b/>
        <i/>
        <sz val="9"/>
        <color rgb="FF0070C0"/>
        <rFont val="Calibri"/>
        <family val="2"/>
        <scheme val="minor"/>
      </rPr>
      <t>- These are deliverables that are within one’s control, only requires discipline and hard-work</t>
    </r>
  </si>
  <si>
    <t>Software Design/Planning</t>
  </si>
  <si>
    <t>Maintenance &amp; Support</t>
  </si>
  <si>
    <t>GENERAL FUNCTIONS - COULD APPLY TO ANYONE</t>
  </si>
  <si>
    <t xml:space="preserve">Thinking, Proffering New Ideas, Solving Problems, </t>
  </si>
  <si>
    <t>II</t>
  </si>
  <si>
    <t>Learning &amp; Development</t>
  </si>
  <si>
    <r>
      <t>Voluntary Technical Seminar Presentation (Discuss technical presentation topic with supervisor or RevUnit Head, who will approve and ensure appropriate audience and scheduling) -</t>
    </r>
    <r>
      <rPr>
        <b/>
        <sz val="11"/>
        <color rgb="FFFF0000"/>
        <rFont val="Calibri"/>
        <family val="2"/>
        <scheme val="minor"/>
      </rPr>
      <t xml:space="preserve"> Bonus score proposed. QUESTION FOR US: should we?</t>
    </r>
  </si>
  <si>
    <t>Contract Agreement Review</t>
  </si>
  <si>
    <t>Personal Effectiveness &amp; Dependability</t>
  </si>
  <si>
    <r>
      <t xml:space="preserve">Endurance, Resilence or Creativity applied to overcome a challenge during the week/month (score = Yes/No, N/A also means NO). </t>
    </r>
    <r>
      <rPr>
        <b/>
        <sz val="11"/>
        <color rgb="FFFF0000"/>
        <rFont val="Calibri"/>
        <family val="2"/>
        <scheme val="minor"/>
      </rPr>
      <t>BONUS</t>
    </r>
    <r>
      <rPr>
        <sz val="11"/>
        <color rgb="FFFF0000"/>
        <rFont val="Calibri"/>
        <family val="2"/>
        <scheme val="minor"/>
      </rPr>
      <t xml:space="preserve"> Score??? - 4 marks (1 bonus mark per instance, max of 4 per month)</t>
    </r>
  </si>
  <si>
    <t>Execution of Assigned Action Points outside my normal Job description: I fulfilled all my action points/promises/commitments (to internal &amp; Ext customers or supervisor) that are due during the week/month.</t>
  </si>
  <si>
    <r>
      <t>SUPPORTS provided to other Dept/RevUnit  during the week/month requiring a DESIGN, INSTALLATION OR CONFIGURATION to meet the need of the customer of the other dept/RevUnit, which is not paid for by the customer -</t>
    </r>
    <r>
      <rPr>
        <b/>
        <sz val="11"/>
        <color indexed="10"/>
        <rFont val="Calibri"/>
        <family val="2"/>
      </rPr>
      <t xml:space="preserve"> BONUS SCORE</t>
    </r>
    <r>
      <rPr>
        <sz val="11"/>
        <color indexed="10"/>
        <rFont val="Calibri"/>
        <family val="2"/>
      </rPr>
      <t xml:space="preserve"> (if the customer paid for it, this score will not apply but  instead captured under PO booked, via interdept'l/Unit income sharing).</t>
    </r>
  </si>
  <si>
    <r>
      <t xml:space="preserve">A re-work activity was traceable to me during the week/month (Learning/Culture: DO IT RIGHT FIRST TIME). </t>
    </r>
    <r>
      <rPr>
        <b/>
        <sz val="11"/>
        <color rgb="FFFF0000"/>
        <rFont val="Calibri"/>
        <family val="2"/>
        <scheme val="minor"/>
      </rPr>
      <t>NEGATIVE SCORE</t>
    </r>
  </si>
  <si>
    <r>
      <t>A negligence error or repeat mistake occurred through me during the week/month being aware of previous such mistake (Learning/Culture: FAILING FORWARD).</t>
    </r>
    <r>
      <rPr>
        <b/>
        <sz val="11"/>
        <rFont val="Calibri"/>
        <family val="2"/>
        <scheme val="minor"/>
      </rPr>
      <t xml:space="preserve"> </t>
    </r>
    <r>
      <rPr>
        <b/>
        <sz val="11"/>
        <color rgb="FFFF0000"/>
        <rFont val="Calibri"/>
        <family val="2"/>
        <scheme val="minor"/>
      </rPr>
      <t>NEGATIVE SCORE</t>
    </r>
  </si>
  <si>
    <t>Strategic Planning(unit head only)</t>
  </si>
  <si>
    <t>Dept'l Budget for the following year completed by 31 August Each year</t>
  </si>
  <si>
    <t>Succession Planning: Proof of a subordinate being able to do your work in your absence (any work that comes up in your absence)</t>
  </si>
  <si>
    <t>A Major Change in Workplan Scope During The Year (to be updated monthly as it occurs)</t>
  </si>
  <si>
    <t>This takes care of new work, assignments, etc., that come in unexpectedly during the year that wasn’t in the originally agreed workplan (but consider critical to the business, and capable of taking the staff at least, one month off his/her main workplan scope). When this occurs, some earlier agreed assignments may give way to accommodate the new ones. Such earlier assignments could be marked as NOT APPLICABLE (NA) during appraisals.</t>
  </si>
  <si>
    <t>Such Additionally assigned workscope should be listed under this session. Weights for the added workscope  should be assigned by the supervisor while existing weights are adjusted for appropriate balance. Annotated comments justifying the change should be inserted for management review during EoY collation and final approval.</t>
  </si>
  <si>
    <t>Scope Change 1:</t>
  </si>
  <si>
    <t>Scope Change 2:</t>
  </si>
  <si>
    <t>Scope Change 3:</t>
  </si>
  <si>
    <t>Etc.</t>
  </si>
  <si>
    <t>TELNET GENERIC WORKPLANS FOR BU FUNCTIONS</t>
  </si>
  <si>
    <t>Name of RGU:</t>
  </si>
  <si>
    <t>Role:</t>
  </si>
  <si>
    <t>III</t>
  </si>
  <si>
    <t>IV</t>
  </si>
  <si>
    <t>V</t>
  </si>
  <si>
    <t>TOTAL WEIGHT PLANNED</t>
  </si>
  <si>
    <t>TOTAL WEIGHT ACTUAL</t>
  </si>
  <si>
    <r>
      <t xml:space="preserve">Responses (Y/N/NA), </t>
    </r>
    <r>
      <rPr>
        <sz val="9"/>
        <color theme="1"/>
        <rFont val="Calibri"/>
        <family val="2"/>
        <scheme val="minor"/>
      </rPr>
      <t xml:space="preserve">for now Let Yes = 1, No =0, NA = </t>
    </r>
    <r>
      <rPr>
        <b/>
        <sz val="10"/>
        <color theme="1"/>
        <rFont val="Calibri"/>
        <family val="2"/>
        <scheme val="minor"/>
      </rPr>
      <t>-1</t>
    </r>
  </si>
  <si>
    <t>FUNCTIONAL PERFORMANCE FOR THE YEAR ie FUNCTIONAL SCORE AVERAGE FOR THE YEAR</t>
  </si>
  <si>
    <t xml:space="preserve">There was no delay traceable to me in placing orders during the week/month (YES/NO/Not Applicable) </t>
  </si>
  <si>
    <t>annually in Dec/Jan</t>
  </si>
  <si>
    <r>
      <t xml:space="preserve">For Onsite Project Engineers: Delay in project completion by additional one week beyond the deadline agreed as at kick-off (score WEEKLY/MONTHLY) </t>
    </r>
    <r>
      <rPr>
        <b/>
        <sz val="11"/>
        <color rgb="FFFF0000"/>
        <rFont val="Calibri"/>
        <family val="2"/>
        <scheme val="minor"/>
      </rPr>
      <t>NEGATIVE SCORE</t>
    </r>
    <r>
      <rPr>
        <sz val="11"/>
        <rFont val="Calibri"/>
        <family val="2"/>
        <scheme val="minor"/>
      </rPr>
      <t xml:space="preserve"> - lose 1point per week or 4 points per month of delay till project is completed.</t>
    </r>
  </si>
  <si>
    <t>R &amp; D Deliverable(s) assigned to me by (or approved by) my Revenue Unit Head was delivered to meet expected result (YES/NO/NA)</t>
  </si>
  <si>
    <t>Update Report on my R &amp; D Deliverable(s) was submitted to my supervisor monthly  (YES/NO/NA)</t>
  </si>
  <si>
    <t>Fault reported by customer was resolved with no additional call or escalation from customer after reporting of a fault-call to me.  (YES/NO/NA)</t>
  </si>
  <si>
    <r>
      <rPr>
        <b/>
        <i/>
        <sz val="11"/>
        <color rgb="FFFF0000"/>
        <rFont val="Calibri"/>
        <family val="2"/>
        <scheme val="minor"/>
      </rPr>
      <t>Development of Business Process Document</t>
    </r>
    <r>
      <rPr>
        <sz val="11"/>
        <rFont val="Calibri"/>
        <family val="2"/>
        <scheme val="minor"/>
      </rPr>
      <t>: Convert assigned customer needs into an acceptable software design within the agreed/specified time frame. (Acceptability is determined by the Supervisor). (YES/NO/NA)</t>
    </r>
  </si>
  <si>
    <r>
      <rPr>
        <b/>
        <i/>
        <sz val="11"/>
        <color rgb="FFFF0000"/>
        <rFont val="Calibri"/>
        <family val="2"/>
        <scheme val="minor"/>
      </rPr>
      <t>Software Development Plan</t>
    </r>
    <r>
      <rPr>
        <sz val="11"/>
        <rFont val="Calibri"/>
        <family val="2"/>
        <scheme val="minor"/>
      </rPr>
      <t>: Design, within the agreed/specified time, a graphical representation of the work that needs to be completed using a burndown chart or similar tool. (YES/NO/NA)</t>
    </r>
  </si>
  <si>
    <t>Ensure necessary dev frameworks (eg dot Net, SQL etc.) and system specification (eg servers, OS, etc) are discussed and approved by supervisor before software development. (YES/NO/NA)</t>
  </si>
  <si>
    <t>Interprets functional specification and develop the software development plan ????? NEEDS FURTHER CLARIFICATION FROM CHUKS/SpecProj</t>
  </si>
  <si>
    <t>Successfully develop the designed solution using the approved company's software development language within specified time frame. (YES/NO/NA)</t>
  </si>
  <si>
    <t>Testing the software: Conduct unit test on developed modules in the solution being developed in order to eliminate bugs and ensure functional specification is adhere to. Was each completed module tested as at the date specified in the burndown chart or equivalent tool? (YES/NO/NA)</t>
  </si>
  <si>
    <r>
      <t xml:space="preserve">Successfully document the business process  for each application </t>
    </r>
    <r>
      <rPr>
        <b/>
        <sz val="11"/>
        <color theme="1"/>
        <rFont val="Calibri"/>
        <family val="2"/>
        <scheme val="minor"/>
      </rPr>
      <t>developed</t>
    </r>
    <r>
      <rPr>
        <sz val="11"/>
        <color theme="1"/>
        <rFont val="Calibri"/>
        <family val="2"/>
        <scheme val="minor"/>
      </rPr>
      <t>. Was this done within the time frame specified by the supervisor? (YES/NO/NA)</t>
    </r>
  </si>
  <si>
    <t>Deploy and conduct UAT on the developed solution on test environment within time frame specified in the scheduled (Burndown chart or equiv tool). (YES/NO/NA)</t>
  </si>
  <si>
    <t>Carry out User Acceptance Test (UAT) in Live environment at customer's site within the specified time frame the schedule chart. (YES/NO/NA)</t>
  </si>
  <si>
    <r>
      <t xml:space="preserve">Successfully deploy software that did not crash at client site. There was no record of Application failure at client site during the month tracable to a </t>
    </r>
    <r>
      <rPr>
        <b/>
        <sz val="11"/>
        <color theme="1"/>
        <rFont val="Calibri"/>
        <family val="2"/>
        <scheme val="minor"/>
      </rPr>
      <t>deployment done</t>
    </r>
    <r>
      <rPr>
        <sz val="11"/>
        <color theme="1"/>
        <rFont val="Calibri"/>
        <family val="2"/>
        <scheme val="minor"/>
      </rPr>
      <t xml:space="preserve"> by me? (YES/NO/NA)</t>
    </r>
  </si>
  <si>
    <r>
      <t>Successfully develop software that did not crash at client site. There was no record of Application failure at client site during the month tracable to</t>
    </r>
    <r>
      <rPr>
        <b/>
        <sz val="11"/>
        <color theme="1"/>
        <rFont val="Calibri"/>
        <family val="2"/>
        <scheme val="minor"/>
      </rPr>
      <t xml:space="preserve"> a developmemt</t>
    </r>
    <r>
      <rPr>
        <sz val="11"/>
        <color theme="1"/>
        <rFont val="Calibri"/>
        <family val="2"/>
        <scheme val="minor"/>
      </rPr>
      <t xml:space="preserve"> done by me? (YES/NO/NA) </t>
    </r>
  </si>
  <si>
    <r>
      <t xml:space="preserve">Successfully document the business process  for each application </t>
    </r>
    <r>
      <rPr>
        <b/>
        <sz val="11"/>
        <color theme="1"/>
        <rFont val="Calibri"/>
        <family val="2"/>
        <scheme val="minor"/>
      </rPr>
      <t>deployed</t>
    </r>
    <r>
      <rPr>
        <sz val="11"/>
        <color theme="1"/>
        <rFont val="Calibri"/>
        <family val="2"/>
        <scheme val="minor"/>
      </rPr>
      <t>. Was this done within the time frame specified by the supervisor? (YES/NO/NA)</t>
    </r>
  </si>
  <si>
    <t>Software DEPLOYment</t>
  </si>
  <si>
    <t>Software DEVELOPment</t>
  </si>
  <si>
    <t>Successfully DEVElop patches, update and fixes to a client's request within the agreed/specified time frame</t>
  </si>
  <si>
    <t>Successfully DEPloy new patches, updates and fixes to a client's request within specified time frame</t>
  </si>
  <si>
    <r>
      <t xml:space="preserve">External: In my engagements with customers or for any reason, I suggested an idea to improve a customer's biz or solve a problem, this idea was bought into during the week/month (sold by us or a supplier recommended by us).  (score = Yes/No/NA), </t>
    </r>
    <r>
      <rPr>
        <b/>
        <sz val="11"/>
        <rFont val="Calibri"/>
        <family val="2"/>
        <scheme val="minor"/>
      </rPr>
      <t xml:space="preserve">measured per week/Month. </t>
    </r>
    <r>
      <rPr>
        <b/>
        <sz val="11"/>
        <color rgb="FFFF0000"/>
        <rFont val="Calibri"/>
        <family val="2"/>
        <scheme val="minor"/>
      </rPr>
      <t>QUESTION FOR US: SHOULD THIS BE A BONUS SCORE OR MADE TO BE AN EXPECTED STANDARD</t>
    </r>
  </si>
  <si>
    <r>
      <t xml:space="preserve">Internal: I suggested an idea (procedure, policy, etc) which was bought into by the coy (Telnet) and solved a problem - saves cost, improved business processes, enhances income, etc. The implementation may be done by someone else.  (score = Yes/No/NA), </t>
    </r>
    <r>
      <rPr>
        <b/>
        <sz val="11"/>
        <color rgb="FFFF0000"/>
        <rFont val="Calibri"/>
        <family val="2"/>
        <scheme val="minor"/>
      </rPr>
      <t>QUESTION FOR US: SHOULD THIS BE A BONUS SCORE OR MADE TO BE AN EXPECTED STANDARD</t>
    </r>
  </si>
  <si>
    <t>There was no delay traceable to me in shipment of ready orders from one point to another (local or abroad) during the week/month</t>
  </si>
  <si>
    <t>There was no non-conformity recorded against me during the week/month on documentation required for effective project completion in GP</t>
  </si>
  <si>
    <t>New idea(s) that helped to reduce cost, promote efficiency, or enhance business performance in some ways was introduced by me or my team during the week/month. (score = Yes/No/NA</t>
  </si>
  <si>
    <r>
      <t>Order placed must be delivered to the office or agreed site not later than 3 weeks from the initial lead time date specified by the OEM/Supplier</t>
    </r>
    <r>
      <rPr>
        <i/>
        <sz val="11"/>
        <color rgb="FF0070C0"/>
        <rFont val="Calibri"/>
        <family val="2"/>
        <scheme val="minor"/>
      </rPr>
      <t xml:space="preserve"> (issues around OEM disappointments, customs, strikes, etc., are taken as CHANCE elements)</t>
    </r>
    <r>
      <rPr>
        <sz val="11"/>
        <color theme="1"/>
        <rFont val="Calibri"/>
        <family val="2"/>
        <scheme val="minor"/>
      </rPr>
      <t xml:space="preserve"> YES/NO/Not Applicable </t>
    </r>
  </si>
  <si>
    <t>There was no non-conformity recorded against me during the week/month on documentation required for effective project completion in GP (Ensure completed projects are set to completion in Great Plains after all iTECO's/Telnet/SFWs deliverables and invoicing are done, all costs brought in, total billing matches project fee)</t>
  </si>
  <si>
    <t>There was no other Setback or delay action on an ongoing (or new) project traceable to me during the week/Month</t>
  </si>
  <si>
    <t>Reporting: 
For Team Lead (Sales Engineer): Updated BU Report submitted to collating officer on or before 5pm on the last Thursday of the month
For Sales Officer: Updated Sales Report submitted on or before 5pm every Friday weekly</t>
  </si>
  <si>
    <r>
      <t xml:space="preserve">Sales Engineer and/or Sales Officer: </t>
    </r>
    <r>
      <rPr>
        <i/>
        <sz val="11"/>
        <color theme="1"/>
        <rFont val="Calibri"/>
        <family val="2"/>
        <scheme val="minor"/>
      </rPr>
      <t>Follow up activities on quotations &amp; proposals during the week/month</t>
    </r>
    <r>
      <rPr>
        <sz val="11"/>
        <color theme="1"/>
        <rFont val="Calibri"/>
        <family val="2"/>
        <scheme val="minor"/>
      </rPr>
      <t>: During the week/month I did follow up and provided feedbacks to my supervisor for quotations/proposals worth at least N20milion Revenue</t>
    </r>
  </si>
  <si>
    <t>I, and/or my team submitted Status Report for all my/our projects week/monthly or in accordance with the frequency agreed with client</t>
  </si>
  <si>
    <r>
      <t xml:space="preserve">Reversal of Project(s) already set to Completion in GP which occurred during the week/month was traceable to me or my team. </t>
    </r>
    <r>
      <rPr>
        <b/>
        <sz val="11"/>
        <color rgb="FFFF0000"/>
        <rFont val="Calibri"/>
        <family val="2"/>
        <scheme val="minor"/>
      </rPr>
      <t>NEGATIVE SCORE</t>
    </r>
  </si>
  <si>
    <r>
      <t xml:space="preserve">Setback or delay action on an ongoing (or new) project was traceable to me during the week/month.  </t>
    </r>
    <r>
      <rPr>
        <b/>
        <sz val="11"/>
        <color rgb="FFFF0000"/>
        <rFont val="Calibri"/>
        <family val="2"/>
        <scheme val="minor"/>
      </rPr>
      <t>NEGATIVE SCORE</t>
    </r>
  </si>
  <si>
    <r>
      <t>New skill acquired by self efforts (eg., via self-sponsored training, tradeshow/exhibition, Reading, etc) that led to a business sale for the coy, ability to bid or be pre-qualified, or certain business advantage, during the month/week.</t>
    </r>
    <r>
      <rPr>
        <b/>
        <sz val="11"/>
        <color rgb="FFFF0000"/>
        <rFont val="Calibri"/>
        <family val="2"/>
        <scheme val="minor"/>
      </rPr>
      <t xml:space="preserve"> SCORE A BONUS. </t>
    </r>
    <r>
      <rPr>
        <sz val="11"/>
        <rFont val="Calibri"/>
        <family val="2"/>
        <scheme val="minor"/>
      </rPr>
      <t>In addition, if it actually leads to a sales for the company with GMC more than the cost of the self sponsored activity, the company will refund the cost of the self sponsored course/training or action.</t>
    </r>
    <r>
      <rPr>
        <b/>
        <sz val="11"/>
        <color rgb="FFFF0000"/>
        <rFont val="Calibri"/>
        <family val="2"/>
        <scheme val="minor"/>
      </rPr>
      <t xml:space="preserve"> QUESTION FOR US: SHOULD WE AGREE TO THIS?</t>
    </r>
  </si>
  <si>
    <t>J</t>
  </si>
  <si>
    <t>ADD BONUSES</t>
  </si>
  <si>
    <t>DEDUCT NEGATIVE SCORES</t>
  </si>
  <si>
    <r>
      <t xml:space="preserve">Delay in placement of order during the week/month was traceable to me. </t>
    </r>
    <r>
      <rPr>
        <b/>
        <sz val="11"/>
        <color rgb="FFFF0000"/>
        <rFont val="Calibri"/>
        <family val="2"/>
        <scheme val="minor"/>
      </rPr>
      <t>NEGATIVE SCORE</t>
    </r>
  </si>
  <si>
    <t>The sinking fund was established to overcome the challenges we always have in meeting up payment of administrative expenses as at when due. This negligence is a major set back to this strategy.</t>
  </si>
  <si>
    <t>MONTH 2</t>
  </si>
  <si>
    <t>MONTH 3</t>
  </si>
  <si>
    <t>MONTH 4</t>
  </si>
  <si>
    <t>MONTH 5</t>
  </si>
  <si>
    <t>MONTH 6</t>
  </si>
  <si>
    <t>MONTH 7</t>
  </si>
  <si>
    <t>MONTH 8</t>
  </si>
  <si>
    <t>MONTH 9</t>
  </si>
  <si>
    <t>MONTH 10</t>
  </si>
  <si>
    <t>MONTH 11</t>
  </si>
  <si>
    <t>MONTH 12</t>
  </si>
  <si>
    <t>FEBRUARY</t>
  </si>
  <si>
    <t>MARCH</t>
  </si>
  <si>
    <t>APRIL</t>
  </si>
  <si>
    <t>MAY</t>
  </si>
  <si>
    <t>JUNE</t>
  </si>
  <si>
    <t>JULY</t>
  </si>
  <si>
    <t>AUGUST</t>
  </si>
  <si>
    <t>SEPTEMBER</t>
  </si>
  <si>
    <t>OCTOBER</t>
  </si>
  <si>
    <t>NOVEMBER</t>
  </si>
  <si>
    <t>DECEMBER</t>
  </si>
  <si>
    <r>
      <rPr>
        <b/>
        <sz val="11"/>
        <color theme="1"/>
        <rFont val="Calibri"/>
        <family val="2"/>
        <scheme val="minor"/>
      </rPr>
      <t>TIMELY COMPLETION</t>
    </r>
    <r>
      <rPr>
        <sz val="11"/>
        <color theme="1"/>
        <rFont val="Calibri"/>
        <family val="2"/>
        <scheme val="minor"/>
      </rPr>
      <t xml:space="preserve">: Successfully implement the developed software solution in a live environment </t>
    </r>
    <r>
      <rPr>
        <b/>
        <sz val="11"/>
        <color theme="1"/>
        <rFont val="Calibri"/>
        <family val="2"/>
        <scheme val="minor"/>
      </rPr>
      <t>within the entire project completion date</t>
    </r>
    <r>
      <rPr>
        <sz val="11"/>
        <color theme="1"/>
        <rFont val="Calibri"/>
        <family val="2"/>
        <scheme val="minor"/>
      </rPr>
      <t xml:space="preserve"> having resolved all bugs. </t>
    </r>
    <r>
      <rPr>
        <b/>
        <sz val="11"/>
        <color theme="1"/>
        <rFont val="Calibri"/>
        <family val="2"/>
        <scheme val="minor"/>
      </rPr>
      <t>Socre = (Pre-defined Timeframe in days /Actual Project Duration in days)  x Weight</t>
    </r>
  </si>
  <si>
    <t>Project Completion</t>
  </si>
  <si>
    <t>Profit Optimisation</t>
  </si>
  <si>
    <r>
      <rPr>
        <b/>
        <sz val="11"/>
        <rFont val="Calibri"/>
        <family val="2"/>
        <scheme val="minor"/>
      </rPr>
      <t xml:space="preserve"> </t>
    </r>
    <r>
      <rPr>
        <sz val="11"/>
        <rFont val="Calibri"/>
        <family val="2"/>
        <scheme val="minor"/>
      </rPr>
      <t>Total</t>
    </r>
    <r>
      <rPr>
        <b/>
        <sz val="11"/>
        <rFont val="Calibri"/>
        <family val="2"/>
        <scheme val="minor"/>
      </rPr>
      <t xml:space="preserve"> GMC </t>
    </r>
    <r>
      <rPr>
        <sz val="11"/>
        <rFont val="Calibri"/>
        <family val="2"/>
        <scheme val="minor"/>
      </rPr>
      <t xml:space="preserve">Recognised by my unit during the year is worth Nxxxx </t>
    </r>
    <r>
      <rPr>
        <i/>
        <sz val="11"/>
        <rFont val="Calibri"/>
        <family val="2"/>
        <scheme val="minor"/>
      </rPr>
      <t>(Ref monthly mgt rept from finance). A GMC target of Nxxx Revenue to be set per annum</t>
    </r>
  </si>
  <si>
    <t>General Function</t>
  </si>
  <si>
    <t>Research &amp; Development</t>
  </si>
  <si>
    <t>Software Development</t>
  </si>
  <si>
    <t>Project Management Tech</t>
  </si>
  <si>
    <t>TOTAL SCORE INCLUDING BONUSES AND DEDUCTIONS FOR THE WEEK/MONTH</t>
  </si>
  <si>
    <t>BONUSES &amp; DEDUCTIONS</t>
  </si>
  <si>
    <t xml:space="preserve">TOTAL AVE SCORE FOR THE YEAR  INCLUDING BONUSES AND DEDUCTIONS </t>
  </si>
  <si>
    <r>
      <t>Sales Engineer and/or Sales Officer: Ensure further follow up engagements on the above presentation</t>
    </r>
    <r>
      <rPr>
        <b/>
        <sz val="11"/>
        <color rgb="FF000000"/>
        <rFont val="Calibri"/>
        <family val="2"/>
        <scheme val="minor"/>
      </rPr>
      <t xml:space="preserve"> till a priced proposal is sent </t>
    </r>
    <r>
      <rPr>
        <sz val="11"/>
        <color rgb="FF000000"/>
        <rFont val="Calibri"/>
        <family val="2"/>
        <scheme val="minor"/>
      </rPr>
      <t>to the customer within 3 months after - either as a budgetary estimate or contractable proposal based on the solution(s) discussed during the presentation</t>
    </r>
  </si>
  <si>
    <t>TOTAL AVE SCORE TILL DATE</t>
  </si>
  <si>
    <t>Procurement</t>
  </si>
  <si>
    <r>
      <t xml:space="preserve">Some financial loses traceable to my actions were incurred during the week/month due to improper freight pricing, loss of item, reordering, etc. (YES/NO/Not Applicable). </t>
    </r>
    <r>
      <rPr>
        <b/>
        <sz val="11"/>
        <color rgb="FFFF0000"/>
        <rFont val="Calibri"/>
        <family val="2"/>
        <scheme val="minor"/>
      </rPr>
      <t>NEGATIVE SCORE</t>
    </r>
  </si>
  <si>
    <r>
      <t xml:space="preserve">There was an Internal customer complaint during the week/month traceable to me or my team. </t>
    </r>
    <r>
      <rPr>
        <b/>
        <sz val="11"/>
        <color rgb="FFFF0000"/>
        <rFont val="Calibri"/>
        <family val="2"/>
        <scheme val="minor"/>
      </rPr>
      <t>NEGATIVE SCORE</t>
    </r>
  </si>
  <si>
    <r>
      <t xml:space="preserve">PART B: PROBABILISTIC Based Deliverables (success requirement = CHANCE): Weight 35%
</t>
    </r>
    <r>
      <rPr>
        <b/>
        <i/>
        <sz val="9"/>
        <color rgb="FF0070C0"/>
        <rFont val="Calibri"/>
        <family val="2"/>
        <scheme val="minor"/>
      </rPr>
      <t xml:space="preserve">- These are deliverables that are beyond one’s control </t>
    </r>
    <r>
      <rPr>
        <b/>
        <i/>
        <u/>
        <sz val="10"/>
        <color rgb="FF0070C0"/>
        <rFont val="Calibri"/>
        <family val="2"/>
        <scheme val="minor"/>
      </rPr>
      <t>but still affect the performance of the biz</t>
    </r>
  </si>
  <si>
    <r>
      <t xml:space="preserve">PART A: EFFORTS Based Deliverables (success requirement = Personal DISCIPLINE): Weight (Sub-scale) 65%
</t>
    </r>
    <r>
      <rPr>
        <b/>
        <i/>
        <sz val="8"/>
        <color rgb="FF0070C0"/>
        <rFont val="Calibri"/>
        <family val="2"/>
        <scheme val="minor"/>
      </rPr>
      <t>- These are deliverables that are within one’s control, only requires discipline and hard-work</t>
    </r>
  </si>
  <si>
    <r>
      <t xml:space="preserve">PART B: PROBABILISTIC Based Deliverables (success requirement = CHANCE): Weight 45%
</t>
    </r>
    <r>
      <rPr>
        <b/>
        <i/>
        <sz val="9"/>
        <color rgb="FF0070C0"/>
        <rFont val="Calibri"/>
        <family val="2"/>
        <scheme val="minor"/>
      </rPr>
      <t xml:space="preserve">- These are deliverables that are beyond one’s control </t>
    </r>
    <r>
      <rPr>
        <b/>
        <i/>
        <u/>
        <sz val="9"/>
        <color rgb="FF0070C0"/>
        <rFont val="Calibri"/>
        <family val="2"/>
        <scheme val="minor"/>
      </rPr>
      <t>but still affect the performance of the biz</t>
    </r>
  </si>
  <si>
    <r>
      <t xml:space="preserve">PART A: EFFORTS Based Deliverables (success requirement = Personal DISCIPLINE): Weight 55%
</t>
    </r>
    <r>
      <rPr>
        <b/>
        <i/>
        <sz val="8"/>
        <color rgb="FF0070C0"/>
        <rFont val="Calibri"/>
        <family val="2"/>
        <scheme val="minor"/>
      </rPr>
      <t>- These are deliverables that are within one’s control, only requires discipline and hard-work</t>
    </r>
  </si>
  <si>
    <r>
      <t xml:space="preserve">PART B: PROBABILISTIC Based Deliverables (success requirement = CHANCE): Weight 60%
</t>
    </r>
    <r>
      <rPr>
        <b/>
        <i/>
        <sz val="9"/>
        <color rgb="FF0070C0"/>
        <rFont val="Calibri"/>
        <family val="2"/>
        <scheme val="minor"/>
      </rPr>
      <t xml:space="preserve">- These are deliverables that are beyond one’s control </t>
    </r>
    <r>
      <rPr>
        <b/>
        <i/>
        <u/>
        <sz val="10"/>
        <color rgb="FF0070C0"/>
        <rFont val="Calibri"/>
        <family val="2"/>
        <scheme val="minor"/>
      </rPr>
      <t>but still affect the performance of the biz</t>
    </r>
  </si>
  <si>
    <r>
      <t xml:space="preserve">PART A: EFFORTS Based Deliverables (success requirement = Personal DISCIPLINE): Weight 40%
</t>
    </r>
    <r>
      <rPr>
        <b/>
        <i/>
        <sz val="8"/>
        <color rgb="FF0070C0"/>
        <rFont val="Calibri"/>
        <family val="2"/>
        <scheme val="minor"/>
      </rPr>
      <t>- These are deliverables that are within one’s control, only requires discipline and hard-work</t>
    </r>
  </si>
  <si>
    <t>Proposals handled or supervised by me during the week/month was done timely - submitted and received by the client. No proposal was declined by client due to late submission</t>
  </si>
  <si>
    <r>
      <t>I was involved in R &amp; D of a new business solution for the company that has translated into a sale. Earn</t>
    </r>
    <r>
      <rPr>
        <b/>
        <sz val="11"/>
        <color rgb="FFFF0000"/>
        <rFont val="Calibri"/>
        <family val="2"/>
        <scheme val="minor"/>
      </rPr>
      <t xml:space="preserve"> BONUS SCORE</t>
    </r>
    <r>
      <rPr>
        <sz val="11"/>
        <color rgb="FF000000"/>
        <rFont val="Calibri"/>
        <family val="2"/>
        <scheme val="minor"/>
      </rPr>
      <t xml:space="preserve"> for every sale recorded in the month. This also include new business resulting from self sponsored training, event, exhibition.. </t>
    </r>
    <r>
      <rPr>
        <b/>
        <sz val="11"/>
        <color rgb="FFFF0000"/>
        <rFont val="Calibri"/>
        <family val="2"/>
        <scheme val="minor"/>
      </rPr>
      <t>QUESTION FOR US???</t>
    </r>
  </si>
  <si>
    <t>Fault reported by customer must be resolved within maximum of 3 working days (or within SLA time frame) after availability of spares  (YES/NO/NA)</t>
  </si>
  <si>
    <t>There was no Customer complaint during the week/month traceable to me or my team (YES/NO/NA)</t>
  </si>
  <si>
    <r>
      <t>Contract Agreement Review prior to signing was done within acceptable time (YES/NO/Not Applicable)</t>
    </r>
    <r>
      <rPr>
        <b/>
        <sz val="11"/>
        <color rgb="FFFF0000"/>
        <rFont val="Calibri"/>
        <family val="2"/>
        <scheme val="minor"/>
      </rPr>
      <t>. Bonus</t>
    </r>
  </si>
  <si>
    <t>Ensure the weight for BUSINESS DEV is greater than 35%</t>
  </si>
  <si>
    <t>Special Project</t>
  </si>
  <si>
    <t>SOFTWARE DEVELOPER</t>
  </si>
  <si>
    <t>OLAYEMI NURUDEEN AFOLABI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</si>
</sst>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42"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sz val="11"/>
      <color rgb="FFFF0000"/>
      <name val="Calibri"/>
      <family val="2"/>
      <scheme val="minor"/>
    </font>
    <font>
      <sz val="11"/>
      <color rgb="FF000000"/>
      <name val="Calibri"/>
      <family val="2"/>
      <scheme val="minor"/>
    </font>
    <font>
      <b/>
      <i/>
      <sz val="11"/>
      <color theme="1"/>
      <name val="Calibri"/>
      <family val="2"/>
      <scheme val="minor"/>
    </font>
    <font>
      <b/>
      <i/>
      <sz val="8"/>
      <color rgb="FF0070C0"/>
      <name val="Calibri"/>
      <family val="2"/>
      <scheme val="minor"/>
    </font>
    <font>
      <b/>
      <i/>
      <sz val="9"/>
      <color rgb="FF0070C0"/>
      <name val="Calibri"/>
      <family val="2"/>
      <scheme val="minor"/>
    </font>
    <font>
      <b/>
      <i/>
      <u/>
      <sz val="10"/>
      <color rgb="FF0070C0"/>
      <name val="Calibri"/>
      <family val="2"/>
      <scheme val="minor"/>
    </font>
    <font>
      <sz val="8"/>
      <color theme="1"/>
      <name val="Calibri"/>
      <family val="2"/>
      <scheme val="minor"/>
    </font>
    <font>
      <b/>
      <sz val="9"/>
      <color indexed="81"/>
      <name val="Tahoma"/>
      <family val="2"/>
    </font>
    <font>
      <sz val="9"/>
      <color indexed="81"/>
      <name val="Tahoma"/>
      <family val="2"/>
    </font>
    <font>
      <b/>
      <sz val="10"/>
      <color theme="1"/>
      <name val="Calibri"/>
      <family val="2"/>
      <scheme val="minor"/>
    </font>
    <font>
      <sz val="7"/>
      <color theme="1"/>
      <name val="Calibri"/>
      <family val="2"/>
      <scheme val="minor"/>
    </font>
    <font>
      <b/>
      <sz val="9"/>
      <color theme="1"/>
      <name val="Calibri"/>
      <family val="2"/>
      <scheme val="minor"/>
    </font>
    <font>
      <i/>
      <sz val="11"/>
      <color theme="1"/>
      <name val="Calibri"/>
      <family val="2"/>
      <scheme val="minor"/>
    </font>
    <font>
      <b/>
      <i/>
      <sz val="8"/>
      <color theme="1"/>
      <name val="Calibri"/>
      <family val="2"/>
      <scheme val="minor"/>
    </font>
    <font>
      <sz val="8"/>
      <color rgb="FF000000"/>
      <name val="Symbol"/>
      <family val="1"/>
      <charset val="2"/>
    </font>
    <font>
      <b/>
      <sz val="8"/>
      <color theme="1"/>
      <name val="Calibri"/>
      <family val="2"/>
      <scheme val="minor"/>
    </font>
    <font>
      <i/>
      <sz val="8"/>
      <color rgb="FF000000"/>
      <name val="Symbol"/>
      <family val="1"/>
      <charset val="2"/>
    </font>
    <font>
      <b/>
      <i/>
      <sz val="9"/>
      <color theme="1"/>
      <name val="Calibri"/>
      <family val="2"/>
      <scheme val="minor"/>
    </font>
    <font>
      <i/>
      <sz val="8"/>
      <color theme="1"/>
      <name val="Calibri"/>
      <family val="2"/>
      <scheme val="minor"/>
    </font>
    <font>
      <sz val="11"/>
      <name val="Calibri"/>
      <family val="2"/>
      <scheme val="minor"/>
    </font>
    <font>
      <b/>
      <sz val="11"/>
      <color rgb="FFFF0000"/>
      <name val="Calibri"/>
      <family val="2"/>
      <scheme val="minor"/>
    </font>
    <font>
      <b/>
      <i/>
      <u/>
      <sz val="9"/>
      <color rgb="FF0070C0"/>
      <name val="Calibri"/>
      <family val="2"/>
      <scheme val="minor"/>
    </font>
    <font>
      <i/>
      <sz val="11"/>
      <color rgb="FF0070C0"/>
      <name val="Calibri"/>
      <family val="2"/>
      <scheme val="minor"/>
    </font>
    <font>
      <b/>
      <sz val="11"/>
      <name val="Calibri"/>
      <family val="2"/>
      <scheme val="minor"/>
    </font>
    <font>
      <b/>
      <i/>
      <u/>
      <sz val="11"/>
      <name val="Calibri"/>
      <family val="2"/>
      <scheme val="minor"/>
    </font>
    <font>
      <b/>
      <sz val="11"/>
      <color indexed="10"/>
      <name val="Calibri"/>
      <family val="2"/>
      <scheme val="minor"/>
    </font>
    <font>
      <sz val="11"/>
      <color indexed="8"/>
      <name val="Calibri"/>
      <family val="2"/>
      <scheme val="minor"/>
    </font>
    <font>
      <i/>
      <sz val="11"/>
      <name val="Calibri"/>
      <family val="2"/>
      <scheme val="minor"/>
    </font>
    <font>
      <b/>
      <i/>
      <sz val="11"/>
      <color rgb="FFFF0000"/>
      <name val="Calibri"/>
      <family val="2"/>
      <scheme val="minor"/>
    </font>
    <font>
      <b/>
      <sz val="11"/>
      <color indexed="10"/>
      <name val="Calibri"/>
      <family val="2"/>
    </font>
    <font>
      <sz val="11"/>
      <color indexed="10"/>
      <name val="Calibri"/>
      <family val="2"/>
    </font>
    <font>
      <i/>
      <sz val="9"/>
      <color theme="1"/>
      <name val="Calibri"/>
      <family val="2"/>
      <scheme val="minor"/>
    </font>
    <font>
      <i/>
      <sz val="11"/>
      <color rgb="FFFF0000"/>
      <name val="Calibri"/>
      <family val="2"/>
      <scheme val="minor"/>
    </font>
    <font>
      <sz val="8"/>
      <name val="Calibri"/>
      <family val="2"/>
      <scheme val="minor"/>
    </font>
    <font>
      <b/>
      <sz val="11"/>
      <color rgb="FF000000"/>
      <name val="Calibri"/>
      <family val="2"/>
      <scheme val="minor"/>
    </font>
    <font>
      <b/>
      <i/>
      <sz val="8"/>
      <color rgb="FF000000"/>
      <name val="Symbol"/>
      <family val="1"/>
      <charset val="2"/>
    </font>
    <font>
      <b/>
      <sz val="14"/>
      <color rgb="FFFF0000"/>
      <name val="Calibri"/>
      <family val="2"/>
      <scheme val="minor"/>
    </font>
  </fonts>
  <fills count="22">
    <fill>
      <patternFill patternType="none"/>
    </fill>
    <fill>
      <patternFill patternType="gray125"/>
    </fill>
    <fill>
      <patternFill patternType="solid">
        <fgColor theme="9" tint="0.59999389629810485"/>
        <bgColor indexed="64"/>
      </patternFill>
    </fill>
    <fill>
      <patternFill patternType="solid">
        <fgColor theme="7" tint="-0.249977111117893"/>
        <bgColor indexed="64"/>
      </patternFill>
    </fill>
    <fill>
      <patternFill patternType="solid">
        <fgColor rgb="FFFF7C8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rgb="FF0070C0"/>
        <bgColor indexed="64"/>
      </patternFill>
    </fill>
    <fill>
      <patternFill patternType="solid">
        <fgColor theme="7" tint="0.39997558519241921"/>
        <bgColor indexed="64"/>
      </patternFill>
    </fill>
    <fill>
      <patternFill patternType="solid">
        <fgColor rgb="FF00B0F0"/>
        <bgColor indexed="64"/>
      </patternFill>
    </fill>
    <fill>
      <patternFill patternType="solid">
        <fgColor rgb="FF328E8E"/>
        <bgColor indexed="64"/>
      </patternFill>
    </fill>
    <fill>
      <patternFill patternType="solid">
        <fgColor rgb="FF92D050"/>
        <bgColor indexed="64"/>
      </patternFill>
    </fill>
    <fill>
      <patternFill patternType="solid">
        <fgColor rgb="FFFF9393"/>
        <bgColor indexed="64"/>
      </patternFill>
    </fill>
    <fill>
      <patternFill patternType="solid">
        <fgColor rgb="FF7030A0"/>
        <bgColor indexed="64"/>
      </patternFill>
    </fill>
    <fill>
      <patternFill patternType="solid">
        <fgColor rgb="FFFF0000"/>
        <bgColor indexed="64"/>
      </patternFill>
    </fill>
    <fill>
      <patternFill patternType="solid">
        <fgColor theme="0"/>
        <bgColor indexed="64"/>
      </patternFill>
    </fill>
    <fill>
      <patternFill patternType="solid">
        <fgColor theme="0" tint="-0.249977111117893"/>
        <bgColor indexed="64"/>
      </patternFill>
    </fill>
  </fills>
  <borders count="44">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medium">
        <color rgb="FFFF0000"/>
      </left>
      <right style="thin">
        <color indexed="64"/>
      </right>
      <top style="thin">
        <color indexed="64"/>
      </top>
      <bottom style="medium">
        <color rgb="FFFF0000"/>
      </bottom>
      <diagonal/>
    </border>
    <border>
      <left style="thin">
        <color indexed="64"/>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medium">
        <color indexed="64"/>
      </left>
      <right style="medium">
        <color indexed="64"/>
      </right>
      <top style="medium">
        <color indexed="64"/>
      </top>
      <bottom/>
      <diagonal/>
    </border>
    <border>
      <left style="medium">
        <color rgb="FFFF0000"/>
      </left>
      <right style="medium">
        <color rgb="FFFF0000"/>
      </right>
      <top/>
      <bottom/>
      <diagonal/>
    </border>
    <border>
      <left style="thin">
        <color indexed="64"/>
      </left>
      <right style="medium">
        <color rgb="FFFF0000"/>
      </right>
      <top/>
      <bottom style="thin">
        <color indexed="64"/>
      </bottom>
      <diagonal/>
    </border>
    <border>
      <left style="medium">
        <color rgb="FFFF0000"/>
      </left>
      <right style="thin">
        <color indexed="64"/>
      </right>
      <top/>
      <bottom style="thin">
        <color indexed="64"/>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thin">
        <color indexed="64"/>
      </left>
      <right/>
      <top style="thin">
        <color indexed="64"/>
      </top>
      <bottom style="medium">
        <color rgb="FFFF0000"/>
      </bottom>
      <diagonal/>
    </border>
    <border>
      <left style="medium">
        <color rgb="FFFF0000"/>
      </left>
      <right style="medium">
        <color rgb="FFFF0000"/>
      </right>
      <top style="medium">
        <color rgb="FFFF0000"/>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rgb="FFFF0000"/>
      </right>
      <top style="thin">
        <color indexed="64"/>
      </top>
      <bottom/>
      <diagonal/>
    </border>
    <border>
      <left style="thin">
        <color indexed="64"/>
      </left>
      <right style="medium">
        <color rgb="FFFF0000"/>
      </right>
      <top/>
      <bottom/>
      <diagonal/>
    </border>
    <border>
      <left style="medium">
        <color indexed="64"/>
      </left>
      <right style="thin">
        <color indexed="64"/>
      </right>
      <top style="thin">
        <color indexed="64"/>
      </top>
      <bottom/>
      <diagonal/>
    </border>
    <border>
      <left/>
      <right/>
      <top style="thin">
        <color indexed="64"/>
      </top>
      <bottom style="thin">
        <color indexed="64"/>
      </bottom>
      <diagonal/>
    </border>
    <border>
      <left/>
      <right style="medium">
        <color rgb="FFFF0000"/>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299">
    <xf numFmtId="0" fontId="0" fillId="0" borderId="0" xfId="0"/>
    <xf numFmtId="0" fontId="2" fillId="0" borderId="0" xfId="0" applyFont="1" applyAlignment="1" applyProtection="1">
      <alignment vertical="top"/>
      <protection locked="0"/>
    </xf>
    <xf numFmtId="0" fontId="0" fillId="0" borderId="0" xfId="0" applyAlignment="1" applyProtection="1">
      <alignment vertical="top"/>
      <protection locked="0"/>
    </xf>
    <xf numFmtId="0" fontId="0" fillId="0" borderId="0" xfId="0" applyAlignment="1" applyProtection="1">
      <alignment horizontal="center" vertical="top"/>
      <protection locked="0"/>
    </xf>
    <xf numFmtId="9" fontId="0" fillId="0" borderId="0" xfId="1" applyFont="1" applyAlignment="1" applyProtection="1">
      <alignment horizontal="center" vertical="top"/>
      <protection locked="0"/>
    </xf>
    <xf numFmtId="0" fontId="0" fillId="0" borderId="0" xfId="0" applyProtection="1">
      <protection locked="0"/>
    </xf>
    <xf numFmtId="0" fontId="0" fillId="0" borderId="0" xfId="0" applyBorder="1" applyAlignment="1" applyProtection="1">
      <alignment vertical="top"/>
      <protection locked="0"/>
    </xf>
    <xf numFmtId="0" fontId="0" fillId="0" borderId="0" xfId="0" applyBorder="1" applyProtection="1">
      <protection locked="0"/>
    </xf>
    <xf numFmtId="0" fontId="11" fillId="0" borderId="0" xfId="0" applyFont="1" applyBorder="1" applyAlignment="1" applyProtection="1">
      <alignment horizontal="center"/>
      <protection locked="0"/>
    </xf>
    <xf numFmtId="0" fontId="0" fillId="0" borderId="0" xfId="0" applyFill="1" applyBorder="1" applyProtection="1">
      <protection locked="0"/>
    </xf>
    <xf numFmtId="0" fontId="2" fillId="0" borderId="0" xfId="0" applyFont="1" applyAlignment="1" applyProtection="1">
      <alignment horizontal="center"/>
      <protection locked="0"/>
    </xf>
    <xf numFmtId="0" fontId="2" fillId="0" borderId="1" xfId="0" applyFont="1" applyBorder="1" applyAlignment="1" applyProtection="1">
      <alignment horizontal="center" vertical="top"/>
      <protection locked="0"/>
    </xf>
    <xf numFmtId="0" fontId="0" fillId="0" borderId="1" xfId="0" applyBorder="1" applyAlignment="1" applyProtection="1">
      <alignment horizontal="center" vertical="top"/>
      <protection locked="0"/>
    </xf>
    <xf numFmtId="0" fontId="7" fillId="0" borderId="2" xfId="0" applyFont="1" applyBorder="1" applyAlignment="1" applyProtection="1">
      <alignment vertical="top" wrapText="1"/>
      <protection locked="0"/>
    </xf>
    <xf numFmtId="0" fontId="17" fillId="0" borderId="2" xfId="0" applyFont="1" applyBorder="1" applyAlignment="1" applyProtection="1">
      <alignment vertical="top" wrapText="1"/>
      <protection locked="0"/>
    </xf>
    <xf numFmtId="9" fontId="18" fillId="0" borderId="2" xfId="0" applyNumberFormat="1" applyFont="1" applyBorder="1" applyAlignment="1" applyProtection="1">
      <alignment horizontal="center" vertical="top" wrapText="1"/>
      <protection locked="0"/>
    </xf>
    <xf numFmtId="0" fontId="0" fillId="0" borderId="0" xfId="0" applyFill="1" applyProtection="1">
      <protection locked="0"/>
    </xf>
    <xf numFmtId="0" fontId="0" fillId="0" borderId="1" xfId="0" applyFill="1" applyBorder="1" applyAlignment="1" applyProtection="1">
      <alignment horizontal="center" vertical="top"/>
      <protection locked="0"/>
    </xf>
    <xf numFmtId="9" fontId="19" fillId="0" borderId="2" xfId="0" applyNumberFormat="1" applyFont="1" applyBorder="1" applyAlignment="1" applyProtection="1">
      <alignment horizontal="center" vertical="top" wrapText="1"/>
      <protection locked="0"/>
    </xf>
    <xf numFmtId="9" fontId="0" fillId="0" borderId="2" xfId="1" applyFont="1" applyBorder="1" applyAlignment="1" applyProtection="1">
      <alignment vertical="top"/>
    </xf>
    <xf numFmtId="0" fontId="0" fillId="9" borderId="2" xfId="0" applyFill="1" applyBorder="1" applyAlignment="1" applyProtection="1">
      <alignment horizontal="center" vertical="top"/>
      <protection locked="0"/>
    </xf>
    <xf numFmtId="9" fontId="18" fillId="0" borderId="2" xfId="0" applyNumberFormat="1" applyFont="1" applyBorder="1" applyAlignment="1" applyProtection="1">
      <alignment horizontal="center" vertical="center" wrapText="1"/>
      <protection locked="0"/>
    </xf>
    <xf numFmtId="0" fontId="2" fillId="0" borderId="0" xfId="0" applyFont="1" applyProtection="1">
      <protection locked="0"/>
    </xf>
    <xf numFmtId="0" fontId="2" fillId="10" borderId="2" xfId="0" applyFont="1" applyFill="1" applyBorder="1" applyAlignment="1" applyProtection="1">
      <alignment horizontal="right" vertical="top"/>
      <protection locked="0"/>
    </xf>
    <xf numFmtId="0" fontId="7" fillId="10" borderId="2" xfId="0" applyFont="1" applyFill="1" applyBorder="1" applyAlignment="1" applyProtection="1">
      <alignment vertical="top" wrapText="1"/>
      <protection locked="0"/>
    </xf>
    <xf numFmtId="0" fontId="20" fillId="10" borderId="2" xfId="0" applyFont="1" applyFill="1" applyBorder="1" applyAlignment="1" applyProtection="1">
      <alignment horizontal="center" vertical="top"/>
      <protection locked="0"/>
    </xf>
    <xf numFmtId="9" fontId="2" fillId="10" borderId="2" xfId="1" applyFont="1" applyFill="1" applyBorder="1" applyAlignment="1" applyProtection="1">
      <alignment vertical="top"/>
    </xf>
    <xf numFmtId="43" fontId="2" fillId="10" borderId="2" xfId="2" applyFont="1" applyFill="1" applyBorder="1" applyAlignment="1" applyProtection="1">
      <alignment horizontal="center" vertical="top"/>
      <protection locked="0"/>
    </xf>
    <xf numFmtId="0" fontId="2" fillId="0" borderId="2" xfId="0" applyFont="1" applyBorder="1" applyAlignment="1" applyProtection="1">
      <alignment horizontal="right" vertical="top"/>
      <protection locked="0"/>
    </xf>
    <xf numFmtId="0" fontId="20" fillId="0" borderId="2" xfId="0" applyFont="1" applyBorder="1" applyAlignment="1" applyProtection="1">
      <alignment horizontal="center" vertical="top"/>
      <protection locked="0"/>
    </xf>
    <xf numFmtId="9" fontId="2" fillId="8" borderId="2" xfId="0" applyNumberFormat="1" applyFont="1" applyFill="1" applyBorder="1" applyAlignment="1" applyProtection="1">
      <alignment horizontal="left" vertical="top"/>
      <protection locked="0"/>
    </xf>
    <xf numFmtId="9" fontId="2" fillId="8" borderId="2" xfId="0" applyNumberFormat="1" applyFont="1" applyFill="1" applyBorder="1" applyAlignment="1" applyProtection="1">
      <alignment horizontal="right" vertical="top"/>
      <protection locked="0"/>
    </xf>
    <xf numFmtId="0" fontId="2" fillId="11" borderId="2" xfId="0" applyFont="1" applyFill="1" applyBorder="1" applyAlignment="1" applyProtection="1">
      <alignment horizontal="center" vertical="top"/>
      <protection locked="0"/>
    </xf>
    <xf numFmtId="0" fontId="11" fillId="11" borderId="2" xfId="0" applyFont="1" applyFill="1" applyBorder="1" applyAlignment="1" applyProtection="1">
      <alignment horizontal="center" wrapText="1"/>
      <protection locked="0"/>
    </xf>
    <xf numFmtId="9" fontId="21" fillId="0" borderId="2" xfId="0" applyNumberFormat="1" applyFont="1" applyBorder="1" applyAlignment="1" applyProtection="1">
      <alignment horizontal="left" vertical="top" wrapText="1"/>
      <protection locked="0"/>
    </xf>
    <xf numFmtId="9" fontId="21" fillId="0" borderId="2" xfId="0" applyNumberFormat="1" applyFont="1" applyBorder="1" applyAlignment="1" applyProtection="1">
      <alignment horizontal="left" vertical="center" wrapText="1"/>
      <protection locked="0"/>
    </xf>
    <xf numFmtId="0" fontId="18" fillId="0" borderId="2" xfId="0" applyFont="1" applyBorder="1" applyAlignment="1" applyProtection="1">
      <alignment horizontal="center" wrapText="1"/>
      <protection locked="0"/>
    </xf>
    <xf numFmtId="0" fontId="17" fillId="12" borderId="2" xfId="0" applyFont="1" applyFill="1" applyBorder="1" applyAlignment="1" applyProtection="1">
      <alignment vertical="top" wrapText="1"/>
      <protection locked="0"/>
    </xf>
    <xf numFmtId="0" fontId="11" fillId="12" borderId="2" xfId="0" applyFont="1" applyFill="1" applyBorder="1" applyAlignment="1" applyProtection="1">
      <alignment horizontal="center" wrapText="1"/>
      <protection locked="0"/>
    </xf>
    <xf numFmtId="0" fontId="7" fillId="0" borderId="2" xfId="0" applyFont="1" applyBorder="1" applyAlignment="1" applyProtection="1">
      <alignment horizontal="left" vertical="top" wrapText="1"/>
      <protection locked="0"/>
    </xf>
    <xf numFmtId="0" fontId="0" fillId="0" borderId="2" xfId="0" applyBorder="1" applyAlignment="1" applyProtection="1">
      <alignment vertical="top"/>
      <protection locked="0"/>
    </xf>
    <xf numFmtId="0" fontId="11" fillId="0" borderId="2" xfId="0" applyFont="1" applyBorder="1" applyAlignment="1" applyProtection="1">
      <alignment horizontal="center"/>
      <protection locked="0"/>
    </xf>
    <xf numFmtId="0" fontId="11" fillId="4" borderId="2" xfId="0" applyFont="1" applyFill="1" applyBorder="1" applyAlignment="1" applyProtection="1">
      <alignment horizontal="center" wrapText="1"/>
      <protection locked="0"/>
    </xf>
    <xf numFmtId="9" fontId="22" fillId="0" borderId="2" xfId="0" applyNumberFormat="1" applyFont="1" applyBorder="1" applyAlignment="1" applyProtection="1">
      <alignment horizontal="center" vertical="top" wrapText="1"/>
      <protection locked="0"/>
    </xf>
    <xf numFmtId="0" fontId="17" fillId="0" borderId="2" xfId="0" applyFont="1" applyFill="1" applyBorder="1" applyAlignment="1" applyProtection="1">
      <alignment vertical="top" wrapText="1"/>
      <protection locked="0"/>
    </xf>
    <xf numFmtId="0" fontId="0" fillId="9" borderId="2" xfId="2" applyNumberFormat="1" applyFont="1" applyFill="1" applyBorder="1" applyAlignment="1" applyProtection="1">
      <alignment horizontal="center" vertical="top"/>
      <protection locked="0"/>
    </xf>
    <xf numFmtId="0" fontId="2" fillId="0" borderId="2" xfId="0" applyFont="1" applyBorder="1" applyAlignment="1" applyProtection="1">
      <alignment vertical="top"/>
      <protection locked="0"/>
    </xf>
    <xf numFmtId="0" fontId="20" fillId="0" borderId="2" xfId="0" applyFont="1" applyBorder="1" applyAlignment="1" applyProtection="1">
      <alignment horizontal="center"/>
      <protection locked="0"/>
    </xf>
    <xf numFmtId="0" fontId="2" fillId="6" borderId="2" xfId="0" applyFont="1" applyFill="1" applyBorder="1" applyAlignment="1" applyProtection="1">
      <alignment horizontal="center" vertical="top"/>
      <protection locked="0"/>
    </xf>
    <xf numFmtId="0" fontId="17" fillId="6" borderId="2" xfId="0" applyFont="1" applyFill="1" applyBorder="1" applyAlignment="1" applyProtection="1">
      <alignment vertical="top" wrapText="1"/>
      <protection locked="0"/>
    </xf>
    <xf numFmtId="0" fontId="11" fillId="6" borderId="2" xfId="0" applyFont="1" applyFill="1" applyBorder="1" applyAlignment="1" applyProtection="1">
      <alignment horizontal="center" wrapText="1"/>
      <protection locked="0"/>
    </xf>
    <xf numFmtId="9" fontId="20" fillId="0" borderId="2" xfId="0" applyNumberFormat="1" applyFont="1" applyBorder="1" applyAlignment="1" applyProtection="1">
      <alignment horizontal="center" vertical="top" wrapText="1"/>
      <protection locked="0"/>
    </xf>
    <xf numFmtId="0" fontId="0" fillId="0" borderId="2" xfId="0" applyBorder="1" applyAlignment="1" applyProtection="1">
      <alignment vertical="top" wrapText="1"/>
      <protection locked="0"/>
    </xf>
    <xf numFmtId="9" fontId="2" fillId="10" borderId="2" xfId="1" applyFont="1" applyFill="1" applyBorder="1" applyAlignment="1" applyProtection="1">
      <alignment horizontal="center" vertical="top"/>
      <protection locked="0"/>
    </xf>
    <xf numFmtId="0" fontId="2" fillId="3" borderId="2" xfId="0" applyFont="1" applyFill="1" applyBorder="1" applyAlignment="1" applyProtection="1">
      <alignment horizontal="center" vertical="top"/>
      <protection locked="0"/>
    </xf>
    <xf numFmtId="0" fontId="17" fillId="3" borderId="2" xfId="0" applyFont="1" applyFill="1" applyBorder="1" applyAlignment="1" applyProtection="1">
      <alignment vertical="top" wrapText="1"/>
      <protection locked="0"/>
    </xf>
    <xf numFmtId="0" fontId="11" fillId="3" borderId="2" xfId="0" applyFont="1" applyFill="1" applyBorder="1" applyAlignment="1" applyProtection="1">
      <alignment horizontal="center" wrapText="1"/>
      <protection locked="0"/>
    </xf>
    <xf numFmtId="9" fontId="19" fillId="0" borderId="2" xfId="1" applyFont="1" applyBorder="1" applyAlignment="1" applyProtection="1">
      <alignment horizontal="center" vertical="top" wrapText="1"/>
      <protection locked="0"/>
    </xf>
    <xf numFmtId="0" fontId="17" fillId="2" borderId="2" xfId="0" applyFont="1" applyFill="1" applyBorder="1" applyAlignment="1" applyProtection="1">
      <alignment vertical="top" wrapText="1"/>
      <protection locked="0"/>
    </xf>
    <xf numFmtId="0" fontId="11" fillId="2" borderId="2" xfId="0" applyFont="1" applyFill="1" applyBorder="1" applyAlignment="1" applyProtection="1">
      <alignment horizontal="center" wrapText="1"/>
      <protection locked="0"/>
    </xf>
    <xf numFmtId="9" fontId="0" fillId="10" borderId="2" xfId="1" applyFont="1" applyFill="1" applyBorder="1" applyAlignment="1" applyProtection="1">
      <alignment vertical="top"/>
    </xf>
    <xf numFmtId="43" fontId="0" fillId="10" borderId="2" xfId="2" applyFont="1" applyFill="1" applyBorder="1" applyAlignment="1" applyProtection="1">
      <alignment horizontal="center" vertical="top"/>
      <protection locked="0"/>
    </xf>
    <xf numFmtId="0" fontId="20" fillId="10" borderId="2" xfId="0" applyFont="1" applyFill="1" applyBorder="1" applyAlignment="1" applyProtection="1">
      <alignment horizontal="center"/>
      <protection locked="0"/>
    </xf>
    <xf numFmtId="0" fontId="11" fillId="10" borderId="2" xfId="0" applyFont="1" applyFill="1" applyBorder="1" applyAlignment="1" applyProtection="1">
      <alignment horizontal="center"/>
      <protection locked="0"/>
    </xf>
    <xf numFmtId="9" fontId="2" fillId="10" borderId="3" xfId="1" applyFont="1" applyFill="1" applyBorder="1" applyAlignment="1" applyProtection="1">
      <alignment horizontal="center"/>
    </xf>
    <xf numFmtId="0" fontId="2" fillId="0" borderId="1" xfId="0" applyFont="1" applyFill="1" applyBorder="1" applyAlignment="1" applyProtection="1">
      <alignment horizontal="center" vertical="top"/>
      <protection locked="0"/>
    </xf>
    <xf numFmtId="0" fontId="2" fillId="10" borderId="2" xfId="0" applyFont="1" applyFill="1" applyBorder="1" applyProtection="1">
      <protection locked="0"/>
    </xf>
    <xf numFmtId="0" fontId="20" fillId="10" borderId="13" xfId="0" applyFont="1" applyFill="1" applyBorder="1" applyAlignment="1" applyProtection="1">
      <alignment horizontal="center"/>
      <protection locked="0"/>
    </xf>
    <xf numFmtId="0" fontId="0" fillId="0" borderId="4" xfId="0" applyFill="1" applyBorder="1" applyAlignment="1" applyProtection="1">
      <alignment horizontal="center" vertical="top"/>
      <protection locked="0"/>
    </xf>
    <xf numFmtId="0" fontId="0" fillId="10" borderId="5" xfId="0" applyFill="1" applyBorder="1" applyProtection="1">
      <protection locked="0"/>
    </xf>
    <xf numFmtId="0" fontId="11" fillId="10" borderId="5" xfId="0" applyFont="1" applyFill="1" applyBorder="1" applyAlignment="1" applyProtection="1">
      <alignment horizontal="center"/>
      <protection locked="0"/>
    </xf>
    <xf numFmtId="0" fontId="0" fillId="10" borderId="6" xfId="0" applyFill="1" applyBorder="1" applyProtection="1">
      <protection locked="0"/>
    </xf>
    <xf numFmtId="9" fontId="2" fillId="10" borderId="3" xfId="1" applyFont="1" applyFill="1" applyBorder="1" applyAlignment="1" applyProtection="1">
      <alignment horizontal="right" vertical="top"/>
      <protection locked="0"/>
    </xf>
    <xf numFmtId="9" fontId="2" fillId="8" borderId="3" xfId="1" applyFont="1" applyFill="1" applyBorder="1" applyAlignment="1" applyProtection="1">
      <alignment horizontal="right" vertical="top"/>
      <protection locked="0"/>
    </xf>
    <xf numFmtId="9" fontId="7" fillId="0" borderId="3" xfId="1" applyFont="1" applyBorder="1" applyAlignment="1" applyProtection="1">
      <alignment wrapText="1"/>
      <protection locked="0"/>
    </xf>
    <xf numFmtId="0" fontId="2" fillId="10" borderId="3" xfId="0" applyFont="1" applyFill="1" applyBorder="1" applyAlignment="1" applyProtection="1">
      <alignment horizontal="right" vertical="top"/>
      <protection locked="0"/>
    </xf>
    <xf numFmtId="9" fontId="0" fillId="0" borderId="3" xfId="1" applyFont="1" applyBorder="1" applyProtection="1">
      <protection locked="0"/>
    </xf>
    <xf numFmtId="0" fontId="14" fillId="0" borderId="7" xfId="0" applyFont="1" applyBorder="1" applyAlignment="1" applyProtection="1">
      <alignment horizontal="left" vertical="top"/>
      <protection locked="0"/>
    </xf>
    <xf numFmtId="0" fontId="0" fillId="0" borderId="8" xfId="0" applyBorder="1" applyAlignment="1" applyProtection="1">
      <alignment vertical="top"/>
      <protection locked="0"/>
    </xf>
    <xf numFmtId="0" fontId="2" fillId="0" borderId="8" xfId="0" applyFont="1" applyBorder="1" applyAlignment="1" applyProtection="1">
      <alignment vertical="top"/>
      <protection locked="0"/>
    </xf>
    <xf numFmtId="0" fontId="11" fillId="0" borderId="8" xfId="0" applyFont="1" applyBorder="1" applyAlignment="1" applyProtection="1">
      <alignment horizontal="center" wrapText="1"/>
      <protection locked="0"/>
    </xf>
    <xf numFmtId="0" fontId="15" fillId="0" borderId="18" xfId="0" applyFont="1" applyBorder="1" applyAlignment="1" applyProtection="1">
      <alignment horizontal="center" vertical="top" wrapText="1"/>
      <protection locked="0"/>
    </xf>
    <xf numFmtId="0" fontId="2" fillId="0" borderId="15" xfId="0" applyFont="1" applyBorder="1" applyAlignment="1" applyProtection="1">
      <alignment horizontal="center" vertical="top"/>
      <protection locked="0"/>
    </xf>
    <xf numFmtId="0" fontId="0" fillId="0" borderId="16" xfId="0" applyBorder="1" applyAlignment="1" applyProtection="1">
      <alignment vertical="top"/>
      <protection locked="0"/>
    </xf>
    <xf numFmtId="0" fontId="0" fillId="0" borderId="16" xfId="0" applyBorder="1" applyProtection="1">
      <protection locked="0"/>
    </xf>
    <xf numFmtId="0" fontId="11" fillId="0" borderId="16" xfId="0" applyFont="1" applyBorder="1" applyAlignment="1" applyProtection="1">
      <alignment horizontal="center" wrapText="1"/>
      <protection locked="0"/>
    </xf>
    <xf numFmtId="0" fontId="15" fillId="0" borderId="17" xfId="0" applyFont="1" applyBorder="1" applyAlignment="1" applyProtection="1">
      <alignment horizontal="center" vertical="top" wrapText="1"/>
      <protection locked="0"/>
    </xf>
    <xf numFmtId="0" fontId="2" fillId="10" borderId="2" xfId="0" applyFont="1" applyFill="1" applyBorder="1" applyAlignment="1" applyProtection="1">
      <alignment horizontal="left" vertical="top"/>
      <protection locked="0"/>
    </xf>
    <xf numFmtId="0" fontId="14" fillId="0" borderId="0" xfId="0" applyFont="1" applyProtection="1">
      <protection locked="0"/>
    </xf>
    <xf numFmtId="0" fontId="2" fillId="5" borderId="2" xfId="0" applyFont="1" applyFill="1" applyBorder="1" applyAlignment="1" applyProtection="1">
      <alignment horizontal="center" vertical="top"/>
      <protection locked="0"/>
    </xf>
    <xf numFmtId="0" fontId="11" fillId="5" borderId="2" xfId="0" applyFont="1" applyFill="1" applyBorder="1" applyAlignment="1" applyProtection="1">
      <alignment horizontal="center" wrapText="1"/>
      <protection locked="0"/>
    </xf>
    <xf numFmtId="0" fontId="0" fillId="0" borderId="2" xfId="0" applyFont="1" applyFill="1" applyBorder="1" applyAlignment="1" applyProtection="1">
      <alignment horizontal="left" vertical="top" wrapText="1"/>
      <protection locked="0"/>
    </xf>
    <xf numFmtId="0" fontId="24" fillId="0" borderId="2" xfId="0" applyFont="1" applyFill="1" applyBorder="1" applyAlignment="1" applyProtection="1">
      <alignment horizontal="left" vertical="top" wrapText="1"/>
      <protection locked="0"/>
    </xf>
    <xf numFmtId="0" fontId="6" fillId="0" borderId="2" xfId="0" applyFont="1" applyFill="1" applyBorder="1" applyAlignment="1" applyProtection="1">
      <alignment horizontal="left" vertical="top" wrapText="1"/>
      <protection locked="0"/>
    </xf>
    <xf numFmtId="0" fontId="6" fillId="0" borderId="2" xfId="0" applyFont="1" applyBorder="1" applyAlignment="1" applyProtection="1">
      <alignment horizontal="left" vertical="top" wrapText="1"/>
      <protection locked="0"/>
    </xf>
    <xf numFmtId="0" fontId="7" fillId="0" borderId="2" xfId="0" applyFont="1" applyBorder="1" applyAlignment="1" applyProtection="1">
      <alignment vertical="top"/>
      <protection locked="0"/>
    </xf>
    <xf numFmtId="0" fontId="0" fillId="0" borderId="2" xfId="0" applyFont="1" applyBorder="1" applyAlignment="1" applyProtection="1">
      <alignment vertical="top"/>
      <protection locked="0"/>
    </xf>
    <xf numFmtId="0" fontId="2" fillId="13" borderId="2" xfId="0" applyFont="1" applyFill="1" applyBorder="1" applyAlignment="1" applyProtection="1">
      <alignment horizontal="center" vertical="top"/>
      <protection locked="0"/>
    </xf>
    <xf numFmtId="0" fontId="17" fillId="13" borderId="2" xfId="0" applyFont="1" applyFill="1" applyBorder="1" applyAlignment="1" applyProtection="1">
      <alignment vertical="top" wrapText="1"/>
      <protection locked="0"/>
    </xf>
    <xf numFmtId="0" fontId="11" fillId="13" borderId="2" xfId="0" applyFont="1" applyFill="1" applyBorder="1" applyAlignment="1" applyProtection="1">
      <alignment horizontal="center" wrapText="1"/>
      <protection locked="0"/>
    </xf>
    <xf numFmtId="0" fontId="17" fillId="14" borderId="2" xfId="0" applyFont="1" applyFill="1" applyBorder="1" applyAlignment="1" applyProtection="1">
      <alignment vertical="top" wrapText="1"/>
      <protection locked="0"/>
    </xf>
    <xf numFmtId="0" fontId="11" fillId="14" borderId="2" xfId="0" applyFont="1" applyFill="1" applyBorder="1" applyAlignment="1" applyProtection="1">
      <alignment horizontal="center" wrapText="1"/>
      <protection locked="0"/>
    </xf>
    <xf numFmtId="0" fontId="7" fillId="0" borderId="2" xfId="0" applyFont="1" applyFill="1" applyBorder="1" applyAlignment="1" applyProtection="1">
      <alignment vertical="top"/>
      <protection locked="0"/>
    </xf>
    <xf numFmtId="0" fontId="24" fillId="0" borderId="2" xfId="0" applyFont="1" applyFill="1" applyBorder="1" applyAlignment="1" applyProtection="1">
      <alignment vertical="top" wrapText="1"/>
      <protection locked="0"/>
    </xf>
    <xf numFmtId="0" fontId="7" fillId="15" borderId="2" xfId="0" applyFont="1" applyFill="1" applyBorder="1" applyAlignment="1" applyProtection="1">
      <alignment vertical="top" wrapText="1"/>
      <protection locked="0"/>
    </xf>
    <xf numFmtId="9" fontId="20" fillId="15" borderId="2" xfId="0" applyNumberFormat="1" applyFont="1" applyFill="1" applyBorder="1" applyAlignment="1" applyProtection="1">
      <alignment horizontal="center" vertical="top" wrapText="1"/>
      <protection locked="0"/>
    </xf>
    <xf numFmtId="0" fontId="0" fillId="0" borderId="0" xfId="0" applyFont="1" applyProtection="1">
      <protection locked="0"/>
    </xf>
    <xf numFmtId="9" fontId="2" fillId="0" borderId="2" xfId="0" applyNumberFormat="1" applyFont="1" applyFill="1" applyBorder="1" applyAlignment="1" applyProtection="1">
      <alignment horizontal="center" vertical="top" wrapText="1"/>
      <protection locked="0"/>
    </xf>
    <xf numFmtId="0" fontId="0" fillId="10" borderId="2" xfId="0" applyFont="1" applyFill="1" applyBorder="1" applyAlignment="1" applyProtection="1">
      <alignment vertical="top"/>
      <protection locked="0"/>
    </xf>
    <xf numFmtId="0" fontId="0" fillId="10" borderId="5" xfId="0" applyFont="1" applyFill="1" applyBorder="1" applyAlignment="1" applyProtection="1">
      <alignment vertical="top"/>
      <protection locked="0"/>
    </xf>
    <xf numFmtId="0" fontId="2" fillId="0" borderId="0" xfId="0" applyFont="1" applyAlignment="1" applyProtection="1">
      <alignment horizontal="left" vertical="top"/>
      <protection locked="0"/>
    </xf>
    <xf numFmtId="0" fontId="0" fillId="0" borderId="0" xfId="0" applyFont="1" applyBorder="1" applyAlignment="1" applyProtection="1">
      <alignment vertical="top"/>
      <protection locked="0"/>
    </xf>
    <xf numFmtId="0" fontId="0" fillId="0" borderId="0" xfId="0" applyFont="1" applyAlignment="1" applyProtection="1">
      <alignment vertical="top"/>
      <protection locked="0"/>
    </xf>
    <xf numFmtId="43" fontId="2" fillId="0" borderId="2" xfId="2" applyFont="1" applyFill="1" applyBorder="1" applyAlignment="1" applyProtection="1">
      <alignment horizontal="center" vertical="top"/>
    </xf>
    <xf numFmtId="0" fontId="2" fillId="15" borderId="2" xfId="0" applyFont="1" applyFill="1" applyBorder="1" applyAlignment="1" applyProtection="1">
      <alignment horizontal="center" vertical="top" wrapText="1"/>
      <protection locked="0"/>
    </xf>
    <xf numFmtId="0" fontId="36" fillId="0" borderId="2" xfId="0" applyFont="1" applyFill="1" applyBorder="1" applyAlignment="1" applyProtection="1">
      <alignment horizontal="left" vertical="top" wrapText="1"/>
      <protection locked="0"/>
    </xf>
    <xf numFmtId="0" fontId="0" fillId="0" borderId="1" xfId="0" applyFont="1" applyFill="1" applyBorder="1" applyAlignment="1" applyProtection="1">
      <alignment horizontal="center" vertical="top"/>
    </xf>
    <xf numFmtId="0" fontId="24" fillId="0" borderId="1" xfId="0" applyFont="1" applyFill="1" applyBorder="1" applyAlignment="1" applyProtection="1">
      <alignment horizontal="center" vertical="top"/>
    </xf>
    <xf numFmtId="0" fontId="7" fillId="0" borderId="1" xfId="0" applyFont="1" applyFill="1" applyBorder="1" applyAlignment="1" applyProtection="1">
      <alignment horizontal="right" vertical="top"/>
      <protection locked="0"/>
    </xf>
    <xf numFmtId="0" fontId="7" fillId="0" borderId="1" xfId="0" applyFont="1" applyFill="1" applyBorder="1" applyAlignment="1" applyProtection="1">
      <alignment horizontal="center" vertical="top"/>
      <protection locked="0"/>
    </xf>
    <xf numFmtId="0" fontId="7" fillId="0" borderId="1" xfId="0" applyFont="1" applyBorder="1" applyAlignment="1" applyProtection="1">
      <alignment horizontal="center" vertical="top"/>
      <protection locked="0"/>
    </xf>
    <xf numFmtId="0" fontId="2" fillId="2" borderId="2" xfId="0" applyFont="1" applyFill="1" applyBorder="1" applyAlignment="1" applyProtection="1">
      <alignment horizontal="left" vertical="top"/>
      <protection locked="0"/>
    </xf>
    <xf numFmtId="0" fontId="14" fillId="0" borderId="9" xfId="0" applyFont="1" applyBorder="1" applyAlignment="1" applyProtection="1">
      <alignment horizontal="left" vertical="top"/>
      <protection locked="0"/>
    </xf>
    <xf numFmtId="0" fontId="14" fillId="0" borderId="10" xfId="0" applyFont="1" applyBorder="1" applyAlignment="1" applyProtection="1">
      <alignment horizontal="left" vertical="top"/>
      <protection locked="0"/>
    </xf>
    <xf numFmtId="0" fontId="14" fillId="0" borderId="10" xfId="0" applyFont="1" applyBorder="1" applyAlignment="1" applyProtection="1">
      <alignment horizontal="center" vertical="top" wrapText="1"/>
      <protection locked="0"/>
    </xf>
    <xf numFmtId="0" fontId="14" fillId="0" borderId="10" xfId="0" applyFont="1" applyBorder="1" applyAlignment="1" applyProtection="1">
      <alignment horizontal="center" wrapText="1"/>
      <protection locked="0"/>
    </xf>
    <xf numFmtId="0" fontId="14" fillId="0" borderId="11" xfId="0" applyFont="1" applyBorder="1" applyAlignment="1" applyProtection="1">
      <alignment horizontal="center" vertical="top" wrapText="1"/>
      <protection locked="0"/>
    </xf>
    <xf numFmtId="0" fontId="2" fillId="11" borderId="2" xfId="0" applyFont="1" applyFill="1" applyBorder="1" applyAlignment="1" applyProtection="1">
      <alignment horizontal="left" vertical="top"/>
      <protection locked="0"/>
    </xf>
    <xf numFmtId="9" fontId="19" fillId="0" borderId="2" xfId="0" applyNumberFormat="1" applyFont="1" applyBorder="1" applyAlignment="1" applyProtection="1">
      <alignment horizontal="left" vertical="top" wrapText="1"/>
      <protection locked="0"/>
    </xf>
    <xf numFmtId="9" fontId="23" fillId="0" borderId="2" xfId="0" applyNumberFormat="1" applyFont="1" applyBorder="1" applyAlignment="1" applyProtection="1">
      <alignment horizontal="center" vertical="top" wrapText="1"/>
      <protection locked="0"/>
    </xf>
    <xf numFmtId="9" fontId="2" fillId="13" borderId="3" xfId="1" applyFont="1" applyFill="1" applyBorder="1" applyAlignment="1" applyProtection="1">
      <alignment vertical="center"/>
      <protection locked="0"/>
    </xf>
    <xf numFmtId="9" fontId="23" fillId="0" borderId="2" xfId="0" applyNumberFormat="1" applyFont="1" applyFill="1" applyBorder="1" applyAlignment="1" applyProtection="1">
      <alignment horizontal="center" vertical="top" wrapText="1"/>
      <protection locked="0"/>
    </xf>
    <xf numFmtId="9" fontId="17" fillId="0" borderId="2" xfId="0" applyNumberFormat="1" applyFont="1" applyFill="1" applyBorder="1" applyAlignment="1" applyProtection="1">
      <alignment horizontal="center" vertical="top" wrapText="1"/>
      <protection locked="0"/>
    </xf>
    <xf numFmtId="9" fontId="36" fillId="0" borderId="2" xfId="0" applyNumberFormat="1" applyFont="1" applyBorder="1" applyAlignment="1" applyProtection="1">
      <alignment horizontal="center" vertical="top" wrapText="1"/>
      <protection locked="0"/>
    </xf>
    <xf numFmtId="0" fontId="2" fillId="8" borderId="3" xfId="0" applyFont="1" applyFill="1" applyBorder="1" applyAlignment="1" applyProtection="1">
      <alignment vertical="top"/>
      <protection locked="0"/>
    </xf>
    <xf numFmtId="0" fontId="2" fillId="8" borderId="11" xfId="0" applyFont="1" applyFill="1" applyBorder="1" applyAlignment="1" applyProtection="1">
      <alignment horizontal="left" vertical="top"/>
      <protection locked="0"/>
    </xf>
    <xf numFmtId="0" fontId="0" fillId="10" borderId="2" xfId="0" applyFill="1" applyBorder="1" applyProtection="1">
      <protection locked="0"/>
    </xf>
    <xf numFmtId="0" fontId="2" fillId="8" borderId="2" xfId="0" applyFont="1" applyFill="1" applyBorder="1" applyAlignment="1" applyProtection="1">
      <alignment horizontal="left" vertical="top"/>
      <protection locked="0"/>
    </xf>
    <xf numFmtId="0" fontId="2" fillId="8" borderId="2" xfId="0" applyFont="1" applyFill="1" applyBorder="1" applyAlignment="1" applyProtection="1">
      <alignment vertical="top"/>
      <protection locked="0"/>
    </xf>
    <xf numFmtId="9" fontId="0" fillId="0" borderId="2" xfId="1" applyFont="1" applyBorder="1" applyAlignment="1" applyProtection="1">
      <alignment vertical="top"/>
      <protection locked="0"/>
    </xf>
    <xf numFmtId="0" fontId="0" fillId="0" borderId="2" xfId="0" applyBorder="1" applyProtection="1">
      <protection locked="0"/>
    </xf>
    <xf numFmtId="0" fontId="24" fillId="0" borderId="2" xfId="0" applyFont="1" applyBorder="1" applyAlignment="1" applyProtection="1">
      <alignment horizontal="left" vertical="top" wrapText="1"/>
      <protection locked="0"/>
    </xf>
    <xf numFmtId="0" fontId="0" fillId="0" borderId="1" xfId="0" applyBorder="1" applyAlignment="1" applyProtection="1">
      <alignment horizontal="center" vertical="top"/>
    </xf>
    <xf numFmtId="0" fontId="0" fillId="0" borderId="1" xfId="0" applyFill="1" applyBorder="1" applyAlignment="1" applyProtection="1">
      <alignment horizontal="center" vertical="top"/>
    </xf>
    <xf numFmtId="9" fontId="2" fillId="8" borderId="3" xfId="1" applyFont="1" applyFill="1" applyBorder="1" applyAlignment="1" applyProtection="1">
      <alignment vertical="top"/>
    </xf>
    <xf numFmtId="0" fontId="2" fillId="14" borderId="2" xfId="0" applyFont="1" applyFill="1" applyBorder="1" applyAlignment="1" applyProtection="1">
      <alignment horizontal="left" vertical="top"/>
      <protection locked="0"/>
    </xf>
    <xf numFmtId="9" fontId="0" fillId="0" borderId="19" xfId="2" applyNumberFormat="1" applyFont="1" applyBorder="1" applyAlignment="1" applyProtection="1">
      <alignment vertical="top"/>
    </xf>
    <xf numFmtId="9" fontId="0" fillId="0" borderId="20" xfId="1" applyFont="1" applyBorder="1" applyAlignment="1" applyProtection="1">
      <alignment vertical="top"/>
    </xf>
    <xf numFmtId="9" fontId="2" fillId="10" borderId="19" xfId="1" applyFont="1" applyFill="1" applyBorder="1" applyAlignment="1" applyProtection="1">
      <alignment vertical="top"/>
    </xf>
    <xf numFmtId="9" fontId="2" fillId="10" borderId="20" xfId="1" applyFont="1" applyFill="1" applyBorder="1" applyAlignment="1" applyProtection="1">
      <alignment vertical="top"/>
    </xf>
    <xf numFmtId="9" fontId="2" fillId="8" borderId="19" xfId="0" applyNumberFormat="1" applyFont="1" applyFill="1" applyBorder="1" applyAlignment="1" applyProtection="1">
      <alignment vertical="top"/>
      <protection locked="0"/>
    </xf>
    <xf numFmtId="9" fontId="2" fillId="8" borderId="20" xfId="1" applyFont="1" applyFill="1" applyBorder="1" applyAlignment="1" applyProtection="1">
      <alignment vertical="top"/>
    </xf>
    <xf numFmtId="43" fontId="2" fillId="0" borderId="19" xfId="2" applyFont="1" applyFill="1" applyBorder="1" applyAlignment="1" applyProtection="1">
      <alignment horizontal="center" vertical="top"/>
    </xf>
    <xf numFmtId="43" fontId="2" fillId="0" borderId="20" xfId="2" applyFont="1" applyFill="1" applyBorder="1" applyAlignment="1" applyProtection="1">
      <alignment horizontal="center" vertical="top"/>
    </xf>
    <xf numFmtId="9" fontId="0" fillId="10" borderId="19" xfId="1" applyFont="1" applyFill="1" applyBorder="1" applyAlignment="1" applyProtection="1">
      <alignment vertical="top"/>
    </xf>
    <xf numFmtId="9" fontId="0" fillId="10" borderId="20" xfId="1" applyFont="1" applyFill="1" applyBorder="1" applyAlignment="1" applyProtection="1">
      <alignment vertical="top"/>
    </xf>
    <xf numFmtId="9" fontId="0" fillId="0" borderId="19" xfId="1" applyFont="1" applyBorder="1" applyAlignment="1" applyProtection="1">
      <alignment vertical="top"/>
    </xf>
    <xf numFmtId="0" fontId="0" fillId="10" borderId="19" xfId="0" applyFill="1" applyBorder="1" applyProtection="1">
      <protection locked="0"/>
    </xf>
    <xf numFmtId="0" fontId="0" fillId="10" borderId="20" xfId="0" applyFill="1" applyBorder="1" applyProtection="1">
      <protection locked="0"/>
    </xf>
    <xf numFmtId="0" fontId="2" fillId="8" borderId="19" xfId="0" applyFont="1" applyFill="1" applyBorder="1" applyAlignment="1" applyProtection="1">
      <alignment vertical="top"/>
      <protection locked="0"/>
    </xf>
    <xf numFmtId="0" fontId="2" fillId="10" borderId="19" xfId="0" applyFont="1" applyFill="1" applyBorder="1" applyAlignment="1" applyProtection="1">
      <alignment horizontal="right" vertical="top"/>
      <protection locked="0"/>
    </xf>
    <xf numFmtId="9" fontId="2" fillId="8" borderId="20" xfId="1" applyFont="1" applyFill="1" applyBorder="1" applyAlignment="1" applyProtection="1">
      <alignment horizontal="center"/>
      <protection locked="0"/>
    </xf>
    <xf numFmtId="0" fontId="0" fillId="10" borderId="21" xfId="0" applyFill="1" applyBorder="1" applyProtection="1">
      <protection locked="0"/>
    </xf>
    <xf numFmtId="0" fontId="0" fillId="10" borderId="22" xfId="0" applyFill="1" applyBorder="1" applyProtection="1">
      <protection locked="0"/>
    </xf>
    <xf numFmtId="0" fontId="0" fillId="10" borderId="23" xfId="0" applyFill="1" applyBorder="1" applyProtection="1">
      <protection locked="0"/>
    </xf>
    <xf numFmtId="9" fontId="16" fillId="8" borderId="2" xfId="0" applyNumberFormat="1" applyFont="1" applyFill="1" applyBorder="1" applyAlignment="1" applyProtection="1">
      <alignment horizontal="right" vertical="top"/>
      <protection locked="0"/>
    </xf>
    <xf numFmtId="0" fontId="2" fillId="0" borderId="27" xfId="0" applyFont="1" applyBorder="1" applyAlignment="1" applyProtection="1">
      <alignment horizontal="center" vertical="top" wrapText="1"/>
      <protection locked="0"/>
    </xf>
    <xf numFmtId="0" fontId="0" fillId="0" borderId="28" xfId="0" applyBorder="1" applyProtection="1">
      <protection locked="0"/>
    </xf>
    <xf numFmtId="9" fontId="0" fillId="0" borderId="19" xfId="1" applyFont="1" applyBorder="1" applyAlignment="1" applyProtection="1">
      <alignment vertical="top"/>
      <protection locked="0"/>
    </xf>
    <xf numFmtId="9" fontId="0" fillId="0" borderId="20" xfId="1" applyFont="1" applyBorder="1" applyAlignment="1" applyProtection="1">
      <alignment vertical="top"/>
      <protection locked="0"/>
    </xf>
    <xf numFmtId="0" fontId="2" fillId="8" borderId="19" xfId="0" applyFont="1" applyFill="1" applyBorder="1" applyAlignment="1" applyProtection="1">
      <alignment horizontal="left" vertical="top"/>
      <protection locked="0"/>
    </xf>
    <xf numFmtId="0" fontId="14" fillId="0" borderId="30" xfId="0" applyFont="1" applyBorder="1" applyAlignment="1" applyProtection="1">
      <alignment horizontal="center" vertical="top" wrapText="1"/>
      <protection locked="0"/>
    </xf>
    <xf numFmtId="9" fontId="14" fillId="0" borderId="29" xfId="1" applyFont="1" applyBorder="1" applyAlignment="1" applyProtection="1">
      <alignment horizontal="center" vertical="top" wrapText="1"/>
      <protection locked="0"/>
    </xf>
    <xf numFmtId="43" fontId="2" fillId="0" borderId="2" xfId="2" applyFont="1" applyFill="1" applyBorder="1" applyAlignment="1" applyProtection="1">
      <alignment horizontal="center" vertical="top"/>
      <protection locked="0"/>
    </xf>
    <xf numFmtId="164" fontId="2" fillId="8" borderId="28" xfId="1" applyNumberFormat="1" applyFont="1" applyFill="1" applyBorder="1" applyProtection="1"/>
    <xf numFmtId="164" fontId="2" fillId="10" borderId="0" xfId="0" applyNumberFormat="1" applyFont="1" applyFill="1" applyBorder="1" applyAlignment="1" applyProtection="1">
      <alignment horizontal="center"/>
    </xf>
    <xf numFmtId="0" fontId="2" fillId="8" borderId="0" xfId="0" applyNumberFormat="1" applyFont="1" applyFill="1" applyProtection="1"/>
    <xf numFmtId="43" fontId="17" fillId="14" borderId="2" xfId="2" applyFont="1" applyFill="1" applyBorder="1" applyAlignment="1" applyProtection="1">
      <alignment vertical="top" wrapText="1"/>
      <protection locked="0"/>
    </xf>
    <xf numFmtId="43" fontId="2" fillId="8" borderId="2" xfId="2" applyFont="1" applyFill="1" applyBorder="1" applyAlignment="1" applyProtection="1">
      <alignment horizontal="center" vertical="top" wrapText="1"/>
      <protection locked="0"/>
    </xf>
    <xf numFmtId="43" fontId="2" fillId="0" borderId="19" xfId="2" applyFont="1" applyFill="1" applyBorder="1" applyAlignment="1" applyProtection="1">
      <alignment horizontal="center" vertical="top"/>
      <protection locked="0"/>
    </xf>
    <xf numFmtId="43" fontId="2" fillId="0" borderId="20" xfId="2" applyFont="1" applyFill="1" applyBorder="1" applyAlignment="1" applyProtection="1">
      <alignment horizontal="center" vertical="top"/>
      <protection locked="0"/>
    </xf>
    <xf numFmtId="0" fontId="0" fillId="0" borderId="2" xfId="0" applyFont="1" applyBorder="1" applyAlignment="1" applyProtection="1">
      <alignment horizontal="left" vertical="top" wrapText="1"/>
      <protection locked="0"/>
    </xf>
    <xf numFmtId="0" fontId="0" fillId="0" borderId="2" xfId="0" applyFont="1" applyFill="1" applyBorder="1" applyAlignment="1" applyProtection="1">
      <alignment vertical="top" wrapText="1"/>
      <protection locked="0"/>
    </xf>
    <xf numFmtId="9" fontId="2" fillId="10" borderId="2" xfId="1" applyFont="1" applyFill="1" applyBorder="1" applyAlignment="1" applyProtection="1">
      <alignment vertical="top"/>
      <protection locked="0"/>
    </xf>
    <xf numFmtId="0" fontId="0" fillId="0" borderId="2" xfId="0" applyBorder="1" applyAlignment="1" applyProtection="1">
      <alignment horizontal="left" vertical="top" wrapText="1"/>
      <protection locked="0"/>
    </xf>
    <xf numFmtId="0" fontId="2" fillId="7" borderId="2" xfId="0" applyFont="1" applyFill="1" applyBorder="1" applyAlignment="1" applyProtection="1">
      <alignment horizontal="center" vertical="top" wrapText="1"/>
      <protection locked="0"/>
    </xf>
    <xf numFmtId="0" fontId="2" fillId="4" borderId="2" xfId="0" applyFont="1" applyFill="1" applyBorder="1" applyAlignment="1" applyProtection="1">
      <alignment horizontal="center" vertical="top" wrapText="1"/>
      <protection locked="0"/>
    </xf>
    <xf numFmtId="0" fontId="2" fillId="4" borderId="2" xfId="0" applyFont="1" applyFill="1" applyBorder="1" applyAlignment="1" applyProtection="1">
      <alignment vertical="top"/>
      <protection locked="0"/>
    </xf>
    <xf numFmtId="0" fontId="0" fillId="0" borderId="2" xfId="0" applyFill="1" applyBorder="1" applyAlignment="1" applyProtection="1">
      <alignment vertical="top"/>
      <protection locked="0"/>
    </xf>
    <xf numFmtId="0" fontId="2" fillId="0" borderId="2" xfId="0" applyFont="1" applyBorder="1" applyAlignment="1" applyProtection="1">
      <alignment vertical="top" wrapText="1"/>
      <protection locked="0"/>
    </xf>
    <xf numFmtId="0" fontId="24" fillId="0" borderId="2" xfId="0" applyFont="1" applyBorder="1" applyAlignment="1" applyProtection="1">
      <alignment vertical="top" wrapText="1"/>
      <protection locked="0"/>
    </xf>
    <xf numFmtId="0" fontId="0" fillId="0" borderId="2" xfId="0" applyFill="1" applyBorder="1" applyAlignment="1" applyProtection="1">
      <alignment vertical="top" wrapText="1"/>
      <protection locked="0"/>
    </xf>
    <xf numFmtId="0" fontId="0" fillId="9" borderId="2" xfId="2" applyNumberFormat="1" applyFont="1" applyFill="1" applyBorder="1" applyAlignment="1" applyProtection="1">
      <alignment horizontal="center" vertical="top"/>
    </xf>
    <xf numFmtId="164" fontId="2" fillId="8" borderId="20" xfId="0" applyNumberFormat="1" applyFont="1" applyFill="1" applyBorder="1" applyProtection="1"/>
    <xf numFmtId="9" fontId="14" fillId="0" borderId="11" xfId="1" applyFont="1" applyBorder="1" applyAlignment="1" applyProtection="1">
      <alignment horizontal="center" vertical="top" wrapText="1"/>
      <protection locked="0"/>
    </xf>
    <xf numFmtId="43" fontId="2" fillId="0" borderId="3" xfId="2" applyFont="1" applyFill="1" applyBorder="1" applyAlignment="1" applyProtection="1">
      <alignment horizontal="center" vertical="top"/>
    </xf>
    <xf numFmtId="9" fontId="0" fillId="0" borderId="3" xfId="1" applyFont="1" applyBorder="1" applyAlignment="1" applyProtection="1">
      <alignment vertical="top"/>
    </xf>
    <xf numFmtId="9" fontId="0" fillId="10" borderId="3" xfId="1" applyFont="1" applyFill="1" applyBorder="1" applyAlignment="1" applyProtection="1">
      <alignment vertical="top"/>
    </xf>
    <xf numFmtId="9" fontId="2" fillId="10" borderId="3" xfId="1" applyFont="1" applyFill="1" applyBorder="1" applyAlignment="1" applyProtection="1">
      <alignment vertical="top"/>
    </xf>
    <xf numFmtId="43" fontId="2" fillId="0" borderId="3" xfId="2" applyFont="1" applyFill="1" applyBorder="1" applyAlignment="1" applyProtection="1">
      <alignment horizontal="center" vertical="top"/>
      <protection locked="0"/>
    </xf>
    <xf numFmtId="9" fontId="0" fillId="0" borderId="3" xfId="1" applyFont="1" applyBorder="1" applyAlignment="1" applyProtection="1">
      <alignment vertical="top"/>
      <protection locked="0"/>
    </xf>
    <xf numFmtId="0" fontId="0" fillId="10" borderId="3" xfId="0" applyFill="1" applyBorder="1" applyProtection="1">
      <protection locked="0"/>
    </xf>
    <xf numFmtId="164" fontId="2" fillId="8" borderId="3" xfId="0" applyNumberFormat="1" applyFont="1" applyFill="1" applyBorder="1" applyProtection="1"/>
    <xf numFmtId="9" fontId="2" fillId="8" borderId="3" xfId="1" applyFont="1" applyFill="1" applyBorder="1" applyAlignment="1" applyProtection="1">
      <alignment horizontal="center"/>
      <protection locked="0"/>
    </xf>
    <xf numFmtId="0" fontId="0" fillId="10" borderId="34" xfId="0" applyFill="1" applyBorder="1" applyProtection="1">
      <protection locked="0"/>
    </xf>
    <xf numFmtId="0" fontId="5" fillId="0" borderId="35" xfId="0" applyFont="1" applyBorder="1" applyProtection="1">
      <protection locked="0"/>
    </xf>
    <xf numFmtId="0" fontId="14" fillId="0" borderId="27" xfId="0" applyFont="1" applyBorder="1" applyProtection="1">
      <protection locked="0"/>
    </xf>
    <xf numFmtId="0" fontId="2" fillId="0" borderId="36" xfId="0" applyFont="1" applyBorder="1" applyAlignment="1" applyProtection="1">
      <alignment horizontal="center"/>
      <protection locked="0"/>
    </xf>
    <xf numFmtId="0" fontId="0" fillId="0" borderId="36" xfId="0" applyBorder="1" applyProtection="1">
      <protection locked="0"/>
    </xf>
    <xf numFmtId="0" fontId="0" fillId="0" borderId="36" xfId="0" applyFill="1" applyBorder="1" applyProtection="1">
      <protection locked="0"/>
    </xf>
    <xf numFmtId="0" fontId="2" fillId="0" borderId="36" xfId="0" applyFont="1" applyBorder="1" applyProtection="1">
      <protection locked="0"/>
    </xf>
    <xf numFmtId="0" fontId="0" fillId="0" borderId="36" xfId="0" applyFont="1" applyBorder="1" applyProtection="1">
      <protection locked="0"/>
    </xf>
    <xf numFmtId="0" fontId="0" fillId="0" borderId="37" xfId="0" applyBorder="1" applyProtection="1">
      <protection locked="0"/>
    </xf>
    <xf numFmtId="0" fontId="0" fillId="0" borderId="2" xfId="0" applyFont="1" applyBorder="1" applyAlignment="1" applyProtection="1">
      <alignment vertical="top" wrapText="1"/>
      <protection locked="0"/>
    </xf>
    <xf numFmtId="0" fontId="2" fillId="10" borderId="2" xfId="0" applyFont="1" applyFill="1" applyBorder="1" applyAlignment="1" applyProtection="1">
      <alignment vertical="top"/>
      <protection locked="0"/>
    </xf>
    <xf numFmtId="0" fontId="37" fillId="0" borderId="2" xfId="0" applyFont="1" applyBorder="1" applyAlignment="1" applyProtection="1">
      <alignment vertical="top" wrapText="1"/>
      <protection locked="0"/>
    </xf>
    <xf numFmtId="43" fontId="20" fillId="8" borderId="19" xfId="2" applyFont="1" applyFill="1" applyBorder="1" applyAlignment="1" applyProtection="1">
      <alignment horizontal="center" vertical="top" wrapText="1"/>
    </xf>
    <xf numFmtId="43" fontId="20" fillId="17" borderId="2" xfId="2" applyFont="1" applyFill="1" applyBorder="1" applyAlignment="1" applyProtection="1">
      <alignment horizontal="center" vertical="top" wrapText="1"/>
    </xf>
    <xf numFmtId="0" fontId="0" fillId="16" borderId="2" xfId="2" applyNumberFormat="1" applyFont="1" applyFill="1" applyBorder="1" applyAlignment="1" applyProtection="1">
      <alignment horizontal="center" vertical="top"/>
      <protection locked="0"/>
    </xf>
    <xf numFmtId="9" fontId="0" fillId="0" borderId="0" xfId="1" applyFont="1" applyProtection="1">
      <protection locked="0"/>
    </xf>
    <xf numFmtId="9" fontId="0" fillId="0" borderId="0" xfId="1" applyFont="1" applyBorder="1" applyAlignment="1" applyProtection="1">
      <alignment vertical="top"/>
      <protection locked="0"/>
    </xf>
    <xf numFmtId="9" fontId="0" fillId="0" borderId="0" xfId="1" applyFont="1" applyBorder="1" applyProtection="1">
      <protection locked="0"/>
    </xf>
    <xf numFmtId="9" fontId="11" fillId="0" borderId="0" xfId="1" applyFont="1" applyBorder="1" applyAlignment="1" applyProtection="1">
      <alignment horizontal="center"/>
      <protection locked="0"/>
    </xf>
    <xf numFmtId="9" fontId="0" fillId="0" borderId="0" xfId="1" applyFont="1" applyFill="1" applyBorder="1" applyProtection="1">
      <protection locked="0"/>
    </xf>
    <xf numFmtId="0" fontId="2" fillId="0" borderId="0" xfId="0" applyFont="1" applyFill="1" applyAlignment="1" applyProtection="1">
      <alignment vertical="top"/>
      <protection locked="0"/>
    </xf>
    <xf numFmtId="0" fontId="14" fillId="0" borderId="0" xfId="0" applyFont="1" applyFill="1" applyProtection="1">
      <protection locked="0"/>
    </xf>
    <xf numFmtId="0" fontId="2" fillId="0" borderId="0" xfId="0" applyFont="1" applyFill="1" applyAlignment="1" applyProtection="1">
      <alignment horizontal="center"/>
      <protection locked="0"/>
    </xf>
    <xf numFmtId="0" fontId="2" fillId="0" borderId="0" xfId="0" applyFont="1" applyFill="1" applyProtection="1">
      <protection locked="0"/>
    </xf>
    <xf numFmtId="0" fontId="0" fillId="0" borderId="0" xfId="0" applyFont="1" applyFill="1" applyProtection="1">
      <protection locked="0"/>
    </xf>
    <xf numFmtId="9" fontId="0" fillId="0" borderId="0" xfId="1" applyFont="1" applyFill="1" applyProtection="1">
      <protection locked="0"/>
    </xf>
    <xf numFmtId="0" fontId="0" fillId="18" borderId="0" xfId="0" applyFill="1" applyProtection="1">
      <protection locked="0"/>
    </xf>
    <xf numFmtId="0" fontId="0" fillId="19" borderId="0" xfId="0" applyFill="1" applyProtection="1">
      <protection locked="0"/>
    </xf>
    <xf numFmtId="43" fontId="0" fillId="0" borderId="0" xfId="2" applyFont="1" applyBorder="1" applyProtection="1">
      <protection locked="0"/>
    </xf>
    <xf numFmtId="9" fontId="0" fillId="19" borderId="19" xfId="2" applyNumberFormat="1" applyFont="1" applyFill="1" applyBorder="1" applyAlignment="1" applyProtection="1">
      <alignment vertical="top"/>
    </xf>
    <xf numFmtId="9" fontId="0" fillId="19" borderId="19" xfId="1" applyFont="1" applyFill="1" applyBorder="1" applyAlignment="1" applyProtection="1">
      <alignment vertical="top"/>
    </xf>
    <xf numFmtId="164" fontId="0" fillId="0" borderId="20" xfId="1" applyNumberFormat="1" applyFont="1" applyBorder="1" applyAlignment="1" applyProtection="1">
      <alignment vertical="top"/>
    </xf>
    <xf numFmtId="9" fontId="2" fillId="0" borderId="0" xfId="1" applyFont="1" applyBorder="1" applyProtection="1">
      <protection locked="0"/>
    </xf>
    <xf numFmtId="164" fontId="2" fillId="10" borderId="2" xfId="0" applyNumberFormat="1" applyFont="1" applyFill="1" applyBorder="1" applyAlignment="1" applyProtection="1">
      <alignment horizontal="right" vertical="top"/>
      <protection locked="0"/>
    </xf>
    <xf numFmtId="10" fontId="11" fillId="0" borderId="0" xfId="0" applyNumberFormat="1" applyFont="1" applyBorder="1" applyAlignment="1" applyProtection="1">
      <alignment horizontal="center"/>
      <protection locked="0"/>
    </xf>
    <xf numFmtId="164" fontId="0" fillId="0" borderId="0" xfId="1" applyNumberFormat="1" applyFont="1" applyBorder="1" applyAlignment="1" applyProtection="1">
      <alignment vertical="top"/>
      <protection locked="0"/>
    </xf>
    <xf numFmtId="164" fontId="0" fillId="0" borderId="0" xfId="1" applyNumberFormat="1" applyFont="1" applyFill="1" applyBorder="1" applyProtection="1">
      <protection locked="0"/>
    </xf>
    <xf numFmtId="0" fontId="33" fillId="0" borderId="0" xfId="0" applyFont="1" applyBorder="1" applyProtection="1">
      <protection locked="0"/>
    </xf>
    <xf numFmtId="0" fontId="2" fillId="8" borderId="0" xfId="0" applyFont="1" applyFill="1" applyProtection="1">
      <protection locked="0"/>
    </xf>
    <xf numFmtId="0" fontId="0" fillId="20" borderId="2" xfId="0" applyFill="1" applyBorder="1" applyProtection="1">
      <protection locked="0"/>
    </xf>
    <xf numFmtId="0" fontId="17" fillId="20" borderId="2" xfId="0" applyFont="1" applyFill="1" applyBorder="1" applyAlignment="1" applyProtection="1">
      <alignment vertical="top" wrapText="1"/>
      <protection locked="0"/>
    </xf>
    <xf numFmtId="0" fontId="0" fillId="20" borderId="2" xfId="0" applyFill="1" applyBorder="1" applyAlignment="1" applyProtection="1">
      <alignment vertical="top"/>
      <protection locked="0"/>
    </xf>
    <xf numFmtId="9" fontId="2" fillId="8" borderId="0" xfId="0" applyNumberFormat="1" applyFont="1" applyFill="1" applyProtection="1"/>
    <xf numFmtId="164" fontId="36" fillId="10" borderId="20" xfId="1" applyNumberFormat="1" applyFont="1" applyFill="1" applyBorder="1" applyAlignment="1" applyProtection="1">
      <alignment horizontal="right"/>
    </xf>
    <xf numFmtId="164" fontId="36" fillId="10" borderId="3" xfId="1" applyNumberFormat="1" applyFont="1" applyFill="1" applyBorder="1" applyAlignment="1" applyProtection="1">
      <alignment horizontal="right"/>
    </xf>
    <xf numFmtId="0" fontId="2" fillId="17" borderId="3" xfId="0" applyFont="1" applyFill="1" applyBorder="1" applyAlignment="1" applyProtection="1">
      <alignment vertical="top"/>
      <protection locked="0"/>
    </xf>
    <xf numFmtId="0" fontId="20" fillId="17" borderId="0" xfId="0" applyFont="1" applyFill="1" applyBorder="1" applyAlignment="1" applyProtection="1">
      <alignment horizontal="center"/>
      <protection locked="0"/>
    </xf>
    <xf numFmtId="164" fontId="2" fillId="17" borderId="0" xfId="0" applyNumberFormat="1" applyFont="1" applyFill="1" applyBorder="1" applyProtection="1">
      <protection locked="0"/>
    </xf>
    <xf numFmtId="0" fontId="0" fillId="20" borderId="0" xfId="0" applyFill="1" applyProtection="1">
      <protection locked="0"/>
    </xf>
    <xf numFmtId="9" fontId="40" fillId="0" borderId="2" xfId="0" applyNumberFormat="1" applyFont="1" applyBorder="1" applyAlignment="1" applyProtection="1">
      <alignment horizontal="center" vertical="top" wrapText="1"/>
      <protection locked="0"/>
    </xf>
    <xf numFmtId="0" fontId="0" fillId="0" borderId="0" xfId="1" applyNumberFormat="1" applyFont="1" applyAlignment="1" applyProtection="1">
      <alignment horizontal="center" vertical="top"/>
      <protection locked="0"/>
    </xf>
    <xf numFmtId="0" fontId="25" fillId="0" borderId="0" xfId="0" applyFont="1" applyProtection="1">
      <protection locked="0"/>
    </xf>
    <xf numFmtId="43" fontId="41" fillId="21" borderId="43" xfId="2" applyFont="1" applyFill="1" applyBorder="1" applyAlignment="1" applyProtection="1">
      <alignment vertical="center" wrapText="1"/>
      <protection locked="0"/>
    </xf>
    <xf numFmtId="9" fontId="2" fillId="5" borderId="38" xfId="1" applyFont="1" applyFill="1" applyBorder="1" applyAlignment="1" applyProtection="1">
      <alignment horizontal="center" vertical="center"/>
      <protection locked="0"/>
    </xf>
    <xf numFmtId="9" fontId="2" fillId="5" borderId="39" xfId="1" applyFont="1" applyFill="1" applyBorder="1" applyAlignment="1" applyProtection="1">
      <alignment horizontal="center" vertical="center"/>
      <protection locked="0"/>
    </xf>
    <xf numFmtId="9" fontId="2" fillId="5" borderId="29" xfId="1" applyFont="1" applyFill="1" applyBorder="1" applyAlignment="1" applyProtection="1">
      <alignment horizontal="center" vertical="center"/>
      <protection locked="0"/>
    </xf>
    <xf numFmtId="0" fontId="0" fillId="17" borderId="13" xfId="0" applyFill="1" applyBorder="1" applyAlignment="1" applyProtection="1">
      <alignment horizontal="left" vertical="top" wrapText="1"/>
      <protection locked="0"/>
    </xf>
    <xf numFmtId="0" fontId="0" fillId="17" borderId="10" xfId="0" applyFill="1" applyBorder="1" applyAlignment="1" applyProtection="1">
      <alignment horizontal="left" vertical="top" wrapText="1"/>
      <protection locked="0"/>
    </xf>
    <xf numFmtId="0" fontId="0" fillId="17" borderId="40" xfId="0" applyFill="1" applyBorder="1" applyAlignment="1" applyProtection="1">
      <alignment horizontal="center" vertical="top"/>
    </xf>
    <xf numFmtId="0" fontId="0" fillId="17" borderId="9" xfId="0" applyFill="1" applyBorder="1" applyAlignment="1" applyProtection="1">
      <alignment horizontal="center" vertical="top"/>
    </xf>
    <xf numFmtId="0" fontId="17" fillId="0" borderId="13" xfId="0" applyFont="1" applyBorder="1" applyAlignment="1" applyProtection="1">
      <alignment horizontal="center" vertical="top" wrapText="1"/>
      <protection locked="0"/>
    </xf>
    <xf numFmtId="0" fontId="17" fillId="0" borderId="10" xfId="0" applyFont="1" applyBorder="1" applyAlignment="1" applyProtection="1">
      <alignment horizontal="center" vertical="top" wrapText="1"/>
      <protection locked="0"/>
    </xf>
    <xf numFmtId="9" fontId="23" fillId="0" borderId="13" xfId="0" applyNumberFormat="1" applyFont="1" applyBorder="1" applyAlignment="1" applyProtection="1">
      <alignment horizontal="center" vertical="top" wrapText="1"/>
      <protection locked="0"/>
    </xf>
    <xf numFmtId="9" fontId="23" fillId="0" borderId="10" xfId="0" applyNumberFormat="1" applyFont="1" applyBorder="1" applyAlignment="1" applyProtection="1">
      <alignment horizontal="center" vertical="top" wrapText="1"/>
      <protection locked="0"/>
    </xf>
    <xf numFmtId="9" fontId="2" fillId="3" borderId="38" xfId="1" applyFont="1" applyFill="1" applyBorder="1" applyAlignment="1" applyProtection="1">
      <alignment horizontal="center" vertical="center"/>
      <protection locked="0"/>
    </xf>
    <xf numFmtId="9" fontId="2" fillId="3" borderId="39" xfId="1" applyFont="1" applyFill="1" applyBorder="1" applyAlignment="1" applyProtection="1">
      <alignment horizontal="center" vertical="center"/>
      <protection locked="0"/>
    </xf>
    <xf numFmtId="9" fontId="2" fillId="3" borderId="29" xfId="1" applyFont="1" applyFill="1" applyBorder="1" applyAlignment="1" applyProtection="1">
      <alignment horizontal="center" vertical="center"/>
      <protection locked="0"/>
    </xf>
    <xf numFmtId="9" fontId="2" fillId="11" borderId="38" xfId="1" applyFont="1" applyFill="1" applyBorder="1" applyAlignment="1" applyProtection="1">
      <alignment horizontal="center" vertical="center"/>
      <protection locked="0"/>
    </xf>
    <xf numFmtId="9" fontId="2" fillId="11" borderId="39" xfId="1" applyFont="1" applyFill="1" applyBorder="1" applyAlignment="1" applyProtection="1">
      <alignment horizontal="center" vertical="center"/>
      <protection locked="0"/>
    </xf>
    <xf numFmtId="9" fontId="2" fillId="11" borderId="29" xfId="1" applyFont="1" applyFill="1" applyBorder="1" applyAlignment="1" applyProtection="1">
      <alignment horizontal="center" vertical="center"/>
      <protection locked="0"/>
    </xf>
    <xf numFmtId="9" fontId="2" fillId="6" borderId="3" xfId="1" applyFont="1" applyFill="1" applyBorder="1" applyAlignment="1" applyProtection="1">
      <alignment horizontal="center" vertical="center"/>
      <protection locked="0"/>
    </xf>
    <xf numFmtId="9" fontId="2" fillId="4" borderId="3" xfId="1" applyFont="1" applyFill="1" applyBorder="1" applyAlignment="1" applyProtection="1">
      <alignment horizontal="center" vertical="center"/>
      <protection locked="0"/>
    </xf>
    <xf numFmtId="9" fontId="2" fillId="12" borderId="12" xfId="1" applyFont="1" applyFill="1" applyBorder="1" applyAlignment="1" applyProtection="1">
      <alignment horizontal="center" vertical="center"/>
      <protection locked="0"/>
    </xf>
    <xf numFmtId="9" fontId="2" fillId="12" borderId="14" xfId="1" applyFont="1" applyFill="1" applyBorder="1" applyAlignment="1" applyProtection="1">
      <alignment horizontal="center" vertical="center"/>
      <protection locked="0"/>
    </xf>
    <xf numFmtId="43" fontId="41" fillId="21" borderId="39" xfId="2" applyFont="1" applyFill="1" applyBorder="1" applyAlignment="1" applyProtection="1">
      <alignment horizontal="center" vertical="center" wrapText="1"/>
      <protection locked="0"/>
    </xf>
    <xf numFmtId="43" fontId="41" fillId="21" borderId="29" xfId="2" applyFont="1" applyFill="1" applyBorder="1" applyAlignment="1" applyProtection="1">
      <alignment horizontal="center" vertical="center" wrapText="1"/>
      <protection locked="0"/>
    </xf>
    <xf numFmtId="0" fontId="2" fillId="0" borderId="24" xfId="0" applyFont="1" applyFill="1" applyBorder="1" applyAlignment="1" applyProtection="1">
      <alignment horizontal="center" vertical="top"/>
      <protection locked="0"/>
    </xf>
    <xf numFmtId="0" fontId="2" fillId="0" borderId="25" xfId="0" applyFont="1" applyFill="1" applyBorder="1" applyAlignment="1" applyProtection="1">
      <alignment horizontal="center" vertical="top"/>
      <protection locked="0"/>
    </xf>
    <xf numFmtId="0" fontId="2" fillId="0" borderId="26" xfId="0" applyFont="1" applyFill="1" applyBorder="1" applyAlignment="1" applyProtection="1">
      <alignment horizontal="center" vertical="top"/>
      <protection locked="0"/>
    </xf>
    <xf numFmtId="0" fontId="2" fillId="0" borderId="31" xfId="0" applyFont="1" applyFill="1" applyBorder="1" applyAlignment="1" applyProtection="1">
      <alignment horizontal="center" vertical="top"/>
      <protection locked="0"/>
    </xf>
    <xf numFmtId="0" fontId="2" fillId="0" borderId="32" xfId="0" applyFont="1" applyFill="1" applyBorder="1" applyAlignment="1" applyProtection="1">
      <alignment horizontal="center" vertical="top"/>
      <protection locked="0"/>
    </xf>
    <xf numFmtId="0" fontId="2" fillId="0" borderId="33" xfId="0" applyFont="1" applyFill="1" applyBorder="1" applyAlignment="1" applyProtection="1">
      <alignment horizontal="center" vertical="top"/>
      <protection locked="0"/>
    </xf>
    <xf numFmtId="9" fontId="2" fillId="2" borderId="38" xfId="1" applyFont="1" applyFill="1" applyBorder="1" applyAlignment="1" applyProtection="1">
      <alignment horizontal="center" vertical="center"/>
      <protection locked="0"/>
    </xf>
    <xf numFmtId="9" fontId="2" fillId="2" borderId="39" xfId="1" applyFont="1" applyFill="1" applyBorder="1" applyAlignment="1" applyProtection="1">
      <alignment horizontal="center" vertical="center"/>
      <protection locked="0"/>
    </xf>
    <xf numFmtId="9" fontId="2" fillId="2" borderId="29" xfId="1" applyFont="1" applyFill="1" applyBorder="1" applyAlignment="1" applyProtection="1">
      <alignment horizontal="center" vertical="center"/>
      <protection locked="0"/>
    </xf>
    <xf numFmtId="9" fontId="2" fillId="14" borderId="38" xfId="1" applyFont="1" applyFill="1" applyBorder="1" applyAlignment="1" applyProtection="1">
      <alignment horizontal="center" vertical="center"/>
      <protection locked="0"/>
    </xf>
    <xf numFmtId="9" fontId="2" fillId="14" borderId="39" xfId="1" applyFont="1" applyFill="1" applyBorder="1" applyAlignment="1" applyProtection="1">
      <alignment horizontal="center" vertical="center"/>
      <protection locked="0"/>
    </xf>
    <xf numFmtId="9" fontId="2" fillId="14" borderId="29" xfId="1" applyFont="1" applyFill="1" applyBorder="1" applyAlignment="1" applyProtection="1">
      <alignment horizontal="center" vertical="center"/>
      <protection locked="0"/>
    </xf>
    <xf numFmtId="9" fontId="2" fillId="13" borderId="38" xfId="1" applyFont="1" applyFill="1" applyBorder="1" applyAlignment="1" applyProtection="1">
      <alignment horizontal="center" vertical="center"/>
      <protection locked="0"/>
    </xf>
    <xf numFmtId="9" fontId="2" fillId="13" borderId="39" xfId="1" applyFont="1" applyFill="1" applyBorder="1" applyAlignment="1" applyProtection="1">
      <alignment horizontal="center" vertical="center"/>
      <protection locked="0"/>
    </xf>
    <xf numFmtId="9" fontId="2" fillId="13" borderId="29" xfId="1" applyFont="1" applyFill="1" applyBorder="1" applyAlignment="1" applyProtection="1">
      <alignment horizontal="center" vertical="center"/>
      <protection locked="0"/>
    </xf>
    <xf numFmtId="10" fontId="2" fillId="8" borderId="3" xfId="1" applyNumberFormat="1" applyFont="1" applyFill="1" applyBorder="1" applyAlignment="1" applyProtection="1">
      <alignment horizontal="center"/>
      <protection locked="0"/>
    </xf>
    <xf numFmtId="10" fontId="2" fillId="8" borderId="41" xfId="1" applyNumberFormat="1" applyFont="1" applyFill="1" applyBorder="1" applyAlignment="1" applyProtection="1">
      <alignment horizontal="center"/>
      <protection locked="0"/>
    </xf>
    <xf numFmtId="10" fontId="2" fillId="8" borderId="42" xfId="1" applyNumberFormat="1" applyFont="1" applyFill="1" applyBorder="1" applyAlignment="1" applyProtection="1">
      <alignment horizontal="center"/>
      <protection locked="0"/>
    </xf>
    <xf numFmtId="9" fontId="2" fillId="15" borderId="3" xfId="1" applyFont="1" applyFill="1" applyBorder="1" applyAlignment="1" applyProtection="1">
      <alignment horizontal="center" vertical="center"/>
      <protection locked="0"/>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9F5FCF"/>
      <color rgb="FFFF9393"/>
      <color rgb="FFFF5757"/>
      <color rgb="FFAC04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196"/>
  <sheetViews>
    <sheetView tabSelected="1" topLeftCell="A2" zoomScale="93" zoomScaleNormal="90" workbookViewId="0">
      <selection activeCell="C4" sqref="C4"/>
    </sheetView>
  </sheetViews>
  <sheetFormatPr defaultColWidth="8.85546875" defaultRowHeight="15" x14ac:dyDescent="0.25"/>
  <cols>
    <col min="1" max="1" width="8.85546875" style="16"/>
    <col min="2" max="2" width="14.42578125" style="3" customWidth="1"/>
    <col min="3" max="3" width="45.7109375" style="6" customWidth="1"/>
    <col min="4" max="4" width="17.42578125" style="7" customWidth="1"/>
    <col min="5" max="5" width="16.85546875" style="8" customWidth="1"/>
    <col min="6" max="6" width="20.28515625" style="7" customWidth="1"/>
    <col min="7" max="7" width="10.28515625" style="9" customWidth="1"/>
    <col min="8" max="8" width="11.7109375" style="9" customWidth="1"/>
    <col min="9" max="9" width="14.42578125" style="9" customWidth="1"/>
    <col min="10" max="10" width="8.85546875" style="7"/>
    <col min="11" max="11" width="8.85546875" style="9"/>
    <col min="12" max="12" width="10" style="9" customWidth="1"/>
    <col min="13" max="13" width="12.140625" style="9" customWidth="1"/>
    <col min="14" max="14" width="8.85546875" style="7"/>
    <col min="15" max="15" width="8.85546875" style="9"/>
    <col min="16" max="16" width="10" style="9" customWidth="1"/>
    <col min="17" max="17" width="12.140625" style="9" customWidth="1"/>
    <col min="18" max="18" width="8.85546875" style="7"/>
    <col min="19" max="19" width="8.85546875" style="9"/>
    <col min="20" max="20" width="10" style="9" customWidth="1"/>
    <col min="21" max="21" width="12.140625" style="9" customWidth="1"/>
    <col min="22" max="22" width="8.85546875" style="7"/>
    <col min="23" max="23" width="8.85546875" style="9"/>
    <col min="24" max="24" width="10" style="9" customWidth="1"/>
    <col min="25" max="25" width="12.140625" style="9" customWidth="1"/>
    <col min="26" max="26" width="8.85546875" style="7"/>
    <col min="27" max="27" width="8.85546875" style="9"/>
    <col min="28" max="28" width="10" style="9" customWidth="1"/>
    <col min="29" max="29" width="12.140625" style="9" customWidth="1"/>
    <col min="30" max="30" width="8.85546875" style="7"/>
    <col min="31" max="31" width="8.85546875" style="9"/>
    <col min="32" max="32" width="10" style="9" customWidth="1"/>
    <col min="33" max="33" width="12.140625" style="9" customWidth="1"/>
    <col min="34" max="34" width="8.85546875" style="7"/>
    <col min="35" max="35" width="8.85546875" style="9"/>
    <col min="36" max="36" width="10" style="9" customWidth="1"/>
    <col min="37" max="37" width="12.140625" style="9" customWidth="1"/>
    <col min="38" max="38" width="8.85546875" style="7"/>
    <col min="39" max="39" width="8.85546875" style="9"/>
    <col min="40" max="40" width="10" style="9" customWidth="1"/>
    <col min="41" max="41" width="12.140625" style="9" customWidth="1"/>
    <col min="42" max="42" width="8.85546875" style="7"/>
    <col min="43" max="43" width="8.85546875" style="9"/>
    <col min="44" max="44" width="10" style="9" customWidth="1"/>
    <col min="45" max="45" width="12.140625" style="9" customWidth="1"/>
    <col min="46" max="46" width="8.85546875" style="7"/>
    <col min="47" max="47" width="8.85546875" style="9"/>
    <col min="48" max="48" width="10" style="9" customWidth="1"/>
    <col min="49" max="49" width="12.140625" style="9" customWidth="1"/>
    <col min="50" max="50" width="8.85546875" style="7"/>
    <col min="51" max="51" width="8.85546875" style="9"/>
    <col min="52" max="52" width="10" style="9" customWidth="1"/>
    <col min="53" max="53" width="12.140625" style="9" customWidth="1"/>
    <col min="54" max="54" width="8.85546875" style="7"/>
    <col min="55" max="55" width="14.85546875" style="5" customWidth="1"/>
    <col min="56" max="16384" width="8.85546875" style="5"/>
  </cols>
  <sheetData>
    <row r="1" spans="1:57" ht="20.25" hidden="1" customHeight="1" x14ac:dyDescent="0.25">
      <c r="B1" s="110" t="s">
        <v>97</v>
      </c>
      <c r="C1" s="111"/>
      <c r="BC1" s="5" t="s">
        <v>60</v>
      </c>
      <c r="BE1" s="255" t="s">
        <v>197</v>
      </c>
    </row>
    <row r="2" spans="1:57" s="2" customFormat="1" x14ac:dyDescent="0.25">
      <c r="A2" s="224"/>
      <c r="C2" s="112"/>
    </row>
    <row r="3" spans="1:57" s="2" customFormat="1" x14ac:dyDescent="0.25">
      <c r="A3" s="224"/>
      <c r="B3" s="1" t="s">
        <v>98</v>
      </c>
      <c r="C3" s="112" t="s">
        <v>198</v>
      </c>
      <c r="D3" s="112"/>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row>
    <row r="4" spans="1:57" s="2" customFormat="1" x14ac:dyDescent="0.25">
      <c r="A4" s="224"/>
      <c r="B4" s="1" t="s">
        <v>0</v>
      </c>
      <c r="C4" s="112" t="s">
        <v>200</v>
      </c>
      <c r="D4" s="112"/>
      <c r="E4" s="4"/>
      <c r="F4" s="25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row>
    <row r="5" spans="1:57" ht="15.75" thickBot="1" x14ac:dyDescent="0.3">
      <c r="B5" s="1" t="s">
        <v>99</v>
      </c>
      <c r="C5" s="112" t="s">
        <v>199</v>
      </c>
      <c r="D5" s="112"/>
    </row>
    <row r="6" spans="1:57" ht="120" thickBot="1" x14ac:dyDescent="0.3">
      <c r="B6" s="77" t="s">
        <v>3</v>
      </c>
      <c r="C6" s="78"/>
      <c r="D6" s="79" t="s">
        <v>4</v>
      </c>
      <c r="E6" s="80"/>
      <c r="F6" s="81" t="s">
        <v>5</v>
      </c>
      <c r="G6" s="280" t="s">
        <v>6</v>
      </c>
      <c r="H6" s="281"/>
      <c r="I6" s="281"/>
      <c r="J6" s="282"/>
      <c r="K6" s="280" t="s">
        <v>148</v>
      </c>
      <c r="L6" s="281"/>
      <c r="M6" s="281"/>
      <c r="N6" s="282"/>
      <c r="O6" s="280" t="s">
        <v>149</v>
      </c>
      <c r="P6" s="281"/>
      <c r="Q6" s="281"/>
      <c r="R6" s="282"/>
      <c r="S6" s="280" t="s">
        <v>150</v>
      </c>
      <c r="T6" s="281"/>
      <c r="U6" s="281"/>
      <c r="V6" s="282"/>
      <c r="W6" s="280" t="s">
        <v>151</v>
      </c>
      <c r="X6" s="281"/>
      <c r="Y6" s="281"/>
      <c r="Z6" s="282"/>
      <c r="AA6" s="280" t="s">
        <v>152</v>
      </c>
      <c r="AB6" s="281"/>
      <c r="AC6" s="281"/>
      <c r="AD6" s="282"/>
      <c r="AE6" s="280" t="s">
        <v>153</v>
      </c>
      <c r="AF6" s="281"/>
      <c r="AG6" s="281"/>
      <c r="AH6" s="282"/>
      <c r="AI6" s="280" t="s">
        <v>154</v>
      </c>
      <c r="AJ6" s="281"/>
      <c r="AK6" s="281"/>
      <c r="AL6" s="282"/>
      <c r="AM6" s="280" t="s">
        <v>155</v>
      </c>
      <c r="AN6" s="281"/>
      <c r="AO6" s="281"/>
      <c r="AP6" s="282"/>
      <c r="AQ6" s="280" t="s">
        <v>156</v>
      </c>
      <c r="AR6" s="281"/>
      <c r="AS6" s="281"/>
      <c r="AT6" s="282"/>
      <c r="AU6" s="280" t="s">
        <v>157</v>
      </c>
      <c r="AV6" s="281"/>
      <c r="AW6" s="281"/>
      <c r="AX6" s="282"/>
      <c r="AY6" s="280" t="s">
        <v>158</v>
      </c>
      <c r="AZ6" s="281"/>
      <c r="BA6" s="281"/>
      <c r="BB6" s="282"/>
      <c r="BC6" s="166" t="s">
        <v>106</v>
      </c>
    </row>
    <row r="7" spans="1:57" ht="15.75" thickBot="1" x14ac:dyDescent="0.3">
      <c r="B7" s="82"/>
      <c r="C7" s="83"/>
      <c r="D7" s="84"/>
      <c r="E7" s="85"/>
      <c r="F7" s="86"/>
      <c r="G7" s="283" t="s">
        <v>7</v>
      </c>
      <c r="H7" s="284"/>
      <c r="I7" s="284"/>
      <c r="J7" s="285"/>
      <c r="K7" s="283" t="s">
        <v>159</v>
      </c>
      <c r="L7" s="284"/>
      <c r="M7" s="284"/>
      <c r="N7" s="285"/>
      <c r="O7" s="283" t="s">
        <v>160</v>
      </c>
      <c r="P7" s="284"/>
      <c r="Q7" s="284"/>
      <c r="R7" s="285"/>
      <c r="S7" s="283" t="s">
        <v>161</v>
      </c>
      <c r="T7" s="284"/>
      <c r="U7" s="284"/>
      <c r="V7" s="285"/>
      <c r="W7" s="283" t="s">
        <v>162</v>
      </c>
      <c r="X7" s="284"/>
      <c r="Y7" s="284"/>
      <c r="Z7" s="285"/>
      <c r="AA7" s="283" t="s">
        <v>163</v>
      </c>
      <c r="AB7" s="284"/>
      <c r="AC7" s="284"/>
      <c r="AD7" s="285"/>
      <c r="AE7" s="283" t="s">
        <v>164</v>
      </c>
      <c r="AF7" s="284"/>
      <c r="AG7" s="284"/>
      <c r="AH7" s="285"/>
      <c r="AI7" s="283" t="s">
        <v>165</v>
      </c>
      <c r="AJ7" s="284"/>
      <c r="AK7" s="284"/>
      <c r="AL7" s="285"/>
      <c r="AM7" s="283" t="s">
        <v>166</v>
      </c>
      <c r="AN7" s="284"/>
      <c r="AO7" s="284"/>
      <c r="AP7" s="285"/>
      <c r="AQ7" s="283" t="s">
        <v>167</v>
      </c>
      <c r="AR7" s="284"/>
      <c r="AS7" s="284"/>
      <c r="AT7" s="285"/>
      <c r="AU7" s="283" t="s">
        <v>168</v>
      </c>
      <c r="AV7" s="284"/>
      <c r="AW7" s="284"/>
      <c r="AX7" s="285"/>
      <c r="AY7" s="283" t="s">
        <v>169</v>
      </c>
      <c r="AZ7" s="284"/>
      <c r="BA7" s="284"/>
      <c r="BB7" s="285"/>
      <c r="BC7" s="205"/>
    </row>
    <row r="8" spans="1:57" s="88" customFormat="1" ht="54.6" customHeight="1" x14ac:dyDescent="0.2">
      <c r="A8" s="225"/>
      <c r="B8" s="122"/>
      <c r="C8" s="123" t="s">
        <v>29</v>
      </c>
      <c r="D8" s="124" t="s">
        <v>30</v>
      </c>
      <c r="E8" s="125"/>
      <c r="F8" s="126" t="s">
        <v>8</v>
      </c>
      <c r="G8" s="171" t="s">
        <v>9</v>
      </c>
      <c r="H8" s="124" t="s">
        <v>10</v>
      </c>
      <c r="I8" s="124" t="s">
        <v>105</v>
      </c>
      <c r="J8" s="172" t="s">
        <v>11</v>
      </c>
      <c r="K8" s="171" t="s">
        <v>9</v>
      </c>
      <c r="L8" s="124" t="s">
        <v>10</v>
      </c>
      <c r="M8" s="124" t="s">
        <v>105</v>
      </c>
      <c r="N8" s="172" t="s">
        <v>11</v>
      </c>
      <c r="O8" s="171" t="s">
        <v>9</v>
      </c>
      <c r="P8" s="124" t="s">
        <v>10</v>
      </c>
      <c r="Q8" s="124" t="s">
        <v>105</v>
      </c>
      <c r="R8" s="172" t="s">
        <v>11</v>
      </c>
      <c r="S8" s="171" t="s">
        <v>9</v>
      </c>
      <c r="T8" s="124" t="s">
        <v>10</v>
      </c>
      <c r="U8" s="124" t="s">
        <v>105</v>
      </c>
      <c r="V8" s="172" t="s">
        <v>11</v>
      </c>
      <c r="W8" s="171" t="s">
        <v>9</v>
      </c>
      <c r="X8" s="124" t="s">
        <v>10</v>
      </c>
      <c r="Y8" s="124" t="s">
        <v>105</v>
      </c>
      <c r="Z8" s="172" t="s">
        <v>11</v>
      </c>
      <c r="AA8" s="171" t="s">
        <v>9</v>
      </c>
      <c r="AB8" s="124" t="s">
        <v>10</v>
      </c>
      <c r="AC8" s="124" t="s">
        <v>105</v>
      </c>
      <c r="AD8" s="172" t="s">
        <v>11</v>
      </c>
      <c r="AE8" s="171" t="s">
        <v>9</v>
      </c>
      <c r="AF8" s="124" t="s">
        <v>10</v>
      </c>
      <c r="AG8" s="124" t="s">
        <v>105</v>
      </c>
      <c r="AH8" s="172" t="s">
        <v>11</v>
      </c>
      <c r="AI8" s="171" t="s">
        <v>9</v>
      </c>
      <c r="AJ8" s="124" t="s">
        <v>10</v>
      </c>
      <c r="AK8" s="124" t="s">
        <v>105</v>
      </c>
      <c r="AL8" s="172" t="s">
        <v>11</v>
      </c>
      <c r="AM8" s="171" t="s">
        <v>9</v>
      </c>
      <c r="AN8" s="124" t="s">
        <v>10</v>
      </c>
      <c r="AO8" s="124" t="s">
        <v>105</v>
      </c>
      <c r="AP8" s="172" t="s">
        <v>11</v>
      </c>
      <c r="AQ8" s="171" t="s">
        <v>9</v>
      </c>
      <c r="AR8" s="124" t="s">
        <v>10</v>
      </c>
      <c r="AS8" s="124" t="s">
        <v>105</v>
      </c>
      <c r="AT8" s="172" t="s">
        <v>11</v>
      </c>
      <c r="AU8" s="171" t="s">
        <v>9</v>
      </c>
      <c r="AV8" s="124" t="s">
        <v>10</v>
      </c>
      <c r="AW8" s="124" t="s">
        <v>105</v>
      </c>
      <c r="AX8" s="172" t="s">
        <v>11</v>
      </c>
      <c r="AY8" s="171" t="s">
        <v>9</v>
      </c>
      <c r="AZ8" s="124" t="s">
        <v>10</v>
      </c>
      <c r="BA8" s="124" t="s">
        <v>105</v>
      </c>
      <c r="BB8" s="194" t="s">
        <v>11</v>
      </c>
      <c r="BC8" s="206"/>
    </row>
    <row r="9" spans="1:57" s="10" customFormat="1" hidden="1" x14ac:dyDescent="0.25">
      <c r="A9" s="226"/>
      <c r="B9" s="11" t="s">
        <v>12</v>
      </c>
      <c r="C9" s="89" t="s">
        <v>31</v>
      </c>
      <c r="D9" s="89"/>
      <c r="E9" s="90" t="s">
        <v>13</v>
      </c>
      <c r="F9" s="257">
        <v>0</v>
      </c>
      <c r="G9" s="152">
        <f>0</f>
        <v>0</v>
      </c>
      <c r="H9" s="113">
        <f>0</f>
        <v>0</v>
      </c>
      <c r="I9" s="113">
        <f>0</f>
        <v>0</v>
      </c>
      <c r="J9" s="153">
        <f>0</f>
        <v>0</v>
      </c>
      <c r="K9" s="152">
        <f>0</f>
        <v>0</v>
      </c>
      <c r="L9" s="113">
        <f>0</f>
        <v>0</v>
      </c>
      <c r="M9" s="113">
        <f>0</f>
        <v>0</v>
      </c>
      <c r="N9" s="153">
        <f>0</f>
        <v>0</v>
      </c>
      <c r="O9" s="152">
        <f>0</f>
        <v>0</v>
      </c>
      <c r="P9" s="113">
        <f>0</f>
        <v>0</v>
      </c>
      <c r="Q9" s="113">
        <f>0</f>
        <v>0</v>
      </c>
      <c r="R9" s="153">
        <f>0</f>
        <v>0</v>
      </c>
      <c r="S9" s="152">
        <f>0</f>
        <v>0</v>
      </c>
      <c r="T9" s="113">
        <f>0</f>
        <v>0</v>
      </c>
      <c r="U9" s="113">
        <f>0</f>
        <v>0</v>
      </c>
      <c r="V9" s="153">
        <f>0</f>
        <v>0</v>
      </c>
      <c r="W9" s="152">
        <f>0</f>
        <v>0</v>
      </c>
      <c r="X9" s="113">
        <f>0</f>
        <v>0</v>
      </c>
      <c r="Y9" s="113">
        <f>0</f>
        <v>0</v>
      </c>
      <c r="Z9" s="153">
        <f>0</f>
        <v>0</v>
      </c>
      <c r="AA9" s="152">
        <f>0</f>
        <v>0</v>
      </c>
      <c r="AB9" s="113">
        <f>0</f>
        <v>0</v>
      </c>
      <c r="AC9" s="113">
        <f>0</f>
        <v>0</v>
      </c>
      <c r="AD9" s="153">
        <f>0</f>
        <v>0</v>
      </c>
      <c r="AE9" s="152">
        <f>0</f>
        <v>0</v>
      </c>
      <c r="AF9" s="113">
        <f>0</f>
        <v>0</v>
      </c>
      <c r="AG9" s="113">
        <f>0</f>
        <v>0</v>
      </c>
      <c r="AH9" s="153">
        <f>0</f>
        <v>0</v>
      </c>
      <c r="AI9" s="152">
        <f>0</f>
        <v>0</v>
      </c>
      <c r="AJ9" s="113">
        <f>0</f>
        <v>0</v>
      </c>
      <c r="AK9" s="113">
        <f>0</f>
        <v>0</v>
      </c>
      <c r="AL9" s="153">
        <f>0</f>
        <v>0</v>
      </c>
      <c r="AM9" s="152">
        <f>0</f>
        <v>0</v>
      </c>
      <c r="AN9" s="113">
        <f>0</f>
        <v>0</v>
      </c>
      <c r="AO9" s="113">
        <f>0</f>
        <v>0</v>
      </c>
      <c r="AP9" s="153">
        <f>0</f>
        <v>0</v>
      </c>
      <c r="AQ9" s="152">
        <f>0</f>
        <v>0</v>
      </c>
      <c r="AR9" s="113">
        <f>0</f>
        <v>0</v>
      </c>
      <c r="AS9" s="113">
        <f>0</f>
        <v>0</v>
      </c>
      <c r="AT9" s="153">
        <f>0</f>
        <v>0</v>
      </c>
      <c r="AU9" s="152">
        <f>0</f>
        <v>0</v>
      </c>
      <c r="AV9" s="113">
        <f>0</f>
        <v>0</v>
      </c>
      <c r="AW9" s="113">
        <f>0</f>
        <v>0</v>
      </c>
      <c r="AX9" s="153">
        <f>0</f>
        <v>0</v>
      </c>
      <c r="AY9" s="152">
        <f>0</f>
        <v>0</v>
      </c>
      <c r="AZ9" s="113">
        <f>0</f>
        <v>0</v>
      </c>
      <c r="BA9" s="113">
        <f>0</f>
        <v>0</v>
      </c>
      <c r="BB9" s="195">
        <f>0</f>
        <v>0</v>
      </c>
      <c r="BC9" s="207"/>
    </row>
    <row r="10" spans="1:57" ht="52.5" hidden="1" x14ac:dyDescent="0.25">
      <c r="B10" s="12"/>
      <c r="C10" s="13" t="s">
        <v>189</v>
      </c>
      <c r="D10" s="14"/>
      <c r="E10" s="15">
        <v>0.4</v>
      </c>
      <c r="F10" s="258"/>
      <c r="G10" s="152">
        <f>0</f>
        <v>0</v>
      </c>
      <c r="H10" s="113">
        <f>0</f>
        <v>0</v>
      </c>
      <c r="I10" s="113">
        <f>0</f>
        <v>0</v>
      </c>
      <c r="J10" s="153">
        <f>0</f>
        <v>0</v>
      </c>
      <c r="K10" s="152">
        <f>0</f>
        <v>0</v>
      </c>
      <c r="L10" s="113">
        <f>0</f>
        <v>0</v>
      </c>
      <c r="M10" s="113">
        <f>0</f>
        <v>0</v>
      </c>
      <c r="N10" s="153">
        <f>0</f>
        <v>0</v>
      </c>
      <c r="O10" s="152">
        <f>0</f>
        <v>0</v>
      </c>
      <c r="P10" s="113">
        <f>0</f>
        <v>0</v>
      </c>
      <c r="Q10" s="113">
        <f>0</f>
        <v>0</v>
      </c>
      <c r="R10" s="153">
        <f>0</f>
        <v>0</v>
      </c>
      <c r="S10" s="152">
        <f>0</f>
        <v>0</v>
      </c>
      <c r="T10" s="113">
        <f>0</f>
        <v>0</v>
      </c>
      <c r="U10" s="113">
        <f>0</f>
        <v>0</v>
      </c>
      <c r="V10" s="153">
        <f>0</f>
        <v>0</v>
      </c>
      <c r="W10" s="152">
        <f>0</f>
        <v>0</v>
      </c>
      <c r="X10" s="113">
        <f>0</f>
        <v>0</v>
      </c>
      <c r="Y10" s="113">
        <f>0</f>
        <v>0</v>
      </c>
      <c r="Z10" s="153">
        <f>0</f>
        <v>0</v>
      </c>
      <c r="AA10" s="152">
        <f>0</f>
        <v>0</v>
      </c>
      <c r="AB10" s="113">
        <f>0</f>
        <v>0</v>
      </c>
      <c r="AC10" s="113">
        <f>0</f>
        <v>0</v>
      </c>
      <c r="AD10" s="153">
        <f>0</f>
        <v>0</v>
      </c>
      <c r="AE10" s="152">
        <f>0</f>
        <v>0</v>
      </c>
      <c r="AF10" s="113">
        <f>0</f>
        <v>0</v>
      </c>
      <c r="AG10" s="113">
        <f>0</f>
        <v>0</v>
      </c>
      <c r="AH10" s="153">
        <f>0</f>
        <v>0</v>
      </c>
      <c r="AI10" s="152">
        <f>0</f>
        <v>0</v>
      </c>
      <c r="AJ10" s="113">
        <f>0</f>
        <v>0</v>
      </c>
      <c r="AK10" s="113">
        <f>0</f>
        <v>0</v>
      </c>
      <c r="AL10" s="153">
        <f>0</f>
        <v>0</v>
      </c>
      <c r="AM10" s="152">
        <f>0</f>
        <v>0</v>
      </c>
      <c r="AN10" s="113">
        <f>0</f>
        <v>0</v>
      </c>
      <c r="AO10" s="113">
        <f>0</f>
        <v>0</v>
      </c>
      <c r="AP10" s="153">
        <f>0</f>
        <v>0</v>
      </c>
      <c r="AQ10" s="152">
        <f>0</f>
        <v>0</v>
      </c>
      <c r="AR10" s="113">
        <f>0</f>
        <v>0</v>
      </c>
      <c r="AS10" s="113">
        <f>0</f>
        <v>0</v>
      </c>
      <c r="AT10" s="153">
        <f>0</f>
        <v>0</v>
      </c>
      <c r="AU10" s="152">
        <f>0</f>
        <v>0</v>
      </c>
      <c r="AV10" s="113">
        <f>0</f>
        <v>0</v>
      </c>
      <c r="AW10" s="113">
        <f>0</f>
        <v>0</v>
      </c>
      <c r="AX10" s="153">
        <f>0</f>
        <v>0</v>
      </c>
      <c r="AY10" s="152">
        <f>0</f>
        <v>0</v>
      </c>
      <c r="AZ10" s="113">
        <f>0</f>
        <v>0</v>
      </c>
      <c r="BA10" s="113">
        <f>0</f>
        <v>0</v>
      </c>
      <c r="BB10" s="195">
        <f>0</f>
        <v>0</v>
      </c>
      <c r="BC10" s="208"/>
    </row>
    <row r="11" spans="1:57" s="16" customFormat="1" ht="36" hidden="1" customHeight="1" x14ac:dyDescent="0.25">
      <c r="B11" s="17">
        <v>1</v>
      </c>
      <c r="C11" s="181" t="s">
        <v>32</v>
      </c>
      <c r="D11" s="14" t="s">
        <v>20</v>
      </c>
      <c r="E11" s="128">
        <v>0.06</v>
      </c>
      <c r="F11" s="258"/>
      <c r="G11" s="146">
        <f>$E$11</f>
        <v>0.06</v>
      </c>
      <c r="H11" s="19">
        <f t="shared" ref="H11:H20" si="0">IF(J11&gt;=0,G11,0)</f>
        <v>0.06</v>
      </c>
      <c r="I11" s="20"/>
      <c r="J11" s="147">
        <f t="shared" ref="J11:J20" si="1">I11*G11</f>
        <v>0</v>
      </c>
      <c r="K11" s="146">
        <f t="shared" ref="K11" si="2">$E$11</f>
        <v>0.06</v>
      </c>
      <c r="L11" s="19">
        <f t="shared" ref="L11:L20" si="3">IF(N11&gt;=0,K11,0)</f>
        <v>0.06</v>
      </c>
      <c r="M11" s="20"/>
      <c r="N11" s="147">
        <f t="shared" ref="N11:N20" si="4">M11*K11</f>
        <v>0</v>
      </c>
      <c r="O11" s="146">
        <f t="shared" ref="O11" si="5">$E$11</f>
        <v>0.06</v>
      </c>
      <c r="P11" s="19">
        <f t="shared" ref="P11:P20" si="6">IF(R11&gt;=0,O11,0)</f>
        <v>0.06</v>
      </c>
      <c r="Q11" s="20"/>
      <c r="R11" s="147">
        <f t="shared" ref="R11:R20" si="7">Q11*O11</f>
        <v>0</v>
      </c>
      <c r="S11" s="146">
        <f t="shared" ref="S11" si="8">$E$11</f>
        <v>0.06</v>
      </c>
      <c r="T11" s="19">
        <f t="shared" ref="T11:T20" si="9">IF(V11&gt;=0,S11,0)</f>
        <v>0.06</v>
      </c>
      <c r="U11" s="20"/>
      <c r="V11" s="147">
        <f t="shared" ref="V11:V20" si="10">U11*S11</f>
        <v>0</v>
      </c>
      <c r="W11" s="146">
        <f t="shared" ref="W11" si="11">$E$11</f>
        <v>0.06</v>
      </c>
      <c r="X11" s="19">
        <f t="shared" ref="X11:X20" si="12">IF(Z11&gt;=0,W11,0)</f>
        <v>0.06</v>
      </c>
      <c r="Y11" s="20"/>
      <c r="Z11" s="147">
        <f t="shared" ref="Z11:Z20" si="13">Y11*W11</f>
        <v>0</v>
      </c>
      <c r="AA11" s="146">
        <f t="shared" ref="AA11" si="14">$E$11</f>
        <v>0.06</v>
      </c>
      <c r="AB11" s="19">
        <f t="shared" ref="AB11:AB20" si="15">IF(AD11&gt;=0,AA11,0)</f>
        <v>0.06</v>
      </c>
      <c r="AC11" s="20"/>
      <c r="AD11" s="147">
        <f t="shared" ref="AD11:AD20" si="16">AC11*AA11</f>
        <v>0</v>
      </c>
      <c r="AE11" s="146">
        <f t="shared" ref="AE11" si="17">$E$11</f>
        <v>0.06</v>
      </c>
      <c r="AF11" s="19">
        <f t="shared" ref="AF11:AF20" si="18">IF(AH11&gt;=0,AE11,0)</f>
        <v>0.06</v>
      </c>
      <c r="AG11" s="20"/>
      <c r="AH11" s="147">
        <f t="shared" ref="AH11:AH20" si="19">AG11*AE11</f>
        <v>0</v>
      </c>
      <c r="AI11" s="146">
        <f t="shared" ref="AI11" si="20">$E$11</f>
        <v>0.06</v>
      </c>
      <c r="AJ11" s="19">
        <f t="shared" ref="AJ11:AJ20" si="21">IF(AL11&gt;=0,AI11,0)</f>
        <v>0.06</v>
      </c>
      <c r="AK11" s="20"/>
      <c r="AL11" s="147">
        <f t="shared" ref="AL11:AL20" si="22">AK11*AI11</f>
        <v>0</v>
      </c>
      <c r="AM11" s="146">
        <f t="shared" ref="AM11" si="23">$E$11</f>
        <v>0.06</v>
      </c>
      <c r="AN11" s="19">
        <f t="shared" ref="AN11:AN20" si="24">IF(AP11&gt;=0,AM11,0)</f>
        <v>0.06</v>
      </c>
      <c r="AO11" s="20"/>
      <c r="AP11" s="147">
        <f t="shared" ref="AP11:AP20" si="25">AO11*AM11</f>
        <v>0</v>
      </c>
      <c r="AQ11" s="146">
        <f t="shared" ref="AQ11" si="26">$E$11</f>
        <v>0.06</v>
      </c>
      <c r="AR11" s="19">
        <f t="shared" ref="AR11:AR20" si="27">IF(AT11&gt;=0,AQ11,0)</f>
        <v>0.06</v>
      </c>
      <c r="AS11" s="20"/>
      <c r="AT11" s="147">
        <f t="shared" ref="AT11:AT20" si="28">AS11*AQ11</f>
        <v>0</v>
      </c>
      <c r="AU11" s="146">
        <f t="shared" ref="AU11" si="29">$E$11</f>
        <v>0.06</v>
      </c>
      <c r="AV11" s="19">
        <f t="shared" ref="AV11:AV20" si="30">IF(AX11&gt;=0,AU11,0)</f>
        <v>0.06</v>
      </c>
      <c r="AW11" s="20"/>
      <c r="AX11" s="147">
        <f t="shared" ref="AX11:AX20" si="31">AW11*AU11</f>
        <v>0</v>
      </c>
      <c r="AY11" s="146">
        <f t="shared" ref="AY11" si="32">$E$11</f>
        <v>0.06</v>
      </c>
      <c r="AZ11" s="19">
        <f t="shared" ref="AZ11:AZ20" si="33">IF(BB11&gt;=0,AY11,0)</f>
        <v>0.06</v>
      </c>
      <c r="BA11" s="20"/>
      <c r="BB11" s="196">
        <f t="shared" ref="BB11:BB20" si="34">BA11*AY11</f>
        <v>0</v>
      </c>
      <c r="BC11" s="209"/>
    </row>
    <row r="12" spans="1:57" s="16" customFormat="1" ht="50.25" hidden="1" customHeight="1" x14ac:dyDescent="0.25">
      <c r="B12" s="143">
        <f>B11+1</f>
        <v>2</v>
      </c>
      <c r="C12" s="91" t="s">
        <v>132</v>
      </c>
      <c r="D12" s="14" t="s">
        <v>14</v>
      </c>
      <c r="E12" s="128">
        <v>0.05</v>
      </c>
      <c r="F12" s="258"/>
      <c r="G12" s="146">
        <f>$E$12</f>
        <v>0.05</v>
      </c>
      <c r="H12" s="19">
        <f t="shared" si="0"/>
        <v>0.05</v>
      </c>
      <c r="I12" s="20"/>
      <c r="J12" s="147">
        <f t="shared" si="1"/>
        <v>0</v>
      </c>
      <c r="K12" s="146">
        <f t="shared" ref="K12" si="35">$E$12</f>
        <v>0.05</v>
      </c>
      <c r="L12" s="19">
        <f t="shared" si="3"/>
        <v>0.05</v>
      </c>
      <c r="M12" s="20"/>
      <c r="N12" s="147">
        <f t="shared" si="4"/>
        <v>0</v>
      </c>
      <c r="O12" s="146">
        <f t="shared" ref="O12" si="36">$E$12</f>
        <v>0.05</v>
      </c>
      <c r="P12" s="19">
        <f t="shared" si="6"/>
        <v>0.05</v>
      </c>
      <c r="Q12" s="20"/>
      <c r="R12" s="147">
        <f t="shared" si="7"/>
        <v>0</v>
      </c>
      <c r="S12" s="146">
        <f t="shared" ref="S12" si="37">$E$12</f>
        <v>0.05</v>
      </c>
      <c r="T12" s="19">
        <f t="shared" si="9"/>
        <v>0.05</v>
      </c>
      <c r="U12" s="20"/>
      <c r="V12" s="147">
        <f t="shared" si="10"/>
        <v>0</v>
      </c>
      <c r="W12" s="146">
        <f t="shared" ref="W12" si="38">$E$12</f>
        <v>0.05</v>
      </c>
      <c r="X12" s="19">
        <f t="shared" si="12"/>
        <v>0.05</v>
      </c>
      <c r="Y12" s="20"/>
      <c r="Z12" s="147">
        <f t="shared" si="13"/>
        <v>0</v>
      </c>
      <c r="AA12" s="146">
        <f t="shared" ref="AA12" si="39">$E$12</f>
        <v>0.05</v>
      </c>
      <c r="AB12" s="19">
        <f t="shared" si="15"/>
        <v>0.05</v>
      </c>
      <c r="AC12" s="20"/>
      <c r="AD12" s="147">
        <f t="shared" si="16"/>
        <v>0</v>
      </c>
      <c r="AE12" s="146">
        <f t="shared" ref="AE12" si="40">$E$12</f>
        <v>0.05</v>
      </c>
      <c r="AF12" s="19">
        <f t="shared" si="18"/>
        <v>0.05</v>
      </c>
      <c r="AG12" s="20"/>
      <c r="AH12" s="147">
        <f t="shared" si="19"/>
        <v>0</v>
      </c>
      <c r="AI12" s="146">
        <f t="shared" ref="AI12" si="41">$E$12</f>
        <v>0.05</v>
      </c>
      <c r="AJ12" s="19">
        <f t="shared" si="21"/>
        <v>0.05</v>
      </c>
      <c r="AK12" s="20"/>
      <c r="AL12" s="147">
        <f t="shared" si="22"/>
        <v>0</v>
      </c>
      <c r="AM12" s="146">
        <f t="shared" ref="AM12" si="42">$E$12</f>
        <v>0.05</v>
      </c>
      <c r="AN12" s="19">
        <f t="shared" si="24"/>
        <v>0.05</v>
      </c>
      <c r="AO12" s="20"/>
      <c r="AP12" s="147">
        <f t="shared" si="25"/>
        <v>0</v>
      </c>
      <c r="AQ12" s="146">
        <f t="shared" ref="AQ12" si="43">$E$12</f>
        <v>0.05</v>
      </c>
      <c r="AR12" s="19">
        <f t="shared" si="27"/>
        <v>0.05</v>
      </c>
      <c r="AS12" s="20"/>
      <c r="AT12" s="147">
        <f t="shared" si="28"/>
        <v>0</v>
      </c>
      <c r="AU12" s="146">
        <f t="shared" ref="AU12" si="44">$E$12</f>
        <v>0.05</v>
      </c>
      <c r="AV12" s="19">
        <f t="shared" si="30"/>
        <v>0.05</v>
      </c>
      <c r="AW12" s="20"/>
      <c r="AX12" s="147">
        <f t="shared" si="31"/>
        <v>0</v>
      </c>
      <c r="AY12" s="146">
        <f t="shared" ref="AY12" si="45">$E$12</f>
        <v>0.05</v>
      </c>
      <c r="AZ12" s="19">
        <f t="shared" si="33"/>
        <v>0.05</v>
      </c>
      <c r="BA12" s="20"/>
      <c r="BB12" s="196">
        <f t="shared" si="34"/>
        <v>0</v>
      </c>
      <c r="BC12" s="209"/>
    </row>
    <row r="13" spans="1:57" s="16" customFormat="1" ht="31.15" hidden="1" customHeight="1" x14ac:dyDescent="0.25">
      <c r="B13" s="143">
        <f t="shared" ref="B13:B20" si="46">B12+1</f>
        <v>3</v>
      </c>
      <c r="C13" s="181" t="s">
        <v>33</v>
      </c>
      <c r="D13" s="14" t="s">
        <v>18</v>
      </c>
      <c r="E13" s="128">
        <v>0.06</v>
      </c>
      <c r="F13" s="258"/>
      <c r="G13" s="146">
        <f>$E$13</f>
        <v>0.06</v>
      </c>
      <c r="H13" s="19">
        <f t="shared" si="0"/>
        <v>0.06</v>
      </c>
      <c r="I13" s="20"/>
      <c r="J13" s="147">
        <f t="shared" si="1"/>
        <v>0</v>
      </c>
      <c r="K13" s="146">
        <f t="shared" ref="K13" si="47">$E$13</f>
        <v>0.06</v>
      </c>
      <c r="L13" s="19">
        <f t="shared" si="3"/>
        <v>0.06</v>
      </c>
      <c r="M13" s="20"/>
      <c r="N13" s="147">
        <f t="shared" si="4"/>
        <v>0</v>
      </c>
      <c r="O13" s="146">
        <f t="shared" ref="O13" si="48">$E$13</f>
        <v>0.06</v>
      </c>
      <c r="P13" s="19">
        <f t="shared" si="6"/>
        <v>0.06</v>
      </c>
      <c r="Q13" s="20"/>
      <c r="R13" s="147">
        <f t="shared" si="7"/>
        <v>0</v>
      </c>
      <c r="S13" s="146">
        <f t="shared" ref="S13" si="49">$E$13</f>
        <v>0.06</v>
      </c>
      <c r="T13" s="19">
        <f t="shared" si="9"/>
        <v>0.06</v>
      </c>
      <c r="U13" s="20"/>
      <c r="V13" s="147">
        <f t="shared" si="10"/>
        <v>0</v>
      </c>
      <c r="W13" s="146">
        <f t="shared" ref="W13" si="50">$E$13</f>
        <v>0.06</v>
      </c>
      <c r="X13" s="19">
        <f t="shared" si="12"/>
        <v>0.06</v>
      </c>
      <c r="Y13" s="20"/>
      <c r="Z13" s="147">
        <f t="shared" si="13"/>
        <v>0</v>
      </c>
      <c r="AA13" s="146">
        <f t="shared" ref="AA13" si="51">$E$13</f>
        <v>0.06</v>
      </c>
      <c r="AB13" s="19">
        <f t="shared" si="15"/>
        <v>0.06</v>
      </c>
      <c r="AC13" s="20"/>
      <c r="AD13" s="147">
        <f t="shared" si="16"/>
        <v>0</v>
      </c>
      <c r="AE13" s="146">
        <f t="shared" ref="AE13" si="52">$E$13</f>
        <v>0.06</v>
      </c>
      <c r="AF13" s="19">
        <f t="shared" si="18"/>
        <v>0.06</v>
      </c>
      <c r="AG13" s="20"/>
      <c r="AH13" s="147">
        <f t="shared" si="19"/>
        <v>0</v>
      </c>
      <c r="AI13" s="146">
        <f t="shared" ref="AI13" si="53">$E$13</f>
        <v>0.06</v>
      </c>
      <c r="AJ13" s="19">
        <f t="shared" si="21"/>
        <v>0.06</v>
      </c>
      <c r="AK13" s="20"/>
      <c r="AL13" s="147">
        <f t="shared" si="22"/>
        <v>0</v>
      </c>
      <c r="AM13" s="146">
        <f t="shared" ref="AM13" si="54">$E$13</f>
        <v>0.06</v>
      </c>
      <c r="AN13" s="19">
        <f t="shared" si="24"/>
        <v>0.06</v>
      </c>
      <c r="AO13" s="20"/>
      <c r="AP13" s="147">
        <f t="shared" si="25"/>
        <v>0</v>
      </c>
      <c r="AQ13" s="146">
        <f t="shared" ref="AQ13" si="55">$E$13</f>
        <v>0.06</v>
      </c>
      <c r="AR13" s="19">
        <f t="shared" si="27"/>
        <v>0.06</v>
      </c>
      <c r="AS13" s="20"/>
      <c r="AT13" s="147">
        <f t="shared" si="28"/>
        <v>0</v>
      </c>
      <c r="AU13" s="146">
        <f t="shared" ref="AU13" si="56">$E$13</f>
        <v>0.06</v>
      </c>
      <c r="AV13" s="19">
        <f t="shared" si="30"/>
        <v>0.06</v>
      </c>
      <c r="AW13" s="20"/>
      <c r="AX13" s="147">
        <f t="shared" si="31"/>
        <v>0</v>
      </c>
      <c r="AY13" s="146">
        <f t="shared" ref="AY13" si="57">$E$13</f>
        <v>0.06</v>
      </c>
      <c r="AZ13" s="19">
        <f t="shared" si="33"/>
        <v>0.06</v>
      </c>
      <c r="BA13" s="20"/>
      <c r="BB13" s="196">
        <f t="shared" si="34"/>
        <v>0</v>
      </c>
      <c r="BC13" s="209"/>
    </row>
    <row r="14" spans="1:57" s="16" customFormat="1" ht="31.15" hidden="1" customHeight="1" x14ac:dyDescent="0.25">
      <c r="B14" s="143">
        <f t="shared" si="46"/>
        <v>4</v>
      </c>
      <c r="C14" s="181" t="s">
        <v>107</v>
      </c>
      <c r="D14" s="14" t="s">
        <v>52</v>
      </c>
      <c r="E14" s="128">
        <v>0.05</v>
      </c>
      <c r="F14" s="258"/>
      <c r="G14" s="146">
        <f>$E$14</f>
        <v>0.05</v>
      </c>
      <c r="H14" s="19">
        <f t="shared" si="0"/>
        <v>0.05</v>
      </c>
      <c r="I14" s="20"/>
      <c r="J14" s="147">
        <f t="shared" si="1"/>
        <v>0</v>
      </c>
      <c r="K14" s="146">
        <f t="shared" ref="K14" si="58">$E$14</f>
        <v>0.05</v>
      </c>
      <c r="L14" s="19">
        <f t="shared" si="3"/>
        <v>0.05</v>
      </c>
      <c r="M14" s="20"/>
      <c r="N14" s="147">
        <f t="shared" si="4"/>
        <v>0</v>
      </c>
      <c r="O14" s="146">
        <f t="shared" ref="O14" si="59">$E$14</f>
        <v>0.05</v>
      </c>
      <c r="P14" s="19">
        <f t="shared" si="6"/>
        <v>0.05</v>
      </c>
      <c r="Q14" s="20"/>
      <c r="R14" s="147">
        <f t="shared" si="7"/>
        <v>0</v>
      </c>
      <c r="S14" s="146">
        <f t="shared" ref="S14" si="60">$E$14</f>
        <v>0.05</v>
      </c>
      <c r="T14" s="19">
        <f t="shared" si="9"/>
        <v>0.05</v>
      </c>
      <c r="U14" s="20"/>
      <c r="V14" s="147">
        <f t="shared" si="10"/>
        <v>0</v>
      </c>
      <c r="W14" s="146">
        <f t="shared" ref="W14" si="61">$E$14</f>
        <v>0.05</v>
      </c>
      <c r="X14" s="19">
        <f t="shared" si="12"/>
        <v>0.05</v>
      </c>
      <c r="Y14" s="20"/>
      <c r="Z14" s="147">
        <f t="shared" si="13"/>
        <v>0</v>
      </c>
      <c r="AA14" s="146">
        <f t="shared" ref="AA14" si="62">$E$14</f>
        <v>0.05</v>
      </c>
      <c r="AB14" s="19">
        <f t="shared" si="15"/>
        <v>0.05</v>
      </c>
      <c r="AC14" s="20"/>
      <c r="AD14" s="147">
        <f t="shared" si="16"/>
        <v>0</v>
      </c>
      <c r="AE14" s="146">
        <f t="shared" ref="AE14" si="63">$E$14</f>
        <v>0.05</v>
      </c>
      <c r="AF14" s="19">
        <f t="shared" si="18"/>
        <v>0.05</v>
      </c>
      <c r="AG14" s="20"/>
      <c r="AH14" s="147">
        <f t="shared" si="19"/>
        <v>0</v>
      </c>
      <c r="AI14" s="146">
        <f t="shared" ref="AI14" si="64">$E$14</f>
        <v>0.05</v>
      </c>
      <c r="AJ14" s="19">
        <f t="shared" si="21"/>
        <v>0.05</v>
      </c>
      <c r="AK14" s="20"/>
      <c r="AL14" s="147">
        <f t="shared" si="22"/>
        <v>0</v>
      </c>
      <c r="AM14" s="146">
        <f t="shared" ref="AM14" si="65">$E$14</f>
        <v>0.05</v>
      </c>
      <c r="AN14" s="19">
        <f t="shared" si="24"/>
        <v>0.05</v>
      </c>
      <c r="AO14" s="20"/>
      <c r="AP14" s="147">
        <f t="shared" si="25"/>
        <v>0</v>
      </c>
      <c r="AQ14" s="146">
        <f t="shared" ref="AQ14" si="66">$E$14</f>
        <v>0.05</v>
      </c>
      <c r="AR14" s="19">
        <f t="shared" si="27"/>
        <v>0.05</v>
      </c>
      <c r="AS14" s="20"/>
      <c r="AT14" s="147">
        <f t="shared" si="28"/>
        <v>0</v>
      </c>
      <c r="AU14" s="146">
        <f t="shared" ref="AU14" si="67">$E$14</f>
        <v>0.05</v>
      </c>
      <c r="AV14" s="19">
        <f t="shared" si="30"/>
        <v>0.05</v>
      </c>
      <c r="AW14" s="20"/>
      <c r="AX14" s="147">
        <f t="shared" si="31"/>
        <v>0</v>
      </c>
      <c r="AY14" s="146">
        <f t="shared" ref="AY14" si="68">$E$14</f>
        <v>0.05</v>
      </c>
      <c r="AZ14" s="19">
        <f t="shared" si="33"/>
        <v>0.05</v>
      </c>
      <c r="BA14" s="20"/>
      <c r="BB14" s="196">
        <f t="shared" si="34"/>
        <v>0</v>
      </c>
      <c r="BC14" s="209"/>
    </row>
    <row r="15" spans="1:57" s="16" customFormat="1" ht="45" hidden="1" customHeight="1" x14ac:dyDescent="0.25">
      <c r="B15" s="143">
        <f t="shared" si="46"/>
        <v>5</v>
      </c>
      <c r="C15" s="92" t="s">
        <v>131</v>
      </c>
      <c r="D15" s="14"/>
      <c r="E15" s="128">
        <v>0.06</v>
      </c>
      <c r="F15" s="258"/>
      <c r="G15" s="146">
        <f>$E$15</f>
        <v>0.06</v>
      </c>
      <c r="H15" s="19">
        <f t="shared" si="0"/>
        <v>0.06</v>
      </c>
      <c r="I15" s="20"/>
      <c r="J15" s="147">
        <f t="shared" si="1"/>
        <v>0</v>
      </c>
      <c r="K15" s="146">
        <f t="shared" ref="K15" si="69">$E$15</f>
        <v>0.06</v>
      </c>
      <c r="L15" s="19">
        <f t="shared" si="3"/>
        <v>0.06</v>
      </c>
      <c r="M15" s="20"/>
      <c r="N15" s="147">
        <f t="shared" si="4"/>
        <v>0</v>
      </c>
      <c r="O15" s="146">
        <f t="shared" ref="O15" si="70">$E$15</f>
        <v>0.06</v>
      </c>
      <c r="P15" s="19">
        <f t="shared" si="6"/>
        <v>0.06</v>
      </c>
      <c r="Q15" s="20"/>
      <c r="R15" s="147">
        <f t="shared" si="7"/>
        <v>0</v>
      </c>
      <c r="S15" s="146">
        <f t="shared" ref="S15" si="71">$E$15</f>
        <v>0.06</v>
      </c>
      <c r="T15" s="19">
        <f t="shared" si="9"/>
        <v>0.06</v>
      </c>
      <c r="U15" s="20"/>
      <c r="V15" s="147">
        <f t="shared" si="10"/>
        <v>0</v>
      </c>
      <c r="W15" s="146">
        <f t="shared" ref="W15" si="72">$E$15</f>
        <v>0.06</v>
      </c>
      <c r="X15" s="19">
        <f t="shared" si="12"/>
        <v>0.06</v>
      </c>
      <c r="Y15" s="20"/>
      <c r="Z15" s="147">
        <f t="shared" si="13"/>
        <v>0</v>
      </c>
      <c r="AA15" s="146">
        <f t="shared" ref="AA15" si="73">$E$15</f>
        <v>0.06</v>
      </c>
      <c r="AB15" s="19">
        <f t="shared" si="15"/>
        <v>0.06</v>
      </c>
      <c r="AC15" s="20"/>
      <c r="AD15" s="147">
        <f t="shared" si="16"/>
        <v>0</v>
      </c>
      <c r="AE15" s="146">
        <f t="shared" ref="AE15" si="74">$E$15</f>
        <v>0.06</v>
      </c>
      <c r="AF15" s="19">
        <f t="shared" si="18"/>
        <v>0.06</v>
      </c>
      <c r="AG15" s="20"/>
      <c r="AH15" s="147">
        <f t="shared" si="19"/>
        <v>0</v>
      </c>
      <c r="AI15" s="146">
        <f t="shared" ref="AI15" si="75">$E$15</f>
        <v>0.06</v>
      </c>
      <c r="AJ15" s="19">
        <f t="shared" si="21"/>
        <v>0.06</v>
      </c>
      <c r="AK15" s="20"/>
      <c r="AL15" s="147">
        <f t="shared" si="22"/>
        <v>0</v>
      </c>
      <c r="AM15" s="146">
        <f t="shared" ref="AM15" si="76">$E$15</f>
        <v>0.06</v>
      </c>
      <c r="AN15" s="19">
        <f t="shared" si="24"/>
        <v>0.06</v>
      </c>
      <c r="AO15" s="20"/>
      <c r="AP15" s="147">
        <f t="shared" si="25"/>
        <v>0</v>
      </c>
      <c r="AQ15" s="146">
        <f t="shared" ref="AQ15" si="77">$E$15</f>
        <v>0.06</v>
      </c>
      <c r="AR15" s="19">
        <f t="shared" si="27"/>
        <v>0.06</v>
      </c>
      <c r="AS15" s="20"/>
      <c r="AT15" s="147">
        <f t="shared" si="28"/>
        <v>0</v>
      </c>
      <c r="AU15" s="146">
        <f t="shared" ref="AU15" si="78">$E$15</f>
        <v>0.06</v>
      </c>
      <c r="AV15" s="19">
        <f t="shared" si="30"/>
        <v>0.06</v>
      </c>
      <c r="AW15" s="20"/>
      <c r="AX15" s="147">
        <f t="shared" si="31"/>
        <v>0</v>
      </c>
      <c r="AY15" s="146">
        <f t="shared" ref="AY15" si="79">$E$15</f>
        <v>0.06</v>
      </c>
      <c r="AZ15" s="19">
        <f t="shared" si="33"/>
        <v>0.06</v>
      </c>
      <c r="BA15" s="20"/>
      <c r="BB15" s="196">
        <f t="shared" si="34"/>
        <v>0</v>
      </c>
      <c r="BC15" s="209"/>
    </row>
    <row r="16" spans="1:57" s="16" customFormat="1" ht="31.15" hidden="1" customHeight="1" x14ac:dyDescent="0.25">
      <c r="B16" s="143">
        <f t="shared" si="46"/>
        <v>6</v>
      </c>
      <c r="C16" s="92" t="s">
        <v>34</v>
      </c>
      <c r="D16" s="14"/>
      <c r="E16" s="128">
        <v>0.03</v>
      </c>
      <c r="F16" s="258"/>
      <c r="G16" s="146">
        <f>$E$16</f>
        <v>0.03</v>
      </c>
      <c r="H16" s="19">
        <f t="shared" si="0"/>
        <v>0.03</v>
      </c>
      <c r="I16" s="20"/>
      <c r="J16" s="147">
        <f t="shared" si="1"/>
        <v>0</v>
      </c>
      <c r="K16" s="146">
        <f t="shared" ref="K16" si="80">$E$16</f>
        <v>0.03</v>
      </c>
      <c r="L16" s="19">
        <f t="shared" si="3"/>
        <v>0.03</v>
      </c>
      <c r="M16" s="20"/>
      <c r="N16" s="147">
        <f t="shared" si="4"/>
        <v>0</v>
      </c>
      <c r="O16" s="146">
        <f t="shared" ref="O16" si="81">$E$16</f>
        <v>0.03</v>
      </c>
      <c r="P16" s="19">
        <f t="shared" si="6"/>
        <v>0.03</v>
      </c>
      <c r="Q16" s="20"/>
      <c r="R16" s="147">
        <f t="shared" si="7"/>
        <v>0</v>
      </c>
      <c r="S16" s="146">
        <f t="shared" ref="S16" si="82">$E$16</f>
        <v>0.03</v>
      </c>
      <c r="T16" s="19">
        <f t="shared" si="9"/>
        <v>0.03</v>
      </c>
      <c r="U16" s="20"/>
      <c r="V16" s="147">
        <f t="shared" si="10"/>
        <v>0</v>
      </c>
      <c r="W16" s="146">
        <f t="shared" ref="W16" si="83">$E$16</f>
        <v>0.03</v>
      </c>
      <c r="X16" s="19">
        <f t="shared" si="12"/>
        <v>0.03</v>
      </c>
      <c r="Y16" s="20"/>
      <c r="Z16" s="147">
        <f t="shared" si="13"/>
        <v>0</v>
      </c>
      <c r="AA16" s="146">
        <f t="shared" ref="AA16" si="84">$E$16</f>
        <v>0.03</v>
      </c>
      <c r="AB16" s="19">
        <f t="shared" si="15"/>
        <v>0.03</v>
      </c>
      <c r="AC16" s="20"/>
      <c r="AD16" s="147">
        <f t="shared" si="16"/>
        <v>0</v>
      </c>
      <c r="AE16" s="146">
        <f t="shared" ref="AE16" si="85">$E$16</f>
        <v>0.03</v>
      </c>
      <c r="AF16" s="19">
        <f t="shared" si="18"/>
        <v>0.03</v>
      </c>
      <c r="AG16" s="20"/>
      <c r="AH16" s="147">
        <f t="shared" si="19"/>
        <v>0</v>
      </c>
      <c r="AI16" s="146">
        <f t="shared" ref="AI16" si="86">$E$16</f>
        <v>0.03</v>
      </c>
      <c r="AJ16" s="19">
        <f t="shared" si="21"/>
        <v>0.03</v>
      </c>
      <c r="AK16" s="20"/>
      <c r="AL16" s="147">
        <f t="shared" si="22"/>
        <v>0</v>
      </c>
      <c r="AM16" s="146">
        <f t="shared" ref="AM16" si="87">$E$16</f>
        <v>0.03</v>
      </c>
      <c r="AN16" s="19">
        <f t="shared" si="24"/>
        <v>0.03</v>
      </c>
      <c r="AO16" s="20"/>
      <c r="AP16" s="147">
        <f t="shared" si="25"/>
        <v>0</v>
      </c>
      <c r="AQ16" s="146">
        <f t="shared" ref="AQ16" si="88">$E$16</f>
        <v>0.03</v>
      </c>
      <c r="AR16" s="19">
        <f t="shared" si="27"/>
        <v>0.03</v>
      </c>
      <c r="AS16" s="20"/>
      <c r="AT16" s="147">
        <f t="shared" si="28"/>
        <v>0</v>
      </c>
      <c r="AU16" s="146">
        <f t="shared" ref="AU16" si="89">$E$16</f>
        <v>0.03</v>
      </c>
      <c r="AV16" s="19">
        <f t="shared" si="30"/>
        <v>0.03</v>
      </c>
      <c r="AW16" s="20"/>
      <c r="AX16" s="147">
        <f t="shared" si="31"/>
        <v>0</v>
      </c>
      <c r="AY16" s="146">
        <f t="shared" ref="AY16" si="90">$E$16</f>
        <v>0.03</v>
      </c>
      <c r="AZ16" s="19">
        <f t="shared" si="33"/>
        <v>0.03</v>
      </c>
      <c r="BA16" s="20"/>
      <c r="BB16" s="196">
        <f t="shared" si="34"/>
        <v>0</v>
      </c>
      <c r="BC16" s="209"/>
    </row>
    <row r="17" spans="1:55" s="16" customFormat="1" ht="43.9" hidden="1" customHeight="1" x14ac:dyDescent="0.25">
      <c r="B17" s="143">
        <f t="shared" si="46"/>
        <v>7</v>
      </c>
      <c r="C17" s="92" t="s">
        <v>35</v>
      </c>
      <c r="D17" s="14"/>
      <c r="E17" s="128">
        <v>0.05</v>
      </c>
      <c r="F17" s="258"/>
      <c r="G17" s="146">
        <f>$E$17</f>
        <v>0.05</v>
      </c>
      <c r="H17" s="19">
        <f t="shared" si="0"/>
        <v>0.05</v>
      </c>
      <c r="I17" s="20"/>
      <c r="J17" s="147">
        <f t="shared" si="1"/>
        <v>0</v>
      </c>
      <c r="K17" s="146">
        <f t="shared" ref="K17" si="91">$E$17</f>
        <v>0.05</v>
      </c>
      <c r="L17" s="19">
        <f t="shared" si="3"/>
        <v>0.05</v>
      </c>
      <c r="M17" s="20"/>
      <c r="N17" s="147">
        <f t="shared" si="4"/>
        <v>0</v>
      </c>
      <c r="O17" s="146">
        <f t="shared" ref="O17" si="92">$E$17</f>
        <v>0.05</v>
      </c>
      <c r="P17" s="19">
        <f t="shared" si="6"/>
        <v>0.05</v>
      </c>
      <c r="Q17" s="20"/>
      <c r="R17" s="147">
        <f t="shared" si="7"/>
        <v>0</v>
      </c>
      <c r="S17" s="146">
        <f t="shared" ref="S17" si="93">$E$17</f>
        <v>0.05</v>
      </c>
      <c r="T17" s="19">
        <f t="shared" si="9"/>
        <v>0.05</v>
      </c>
      <c r="U17" s="20"/>
      <c r="V17" s="147">
        <f t="shared" si="10"/>
        <v>0</v>
      </c>
      <c r="W17" s="146">
        <f t="shared" ref="W17" si="94">$E$17</f>
        <v>0.05</v>
      </c>
      <c r="X17" s="19">
        <f t="shared" si="12"/>
        <v>0.05</v>
      </c>
      <c r="Y17" s="20"/>
      <c r="Z17" s="147">
        <f t="shared" si="13"/>
        <v>0</v>
      </c>
      <c r="AA17" s="146">
        <f t="shared" ref="AA17" si="95">$E$17</f>
        <v>0.05</v>
      </c>
      <c r="AB17" s="19">
        <f t="shared" si="15"/>
        <v>0.05</v>
      </c>
      <c r="AC17" s="20"/>
      <c r="AD17" s="147">
        <f t="shared" si="16"/>
        <v>0</v>
      </c>
      <c r="AE17" s="146">
        <f t="shared" ref="AE17" si="96">$E$17</f>
        <v>0.05</v>
      </c>
      <c r="AF17" s="19">
        <f t="shared" si="18"/>
        <v>0.05</v>
      </c>
      <c r="AG17" s="20"/>
      <c r="AH17" s="147">
        <f t="shared" si="19"/>
        <v>0</v>
      </c>
      <c r="AI17" s="146">
        <f t="shared" ref="AI17" si="97">$E$17</f>
        <v>0.05</v>
      </c>
      <c r="AJ17" s="19">
        <f t="shared" si="21"/>
        <v>0.05</v>
      </c>
      <c r="AK17" s="20"/>
      <c r="AL17" s="147">
        <f t="shared" si="22"/>
        <v>0</v>
      </c>
      <c r="AM17" s="146">
        <f t="shared" ref="AM17" si="98">$E$17</f>
        <v>0.05</v>
      </c>
      <c r="AN17" s="19">
        <f t="shared" si="24"/>
        <v>0.05</v>
      </c>
      <c r="AO17" s="20"/>
      <c r="AP17" s="147">
        <f t="shared" si="25"/>
        <v>0</v>
      </c>
      <c r="AQ17" s="146">
        <f t="shared" ref="AQ17" si="99">$E$17</f>
        <v>0.05</v>
      </c>
      <c r="AR17" s="19">
        <f t="shared" si="27"/>
        <v>0.05</v>
      </c>
      <c r="AS17" s="20"/>
      <c r="AT17" s="147">
        <f t="shared" si="28"/>
        <v>0</v>
      </c>
      <c r="AU17" s="146">
        <f t="shared" ref="AU17" si="100">$E$17</f>
        <v>0.05</v>
      </c>
      <c r="AV17" s="19">
        <f t="shared" si="30"/>
        <v>0.05</v>
      </c>
      <c r="AW17" s="20"/>
      <c r="AX17" s="147">
        <f t="shared" si="31"/>
        <v>0</v>
      </c>
      <c r="AY17" s="146">
        <f t="shared" ref="AY17" si="101">$E$17</f>
        <v>0.05</v>
      </c>
      <c r="AZ17" s="19">
        <f t="shared" si="33"/>
        <v>0.05</v>
      </c>
      <c r="BA17" s="20"/>
      <c r="BB17" s="196">
        <f t="shared" si="34"/>
        <v>0</v>
      </c>
      <c r="BC17" s="209"/>
    </row>
    <row r="18" spans="1:55" ht="63" hidden="1" customHeight="1" x14ac:dyDescent="0.25">
      <c r="A18" s="252"/>
      <c r="B18" s="143">
        <f t="shared" si="46"/>
        <v>8</v>
      </c>
      <c r="C18" s="92" t="s">
        <v>133</v>
      </c>
      <c r="D18" s="40"/>
      <c r="E18" s="128">
        <v>0.04</v>
      </c>
      <c r="F18" s="258"/>
      <c r="G18" s="146">
        <f>$E$18</f>
        <v>0.04</v>
      </c>
      <c r="H18" s="19">
        <f t="shared" si="0"/>
        <v>0.04</v>
      </c>
      <c r="I18" s="20"/>
      <c r="J18" s="147">
        <f t="shared" si="1"/>
        <v>0</v>
      </c>
      <c r="K18" s="146">
        <f t="shared" ref="K18" si="102">$E$18</f>
        <v>0.04</v>
      </c>
      <c r="L18" s="19">
        <f t="shared" si="3"/>
        <v>0.04</v>
      </c>
      <c r="M18" s="20"/>
      <c r="N18" s="147">
        <f t="shared" si="4"/>
        <v>0</v>
      </c>
      <c r="O18" s="146">
        <f t="shared" ref="O18" si="103">$E$18</f>
        <v>0.04</v>
      </c>
      <c r="P18" s="19">
        <f t="shared" si="6"/>
        <v>0.04</v>
      </c>
      <c r="Q18" s="20"/>
      <c r="R18" s="147">
        <f t="shared" si="7"/>
        <v>0</v>
      </c>
      <c r="S18" s="146">
        <f t="shared" ref="S18" si="104">$E$18</f>
        <v>0.04</v>
      </c>
      <c r="T18" s="19">
        <f t="shared" si="9"/>
        <v>0.04</v>
      </c>
      <c r="U18" s="20"/>
      <c r="V18" s="147">
        <f t="shared" si="10"/>
        <v>0</v>
      </c>
      <c r="W18" s="146">
        <f t="shared" ref="W18" si="105">$E$18</f>
        <v>0.04</v>
      </c>
      <c r="X18" s="19">
        <f t="shared" si="12"/>
        <v>0.04</v>
      </c>
      <c r="Y18" s="20"/>
      <c r="Z18" s="147">
        <f t="shared" si="13"/>
        <v>0</v>
      </c>
      <c r="AA18" s="146">
        <f t="shared" ref="AA18" si="106">$E$18</f>
        <v>0.04</v>
      </c>
      <c r="AB18" s="19">
        <f t="shared" si="15"/>
        <v>0.04</v>
      </c>
      <c r="AC18" s="20"/>
      <c r="AD18" s="147">
        <f t="shared" si="16"/>
        <v>0</v>
      </c>
      <c r="AE18" s="146">
        <f t="shared" ref="AE18" si="107">$E$18</f>
        <v>0.04</v>
      </c>
      <c r="AF18" s="19">
        <f t="shared" si="18"/>
        <v>0.04</v>
      </c>
      <c r="AG18" s="20"/>
      <c r="AH18" s="147">
        <f t="shared" si="19"/>
        <v>0</v>
      </c>
      <c r="AI18" s="146">
        <f t="shared" ref="AI18" si="108">$E$18</f>
        <v>0.04</v>
      </c>
      <c r="AJ18" s="19">
        <f t="shared" si="21"/>
        <v>0.04</v>
      </c>
      <c r="AK18" s="20"/>
      <c r="AL18" s="147">
        <f t="shared" si="22"/>
        <v>0</v>
      </c>
      <c r="AM18" s="146">
        <f t="shared" ref="AM18" si="109">$E$18</f>
        <v>0.04</v>
      </c>
      <c r="AN18" s="19">
        <f t="shared" si="24"/>
        <v>0.04</v>
      </c>
      <c r="AO18" s="20"/>
      <c r="AP18" s="147">
        <f t="shared" si="25"/>
        <v>0</v>
      </c>
      <c r="AQ18" s="146">
        <f t="shared" ref="AQ18" si="110">$E$18</f>
        <v>0.04</v>
      </c>
      <c r="AR18" s="19">
        <f t="shared" si="27"/>
        <v>0.04</v>
      </c>
      <c r="AS18" s="20"/>
      <c r="AT18" s="147">
        <f t="shared" si="28"/>
        <v>0</v>
      </c>
      <c r="AU18" s="146">
        <f t="shared" ref="AU18" si="111">$E$18</f>
        <v>0.04</v>
      </c>
      <c r="AV18" s="19">
        <f t="shared" si="30"/>
        <v>0.04</v>
      </c>
      <c r="AW18" s="20"/>
      <c r="AX18" s="147">
        <f t="shared" si="31"/>
        <v>0</v>
      </c>
      <c r="AY18" s="146">
        <f t="shared" ref="AY18" si="112">$E$18</f>
        <v>0.04</v>
      </c>
      <c r="AZ18" s="19">
        <f t="shared" si="33"/>
        <v>0.04</v>
      </c>
      <c r="BA18" s="20"/>
      <c r="BB18" s="196">
        <f t="shared" si="34"/>
        <v>0</v>
      </c>
      <c r="BC18" s="208"/>
    </row>
    <row r="19" spans="1:55" s="16" customFormat="1" ht="57.6" hidden="1" customHeight="1" x14ac:dyDescent="0.25">
      <c r="A19" s="231"/>
      <c r="B19" s="143">
        <f t="shared" si="46"/>
        <v>9</v>
      </c>
      <c r="C19" s="181" t="s">
        <v>184</v>
      </c>
      <c r="D19" s="14"/>
      <c r="E19" s="128">
        <v>0.08</v>
      </c>
      <c r="F19" s="258"/>
      <c r="G19" s="233">
        <f>$E$19*0</f>
        <v>0</v>
      </c>
      <c r="H19" s="19">
        <f t="shared" si="0"/>
        <v>0</v>
      </c>
      <c r="I19" s="20"/>
      <c r="J19" s="147">
        <f t="shared" si="1"/>
        <v>0</v>
      </c>
      <c r="K19" s="233">
        <f t="shared" ref="K19" si="113">$E$19*0</f>
        <v>0</v>
      </c>
      <c r="L19" s="19">
        <f t="shared" si="3"/>
        <v>0</v>
      </c>
      <c r="M19" s="20"/>
      <c r="N19" s="147">
        <f t="shared" si="4"/>
        <v>0</v>
      </c>
      <c r="O19" s="233">
        <f t="shared" ref="O19" si="114">$E$19*0</f>
        <v>0</v>
      </c>
      <c r="P19" s="19">
        <f t="shared" si="6"/>
        <v>0</v>
      </c>
      <c r="Q19" s="20"/>
      <c r="R19" s="147">
        <f t="shared" si="7"/>
        <v>0</v>
      </c>
      <c r="S19" s="233">
        <f t="shared" ref="S19" si="115">$E$19*0</f>
        <v>0</v>
      </c>
      <c r="T19" s="19">
        <f t="shared" si="9"/>
        <v>0</v>
      </c>
      <c r="U19" s="20"/>
      <c r="V19" s="147">
        <f t="shared" si="10"/>
        <v>0</v>
      </c>
      <c r="W19" s="233">
        <f t="shared" ref="W19" si="116">$E$19*0</f>
        <v>0</v>
      </c>
      <c r="X19" s="19">
        <f t="shared" si="12"/>
        <v>0</v>
      </c>
      <c r="Y19" s="20"/>
      <c r="Z19" s="147">
        <f t="shared" si="13"/>
        <v>0</v>
      </c>
      <c r="AA19" s="233">
        <f t="shared" ref="AA19" si="117">$E$19*0</f>
        <v>0</v>
      </c>
      <c r="AB19" s="19">
        <f t="shared" si="15"/>
        <v>0</v>
      </c>
      <c r="AC19" s="20"/>
      <c r="AD19" s="147">
        <f t="shared" si="16"/>
        <v>0</v>
      </c>
      <c r="AE19" s="233">
        <f t="shared" ref="AE19" si="118">$E$19*0</f>
        <v>0</v>
      </c>
      <c r="AF19" s="19">
        <f t="shared" si="18"/>
        <v>0</v>
      </c>
      <c r="AG19" s="20"/>
      <c r="AH19" s="147">
        <f t="shared" si="19"/>
        <v>0</v>
      </c>
      <c r="AI19" s="233">
        <f t="shared" ref="AI19" si="119">$E$19*0</f>
        <v>0</v>
      </c>
      <c r="AJ19" s="19">
        <f t="shared" si="21"/>
        <v>0</v>
      </c>
      <c r="AK19" s="20"/>
      <c r="AL19" s="147">
        <f t="shared" si="22"/>
        <v>0</v>
      </c>
      <c r="AM19" s="233">
        <f t="shared" ref="AM19" si="120">$E$19*0</f>
        <v>0</v>
      </c>
      <c r="AN19" s="19">
        <f t="shared" si="24"/>
        <v>0</v>
      </c>
      <c r="AO19" s="20"/>
      <c r="AP19" s="147">
        <f t="shared" si="25"/>
        <v>0</v>
      </c>
      <c r="AQ19" s="233">
        <f t="shared" ref="AQ19" si="121">$E$19*0</f>
        <v>0</v>
      </c>
      <c r="AR19" s="19">
        <f t="shared" si="27"/>
        <v>0</v>
      </c>
      <c r="AS19" s="20"/>
      <c r="AT19" s="147">
        <f t="shared" si="28"/>
        <v>0</v>
      </c>
      <c r="AU19" s="233">
        <f t="shared" ref="AU19" si="122">$E$19*0</f>
        <v>0</v>
      </c>
      <c r="AV19" s="19">
        <f t="shared" si="30"/>
        <v>0</v>
      </c>
      <c r="AW19" s="20"/>
      <c r="AX19" s="147">
        <f t="shared" si="31"/>
        <v>0</v>
      </c>
      <c r="AY19" s="233">
        <f t="shared" ref="AY19" si="123">$E$19*0</f>
        <v>0</v>
      </c>
      <c r="AZ19" s="19">
        <f t="shared" si="33"/>
        <v>0</v>
      </c>
      <c r="BA19" s="20"/>
      <c r="BB19" s="147">
        <f t="shared" si="34"/>
        <v>0</v>
      </c>
      <c r="BC19" s="209"/>
    </row>
    <row r="20" spans="1:55" s="16" customFormat="1" ht="47.45" hidden="1" customHeight="1" x14ac:dyDescent="0.25">
      <c r="A20" s="231"/>
      <c r="B20" s="143">
        <f t="shared" si="46"/>
        <v>10</v>
      </c>
      <c r="C20" s="91" t="s">
        <v>185</v>
      </c>
      <c r="D20" s="14"/>
      <c r="E20" s="128">
        <v>7.0000000000000007E-2</v>
      </c>
      <c r="F20" s="258"/>
      <c r="G20" s="233">
        <f>$E$20*0</f>
        <v>0</v>
      </c>
      <c r="H20" s="19">
        <f t="shared" si="0"/>
        <v>0</v>
      </c>
      <c r="I20" s="20"/>
      <c r="J20" s="147">
        <f t="shared" si="1"/>
        <v>0</v>
      </c>
      <c r="K20" s="233">
        <f t="shared" ref="K20" si="124">$E$20*0</f>
        <v>0</v>
      </c>
      <c r="L20" s="19">
        <f t="shared" si="3"/>
        <v>0</v>
      </c>
      <c r="M20" s="20"/>
      <c r="N20" s="147">
        <f t="shared" si="4"/>
        <v>0</v>
      </c>
      <c r="O20" s="233">
        <f t="shared" ref="O20" si="125">$E$20*0</f>
        <v>0</v>
      </c>
      <c r="P20" s="19">
        <f t="shared" si="6"/>
        <v>0</v>
      </c>
      <c r="Q20" s="20"/>
      <c r="R20" s="147">
        <f t="shared" si="7"/>
        <v>0</v>
      </c>
      <c r="S20" s="233">
        <f t="shared" ref="S20" si="126">$E$20*0</f>
        <v>0</v>
      </c>
      <c r="T20" s="19">
        <f t="shared" si="9"/>
        <v>0</v>
      </c>
      <c r="U20" s="20"/>
      <c r="V20" s="147">
        <f t="shared" si="10"/>
        <v>0</v>
      </c>
      <c r="W20" s="233">
        <f t="shared" ref="W20" si="127">$E$20*0</f>
        <v>0</v>
      </c>
      <c r="X20" s="19">
        <f t="shared" si="12"/>
        <v>0</v>
      </c>
      <c r="Y20" s="20"/>
      <c r="Z20" s="147">
        <f t="shared" si="13"/>
        <v>0</v>
      </c>
      <c r="AA20" s="233">
        <f t="shared" ref="AA20" si="128">$E$20*0</f>
        <v>0</v>
      </c>
      <c r="AB20" s="19">
        <f t="shared" si="15"/>
        <v>0</v>
      </c>
      <c r="AC20" s="20"/>
      <c r="AD20" s="147">
        <f t="shared" si="16"/>
        <v>0</v>
      </c>
      <c r="AE20" s="233">
        <f t="shared" ref="AE20" si="129">$E$20*0</f>
        <v>0</v>
      </c>
      <c r="AF20" s="19">
        <f t="shared" si="18"/>
        <v>0</v>
      </c>
      <c r="AG20" s="20"/>
      <c r="AH20" s="147">
        <f t="shared" si="19"/>
        <v>0</v>
      </c>
      <c r="AI20" s="233">
        <f t="shared" ref="AI20" si="130">$E$20*0</f>
        <v>0</v>
      </c>
      <c r="AJ20" s="19">
        <f t="shared" si="21"/>
        <v>0</v>
      </c>
      <c r="AK20" s="20"/>
      <c r="AL20" s="147">
        <f t="shared" si="22"/>
        <v>0</v>
      </c>
      <c r="AM20" s="233">
        <f t="shared" ref="AM20" si="131">$E$20*0</f>
        <v>0</v>
      </c>
      <c r="AN20" s="19">
        <f t="shared" si="24"/>
        <v>0</v>
      </c>
      <c r="AO20" s="20"/>
      <c r="AP20" s="147">
        <f t="shared" si="25"/>
        <v>0</v>
      </c>
      <c r="AQ20" s="233">
        <f t="shared" ref="AQ20" si="132">$E$20*0</f>
        <v>0</v>
      </c>
      <c r="AR20" s="19">
        <f t="shared" si="27"/>
        <v>0</v>
      </c>
      <c r="AS20" s="20"/>
      <c r="AT20" s="147">
        <f t="shared" si="28"/>
        <v>0</v>
      </c>
      <c r="AU20" s="233">
        <f t="shared" ref="AU20" si="133">$E$20*0</f>
        <v>0</v>
      </c>
      <c r="AV20" s="19">
        <f t="shared" si="30"/>
        <v>0</v>
      </c>
      <c r="AW20" s="20"/>
      <c r="AX20" s="147">
        <f t="shared" si="31"/>
        <v>0</v>
      </c>
      <c r="AY20" s="233">
        <f t="shared" ref="AY20" si="134">$E$20*0</f>
        <v>0</v>
      </c>
      <c r="AZ20" s="19">
        <f t="shared" si="33"/>
        <v>0</v>
      </c>
      <c r="BA20" s="20"/>
      <c r="BB20" s="147">
        <f t="shared" si="34"/>
        <v>0</v>
      </c>
      <c r="BC20" s="209"/>
    </row>
    <row r="21" spans="1:55" s="16" customFormat="1" ht="54" hidden="1" x14ac:dyDescent="0.25">
      <c r="B21" s="17"/>
      <c r="C21" s="13" t="s">
        <v>188</v>
      </c>
      <c r="D21" s="14"/>
      <c r="E21" s="253">
        <v>0.6</v>
      </c>
      <c r="F21" s="258"/>
      <c r="G21" s="152">
        <f>0</f>
        <v>0</v>
      </c>
      <c r="H21" s="113">
        <f>0</f>
        <v>0</v>
      </c>
      <c r="I21" s="113"/>
      <c r="J21" s="153">
        <f>0</f>
        <v>0</v>
      </c>
      <c r="K21" s="152">
        <f>0</f>
        <v>0</v>
      </c>
      <c r="L21" s="113">
        <f>0</f>
        <v>0</v>
      </c>
      <c r="M21" s="113">
        <f>0</f>
        <v>0</v>
      </c>
      <c r="N21" s="153">
        <f>0</f>
        <v>0</v>
      </c>
      <c r="O21" s="152">
        <f>0</f>
        <v>0</v>
      </c>
      <c r="P21" s="113">
        <f>0</f>
        <v>0</v>
      </c>
      <c r="Q21" s="113">
        <f>0</f>
        <v>0</v>
      </c>
      <c r="R21" s="153">
        <f>0</f>
        <v>0</v>
      </c>
      <c r="S21" s="152">
        <f>0</f>
        <v>0</v>
      </c>
      <c r="T21" s="113">
        <f>0</f>
        <v>0</v>
      </c>
      <c r="U21" s="113">
        <f>0</f>
        <v>0</v>
      </c>
      <c r="V21" s="153">
        <f>0</f>
        <v>0</v>
      </c>
      <c r="W21" s="152">
        <f>0</f>
        <v>0</v>
      </c>
      <c r="X21" s="113">
        <f>0</f>
        <v>0</v>
      </c>
      <c r="Y21" s="113">
        <f>0</f>
        <v>0</v>
      </c>
      <c r="Z21" s="153">
        <f>0</f>
        <v>0</v>
      </c>
      <c r="AA21" s="152">
        <f>0</f>
        <v>0</v>
      </c>
      <c r="AB21" s="113">
        <f>0</f>
        <v>0</v>
      </c>
      <c r="AC21" s="113">
        <f>0</f>
        <v>0</v>
      </c>
      <c r="AD21" s="153">
        <f>0</f>
        <v>0</v>
      </c>
      <c r="AE21" s="152">
        <f>0</f>
        <v>0</v>
      </c>
      <c r="AF21" s="113">
        <f>0</f>
        <v>0</v>
      </c>
      <c r="AG21" s="113">
        <f>0</f>
        <v>0</v>
      </c>
      <c r="AH21" s="153">
        <f>0</f>
        <v>0</v>
      </c>
      <c r="AI21" s="152">
        <f>0</f>
        <v>0</v>
      </c>
      <c r="AJ21" s="113">
        <f>0</f>
        <v>0</v>
      </c>
      <c r="AK21" s="113">
        <f>0</f>
        <v>0</v>
      </c>
      <c r="AL21" s="153">
        <f>0</f>
        <v>0</v>
      </c>
      <c r="AM21" s="152">
        <f>0</f>
        <v>0</v>
      </c>
      <c r="AN21" s="113">
        <f>0</f>
        <v>0</v>
      </c>
      <c r="AO21" s="113">
        <f>0</f>
        <v>0</v>
      </c>
      <c r="AP21" s="153">
        <f>0</f>
        <v>0</v>
      </c>
      <c r="AQ21" s="152">
        <f>0</f>
        <v>0</v>
      </c>
      <c r="AR21" s="113">
        <f>0</f>
        <v>0</v>
      </c>
      <c r="AS21" s="113">
        <f>0</f>
        <v>0</v>
      </c>
      <c r="AT21" s="153">
        <f>0</f>
        <v>0</v>
      </c>
      <c r="AU21" s="152">
        <f>0</f>
        <v>0</v>
      </c>
      <c r="AV21" s="113">
        <f>0</f>
        <v>0</v>
      </c>
      <c r="AW21" s="113">
        <f>0</f>
        <v>0</v>
      </c>
      <c r="AX21" s="153">
        <f>0</f>
        <v>0</v>
      </c>
      <c r="AY21" s="152">
        <f>0</f>
        <v>0</v>
      </c>
      <c r="AZ21" s="113">
        <f>0</f>
        <v>0</v>
      </c>
      <c r="BA21" s="113">
        <f>0</f>
        <v>0</v>
      </c>
      <c r="BB21" s="195">
        <f>0</f>
        <v>0</v>
      </c>
      <c r="BC21" s="209"/>
    </row>
    <row r="22" spans="1:55" s="16" customFormat="1" ht="90" hidden="1" x14ac:dyDescent="0.25">
      <c r="B22" s="143">
        <f>B20+1</f>
        <v>11</v>
      </c>
      <c r="C22" s="181" t="s">
        <v>134</v>
      </c>
      <c r="D22" s="14"/>
      <c r="E22" s="34">
        <v>0.3</v>
      </c>
      <c r="F22" s="258"/>
      <c r="G22" s="146">
        <f>$E$22</f>
        <v>0.3</v>
      </c>
      <c r="H22" s="19">
        <f t="shared" ref="H22" si="135">IF(J22&gt;=0,G22,0)</f>
        <v>0.3</v>
      </c>
      <c r="I22" s="20"/>
      <c r="J22" s="147">
        <f t="shared" ref="J22" si="136">I22*G22</f>
        <v>0</v>
      </c>
      <c r="K22" s="146">
        <f t="shared" ref="K22" si="137">$E$22</f>
        <v>0.3</v>
      </c>
      <c r="L22" s="19">
        <f t="shared" ref="L22" si="138">IF(N22&gt;=0,K22,0)</f>
        <v>0.3</v>
      </c>
      <c r="M22" s="20"/>
      <c r="N22" s="147">
        <f t="shared" ref="N22" si="139">M22*K22</f>
        <v>0</v>
      </c>
      <c r="O22" s="146">
        <f t="shared" ref="O22" si="140">$E$22</f>
        <v>0.3</v>
      </c>
      <c r="P22" s="19">
        <f t="shared" ref="P22" si="141">IF(R22&gt;=0,O22,0)</f>
        <v>0.3</v>
      </c>
      <c r="Q22" s="20"/>
      <c r="R22" s="147">
        <f t="shared" ref="R22" si="142">Q22*O22</f>
        <v>0</v>
      </c>
      <c r="S22" s="146">
        <f t="shared" ref="S22" si="143">$E$22</f>
        <v>0.3</v>
      </c>
      <c r="T22" s="19">
        <f t="shared" ref="T22" si="144">IF(V22&gt;=0,S22,0)</f>
        <v>0.3</v>
      </c>
      <c r="U22" s="20"/>
      <c r="V22" s="147">
        <f t="shared" ref="V22" si="145">U22*S22</f>
        <v>0</v>
      </c>
      <c r="W22" s="146">
        <f t="shared" ref="W22" si="146">$E$22</f>
        <v>0.3</v>
      </c>
      <c r="X22" s="19">
        <f t="shared" ref="X22" si="147">IF(Z22&gt;=0,W22,0)</f>
        <v>0.3</v>
      </c>
      <c r="Y22" s="20"/>
      <c r="Z22" s="147">
        <f t="shared" ref="Z22" si="148">Y22*W22</f>
        <v>0</v>
      </c>
      <c r="AA22" s="146">
        <f t="shared" ref="AA22" si="149">$E$22</f>
        <v>0.3</v>
      </c>
      <c r="AB22" s="19">
        <f t="shared" ref="AB22" si="150">IF(AD22&gt;=0,AA22,0)</f>
        <v>0.3</v>
      </c>
      <c r="AC22" s="20"/>
      <c r="AD22" s="147">
        <f t="shared" ref="AD22" si="151">AC22*AA22</f>
        <v>0</v>
      </c>
      <c r="AE22" s="146">
        <f t="shared" ref="AE22" si="152">$E$22</f>
        <v>0.3</v>
      </c>
      <c r="AF22" s="19">
        <f t="shared" ref="AF22" si="153">IF(AH22&gt;=0,AE22,0)</f>
        <v>0.3</v>
      </c>
      <c r="AG22" s="20"/>
      <c r="AH22" s="147">
        <f t="shared" ref="AH22" si="154">AG22*AE22</f>
        <v>0</v>
      </c>
      <c r="AI22" s="146">
        <f t="shared" ref="AI22" si="155">$E$22</f>
        <v>0.3</v>
      </c>
      <c r="AJ22" s="19">
        <f t="shared" ref="AJ22" si="156">IF(AL22&gt;=0,AI22,0)</f>
        <v>0.3</v>
      </c>
      <c r="AK22" s="20"/>
      <c r="AL22" s="147">
        <f t="shared" ref="AL22" si="157">AK22*AI22</f>
        <v>0</v>
      </c>
      <c r="AM22" s="146">
        <f t="shared" ref="AM22" si="158">$E$22</f>
        <v>0.3</v>
      </c>
      <c r="AN22" s="19">
        <f t="shared" ref="AN22" si="159">IF(AP22&gt;=0,AM22,0)</f>
        <v>0.3</v>
      </c>
      <c r="AO22" s="20"/>
      <c r="AP22" s="147">
        <f t="shared" ref="AP22" si="160">AO22*AM22</f>
        <v>0</v>
      </c>
      <c r="AQ22" s="146">
        <f t="shared" ref="AQ22" si="161">$E$22</f>
        <v>0.3</v>
      </c>
      <c r="AR22" s="19">
        <f t="shared" ref="AR22" si="162">IF(AT22&gt;=0,AQ22,0)</f>
        <v>0.3</v>
      </c>
      <c r="AS22" s="20"/>
      <c r="AT22" s="147">
        <f t="shared" ref="AT22" si="163">AS22*AQ22</f>
        <v>0</v>
      </c>
      <c r="AU22" s="146">
        <f t="shared" ref="AU22" si="164">$E$22</f>
        <v>0.3</v>
      </c>
      <c r="AV22" s="19">
        <f t="shared" ref="AV22" si="165">IF(AX22&gt;=0,AU22,0)</f>
        <v>0.3</v>
      </c>
      <c r="AW22" s="20"/>
      <c r="AX22" s="147">
        <f t="shared" ref="AX22" si="166">AW22*AU22</f>
        <v>0</v>
      </c>
      <c r="AY22" s="146">
        <f t="shared" ref="AY22" si="167">$E$22</f>
        <v>0.3</v>
      </c>
      <c r="AZ22" s="19">
        <f t="shared" ref="AZ22" si="168">IF(BB22&gt;=0,AY22,0)</f>
        <v>0.3</v>
      </c>
      <c r="BA22" s="20"/>
      <c r="BB22" s="196">
        <f t="shared" ref="BB22" si="169">BA22*AY22</f>
        <v>0</v>
      </c>
      <c r="BC22" s="209"/>
    </row>
    <row r="23" spans="1:55" hidden="1" x14ac:dyDescent="0.25">
      <c r="B23" s="12"/>
      <c r="C23" s="95" t="s">
        <v>172</v>
      </c>
      <c r="D23" s="177">
        <v>460000000</v>
      </c>
      <c r="E23" s="178">
        <v>0</v>
      </c>
      <c r="F23" s="258"/>
      <c r="G23" s="152">
        <f>0</f>
        <v>0</v>
      </c>
      <c r="H23" s="113">
        <f>0</f>
        <v>0</v>
      </c>
      <c r="I23" s="113">
        <f>0</f>
        <v>0</v>
      </c>
      <c r="J23" s="153">
        <f>0</f>
        <v>0</v>
      </c>
      <c r="K23" s="152">
        <f>0</f>
        <v>0</v>
      </c>
      <c r="L23" s="113">
        <f>0</f>
        <v>0</v>
      </c>
      <c r="M23" s="113">
        <f>0</f>
        <v>0</v>
      </c>
      <c r="N23" s="153">
        <f>0</f>
        <v>0</v>
      </c>
      <c r="O23" s="152">
        <f>0</f>
        <v>0</v>
      </c>
      <c r="P23" s="113">
        <f>0</f>
        <v>0</v>
      </c>
      <c r="Q23" s="113">
        <f>0</f>
        <v>0</v>
      </c>
      <c r="R23" s="153">
        <f>0</f>
        <v>0</v>
      </c>
      <c r="S23" s="152">
        <f>0</f>
        <v>0</v>
      </c>
      <c r="T23" s="113">
        <f>0</f>
        <v>0</v>
      </c>
      <c r="U23" s="113">
        <f>0</f>
        <v>0</v>
      </c>
      <c r="V23" s="153">
        <f>0</f>
        <v>0</v>
      </c>
      <c r="W23" s="152">
        <f>0</f>
        <v>0</v>
      </c>
      <c r="X23" s="113">
        <f>0</f>
        <v>0</v>
      </c>
      <c r="Y23" s="113">
        <f>0</f>
        <v>0</v>
      </c>
      <c r="Z23" s="153">
        <f>0</f>
        <v>0</v>
      </c>
      <c r="AA23" s="152">
        <f>0</f>
        <v>0</v>
      </c>
      <c r="AB23" s="113">
        <f>0</f>
        <v>0</v>
      </c>
      <c r="AC23" s="113">
        <f>0</f>
        <v>0</v>
      </c>
      <c r="AD23" s="153">
        <f>0</f>
        <v>0</v>
      </c>
      <c r="AE23" s="152">
        <f>0</f>
        <v>0</v>
      </c>
      <c r="AF23" s="113">
        <f>0</f>
        <v>0</v>
      </c>
      <c r="AG23" s="113">
        <f>0</f>
        <v>0</v>
      </c>
      <c r="AH23" s="153">
        <f>0</f>
        <v>0</v>
      </c>
      <c r="AI23" s="152">
        <f>0</f>
        <v>0</v>
      </c>
      <c r="AJ23" s="113">
        <f>0</f>
        <v>0</v>
      </c>
      <c r="AK23" s="113">
        <f>0</f>
        <v>0</v>
      </c>
      <c r="AL23" s="153">
        <f>0</f>
        <v>0</v>
      </c>
      <c r="AM23" s="152">
        <f>0</f>
        <v>0</v>
      </c>
      <c r="AN23" s="113">
        <f>0</f>
        <v>0</v>
      </c>
      <c r="AO23" s="113">
        <f>0</f>
        <v>0</v>
      </c>
      <c r="AP23" s="153">
        <f>0</f>
        <v>0</v>
      </c>
      <c r="AQ23" s="152">
        <f>0</f>
        <v>0</v>
      </c>
      <c r="AR23" s="113">
        <f>0</f>
        <v>0</v>
      </c>
      <c r="AS23" s="113">
        <f>0</f>
        <v>0</v>
      </c>
      <c r="AT23" s="153">
        <f>0</f>
        <v>0</v>
      </c>
      <c r="AU23" s="152">
        <f>0</f>
        <v>0</v>
      </c>
      <c r="AV23" s="113">
        <f>0</f>
        <v>0</v>
      </c>
      <c r="AW23" s="113">
        <f>0</f>
        <v>0</v>
      </c>
      <c r="AX23" s="153">
        <f>0</f>
        <v>0</v>
      </c>
      <c r="AY23" s="152">
        <f>0</f>
        <v>0</v>
      </c>
      <c r="AZ23" s="113">
        <f>0</f>
        <v>0</v>
      </c>
      <c r="BA23" s="113">
        <f>0</f>
        <v>0</v>
      </c>
      <c r="BB23" s="195">
        <f>0</f>
        <v>0</v>
      </c>
      <c r="BC23" s="208"/>
    </row>
    <row r="24" spans="1:55" ht="44.45" hidden="1" customHeight="1" x14ac:dyDescent="0.25">
      <c r="B24" s="117">
        <f>B22+1</f>
        <v>12</v>
      </c>
      <c r="C24" s="92" t="s">
        <v>173</v>
      </c>
      <c r="D24" s="40"/>
      <c r="E24" s="34">
        <v>0.3</v>
      </c>
      <c r="F24" s="259"/>
      <c r="G24" s="146">
        <f>$E$24</f>
        <v>0.3</v>
      </c>
      <c r="H24" s="19">
        <f>IF(J24&gt;=0,G24,0)</f>
        <v>0.3</v>
      </c>
      <c r="I24" s="192"/>
      <c r="J24" s="235">
        <f>$E$23/$D$23*$E$24</f>
        <v>0</v>
      </c>
      <c r="K24" s="146">
        <f t="shared" ref="K24" si="170">$E$24</f>
        <v>0.3</v>
      </c>
      <c r="L24" s="19">
        <f t="shared" ref="L24" si="171">IF(N24&gt;=0,K24,0)</f>
        <v>0.3</v>
      </c>
      <c r="M24" s="192"/>
      <c r="N24" s="235">
        <f t="shared" ref="N24" si="172">$E$23/$D$23*$E$24</f>
        <v>0</v>
      </c>
      <c r="O24" s="146">
        <f t="shared" ref="O24" si="173">$E$24</f>
        <v>0.3</v>
      </c>
      <c r="P24" s="19">
        <f t="shared" ref="P24" si="174">IF(R24&gt;=0,O24,0)</f>
        <v>0.3</v>
      </c>
      <c r="Q24" s="192"/>
      <c r="R24" s="235">
        <f t="shared" ref="R24" si="175">$E$23/$D$23*$E$24</f>
        <v>0</v>
      </c>
      <c r="S24" s="146">
        <f t="shared" ref="S24" si="176">$E$24</f>
        <v>0.3</v>
      </c>
      <c r="T24" s="19">
        <f t="shared" ref="T24" si="177">IF(V24&gt;=0,S24,0)</f>
        <v>0.3</v>
      </c>
      <c r="U24" s="192"/>
      <c r="V24" s="235">
        <f t="shared" ref="V24" si="178">$E$23/$D$23*$E$24</f>
        <v>0</v>
      </c>
      <c r="W24" s="146">
        <f t="shared" ref="W24" si="179">$E$24</f>
        <v>0.3</v>
      </c>
      <c r="X24" s="19">
        <f t="shared" ref="X24" si="180">IF(Z24&gt;=0,W24,0)</f>
        <v>0.3</v>
      </c>
      <c r="Y24" s="192"/>
      <c r="Z24" s="235">
        <f t="shared" ref="Z24" si="181">$E$23/$D$23*$E$24</f>
        <v>0</v>
      </c>
      <c r="AA24" s="146">
        <f t="shared" ref="AA24" si="182">$E$24</f>
        <v>0.3</v>
      </c>
      <c r="AB24" s="19">
        <f t="shared" ref="AB24" si="183">IF(AD24&gt;=0,AA24,0)</f>
        <v>0.3</v>
      </c>
      <c r="AC24" s="192"/>
      <c r="AD24" s="235">
        <f t="shared" ref="AD24" si="184">$E$23/$D$23*$E$24</f>
        <v>0</v>
      </c>
      <c r="AE24" s="146">
        <f t="shared" ref="AE24" si="185">$E$24</f>
        <v>0.3</v>
      </c>
      <c r="AF24" s="19">
        <f t="shared" ref="AF24" si="186">IF(AH24&gt;=0,AE24,0)</f>
        <v>0.3</v>
      </c>
      <c r="AG24" s="192"/>
      <c r="AH24" s="235">
        <f t="shared" ref="AH24" si="187">$E$23/$D$23*$E$24</f>
        <v>0</v>
      </c>
      <c r="AI24" s="146">
        <f t="shared" ref="AI24" si="188">$E$24</f>
        <v>0.3</v>
      </c>
      <c r="AJ24" s="19">
        <f t="shared" ref="AJ24" si="189">IF(AL24&gt;=0,AI24,0)</f>
        <v>0.3</v>
      </c>
      <c r="AK24" s="192"/>
      <c r="AL24" s="235">
        <f t="shared" ref="AL24" si="190">$E$23/$D$23*$E$24</f>
        <v>0</v>
      </c>
      <c r="AM24" s="146">
        <f t="shared" ref="AM24" si="191">$E$24</f>
        <v>0.3</v>
      </c>
      <c r="AN24" s="19">
        <f t="shared" ref="AN24" si="192">IF(AP24&gt;=0,AM24,0)</f>
        <v>0.3</v>
      </c>
      <c r="AO24" s="192"/>
      <c r="AP24" s="235">
        <f t="shared" ref="AP24" si="193">$E$23/$D$23*$E$24</f>
        <v>0</v>
      </c>
      <c r="AQ24" s="146">
        <f t="shared" ref="AQ24" si="194">$E$24</f>
        <v>0.3</v>
      </c>
      <c r="AR24" s="19">
        <f t="shared" ref="AR24" si="195">IF(AT24&gt;=0,AQ24,0)</f>
        <v>0.3</v>
      </c>
      <c r="AS24" s="192"/>
      <c r="AT24" s="235">
        <f t="shared" ref="AT24" si="196">$E$23/$D$23*$E$24</f>
        <v>0</v>
      </c>
      <c r="AU24" s="146">
        <f t="shared" ref="AU24" si="197">$E$24</f>
        <v>0.3</v>
      </c>
      <c r="AV24" s="19">
        <f t="shared" ref="AV24" si="198">IF(AX24&gt;=0,AU24,0)</f>
        <v>0.3</v>
      </c>
      <c r="AW24" s="192"/>
      <c r="AX24" s="235">
        <f t="shared" ref="AX24" si="199">$E$23/$D$23*$E$24</f>
        <v>0</v>
      </c>
      <c r="AY24" s="146">
        <f t="shared" ref="AY24" si="200">$E$24</f>
        <v>0.3</v>
      </c>
      <c r="AZ24" s="19">
        <f t="shared" ref="AZ24" si="201">IF(BB24&gt;=0,AY24,0)</f>
        <v>0.3</v>
      </c>
      <c r="BA24" s="192"/>
      <c r="BB24" s="235">
        <f t="shared" ref="BB24" si="202">$E$23/$D$23*$E$24</f>
        <v>0</v>
      </c>
      <c r="BC24" s="208"/>
    </row>
    <row r="25" spans="1:55" s="22" customFormat="1" hidden="1" x14ac:dyDescent="0.25">
      <c r="A25" s="227"/>
      <c r="B25" s="11"/>
      <c r="C25" s="23"/>
      <c r="D25" s="24"/>
      <c r="E25" s="25"/>
      <c r="F25" s="72" t="s">
        <v>15</v>
      </c>
      <c r="G25" s="154">
        <f>SUM(G10:G24)</f>
        <v>1</v>
      </c>
      <c r="H25" s="60">
        <f>SUM(H10:H24)</f>
        <v>1</v>
      </c>
      <c r="I25" s="61"/>
      <c r="J25" s="155">
        <f>SUMIF(J10:J24, "&gt;0")</f>
        <v>0</v>
      </c>
      <c r="K25" s="154">
        <f>SUM(K10:K24)</f>
        <v>1</v>
      </c>
      <c r="L25" s="60">
        <f>SUM(L10:L24)</f>
        <v>1</v>
      </c>
      <c r="M25" s="61"/>
      <c r="N25" s="155">
        <f>SUMIF(N10:N24, "&gt;0")</f>
        <v>0</v>
      </c>
      <c r="O25" s="154">
        <f>SUM(O10:O24)</f>
        <v>1</v>
      </c>
      <c r="P25" s="60">
        <f>SUM(P10:P24)</f>
        <v>1</v>
      </c>
      <c r="Q25" s="61"/>
      <c r="R25" s="155">
        <f>SUMIF(R10:R24, "&gt;0")</f>
        <v>0</v>
      </c>
      <c r="S25" s="154">
        <f>SUM(S10:S24)</f>
        <v>1</v>
      </c>
      <c r="T25" s="60">
        <f>SUM(T10:T24)</f>
        <v>1</v>
      </c>
      <c r="U25" s="61"/>
      <c r="V25" s="155">
        <f>SUMIF(V10:V24, "&gt;0")</f>
        <v>0</v>
      </c>
      <c r="W25" s="154">
        <f>SUM(W10:W24)</f>
        <v>1</v>
      </c>
      <c r="X25" s="60">
        <f>SUM(X10:X24)</f>
        <v>1</v>
      </c>
      <c r="Y25" s="61"/>
      <c r="Z25" s="155">
        <f>SUMIF(Z10:Z24, "&gt;0")</f>
        <v>0</v>
      </c>
      <c r="AA25" s="154">
        <f>SUM(AA10:AA24)</f>
        <v>1</v>
      </c>
      <c r="AB25" s="60">
        <f>SUM(AB10:AB24)</f>
        <v>1</v>
      </c>
      <c r="AC25" s="61"/>
      <c r="AD25" s="155">
        <f>SUMIF(AD10:AD24, "&gt;0")</f>
        <v>0</v>
      </c>
      <c r="AE25" s="154">
        <f>SUM(AE10:AE24)</f>
        <v>1</v>
      </c>
      <c r="AF25" s="60">
        <f>SUM(AF10:AF24)</f>
        <v>1</v>
      </c>
      <c r="AG25" s="61"/>
      <c r="AH25" s="155">
        <f>SUMIF(AH10:AH24, "&gt;0")</f>
        <v>0</v>
      </c>
      <c r="AI25" s="154">
        <f>SUM(AI10:AI24)</f>
        <v>1</v>
      </c>
      <c r="AJ25" s="60">
        <f>SUM(AJ10:AJ24)</f>
        <v>1</v>
      </c>
      <c r="AK25" s="61"/>
      <c r="AL25" s="155">
        <f>SUMIF(AL10:AL24, "&gt;0")</f>
        <v>0</v>
      </c>
      <c r="AM25" s="154">
        <f>SUM(AM10:AM24)</f>
        <v>1</v>
      </c>
      <c r="AN25" s="60">
        <f>SUM(AN10:AN24)</f>
        <v>1</v>
      </c>
      <c r="AO25" s="61"/>
      <c r="AP25" s="155">
        <f>SUMIF(AP10:AP24, "&gt;0")</f>
        <v>0</v>
      </c>
      <c r="AQ25" s="154">
        <f>SUM(AQ10:AQ24)</f>
        <v>1</v>
      </c>
      <c r="AR25" s="60">
        <f>SUM(AR10:AR24)</f>
        <v>1</v>
      </c>
      <c r="AS25" s="61"/>
      <c r="AT25" s="155">
        <f>SUMIF(AT10:AT24, "&gt;0")</f>
        <v>0</v>
      </c>
      <c r="AU25" s="154">
        <f>SUM(AU10:AU24)</f>
        <v>1</v>
      </c>
      <c r="AV25" s="60">
        <f>SUM(AV10:AV24)</f>
        <v>1</v>
      </c>
      <c r="AW25" s="61"/>
      <c r="AX25" s="155">
        <f>SUMIF(AX10:AX24, "&gt;0")</f>
        <v>0</v>
      </c>
      <c r="AY25" s="154">
        <f>SUM(AY10:AY24)</f>
        <v>1</v>
      </c>
      <c r="AZ25" s="60">
        <f>SUM(AZ10:AZ24)</f>
        <v>1</v>
      </c>
      <c r="BA25" s="61"/>
      <c r="BB25" s="197">
        <f>SUMIF(BB10:BB24, "&gt;0")</f>
        <v>0</v>
      </c>
      <c r="BC25" s="210"/>
    </row>
    <row r="26" spans="1:55" s="22" customFormat="1" hidden="1" x14ac:dyDescent="0.25">
      <c r="A26" s="227"/>
      <c r="B26" s="11"/>
      <c r="C26" s="28"/>
      <c r="D26" s="13"/>
      <c r="E26" s="29"/>
      <c r="F26" s="73"/>
      <c r="G26" s="150"/>
      <c r="H26" s="30"/>
      <c r="I26" s="165" t="s">
        <v>16</v>
      </c>
      <c r="J26" s="151">
        <f>IF(H25=0,$BC$1,J25/H25*$F$9)</f>
        <v>0</v>
      </c>
      <c r="K26" s="150"/>
      <c r="L26" s="30"/>
      <c r="M26" s="165" t="s">
        <v>16</v>
      </c>
      <c r="N26" s="151">
        <f t="shared" ref="N26" si="203">IF(L25=0,$BC$1,N25/L25*$F$9)</f>
        <v>0</v>
      </c>
      <c r="O26" s="150"/>
      <c r="P26" s="30"/>
      <c r="Q26" s="165" t="s">
        <v>16</v>
      </c>
      <c r="R26" s="151">
        <f t="shared" ref="R26" si="204">IF(P25=0,$BC$1,R25/P25*$F$9)</f>
        <v>0</v>
      </c>
      <c r="S26" s="150"/>
      <c r="T26" s="30"/>
      <c r="U26" s="165" t="s">
        <v>16</v>
      </c>
      <c r="V26" s="151">
        <f t="shared" ref="V26" si="205">IF(T25=0,$BC$1,V25/T25*$F$9)</f>
        <v>0</v>
      </c>
      <c r="W26" s="150"/>
      <c r="X26" s="30"/>
      <c r="Y26" s="165" t="s">
        <v>16</v>
      </c>
      <c r="Z26" s="151">
        <f t="shared" ref="Z26" si="206">IF(X25=0,$BC$1,Z25/X25*$F$9)</f>
        <v>0</v>
      </c>
      <c r="AA26" s="150"/>
      <c r="AB26" s="30"/>
      <c r="AC26" s="165" t="s">
        <v>16</v>
      </c>
      <c r="AD26" s="151">
        <f t="shared" ref="AD26" si="207">IF(AB25=0,$BC$1,AD25/AB25*$F$9)</f>
        <v>0</v>
      </c>
      <c r="AE26" s="150"/>
      <c r="AF26" s="30"/>
      <c r="AG26" s="165" t="s">
        <v>16</v>
      </c>
      <c r="AH26" s="151">
        <f t="shared" ref="AH26" si="208">IF(AF25=0,$BC$1,AH25/AF25*$F$9)</f>
        <v>0</v>
      </c>
      <c r="AI26" s="150"/>
      <c r="AJ26" s="30"/>
      <c r="AK26" s="165" t="s">
        <v>16</v>
      </c>
      <c r="AL26" s="151">
        <f t="shared" ref="AL26" si="209">IF(AJ25=0,$BC$1,AL25/AJ25*$F$9)</f>
        <v>0</v>
      </c>
      <c r="AM26" s="150"/>
      <c r="AN26" s="30"/>
      <c r="AO26" s="165" t="s">
        <v>16</v>
      </c>
      <c r="AP26" s="151">
        <f t="shared" ref="AP26" si="210">IF(AN25=0,$BC$1,AP25/AN25*$F$9)</f>
        <v>0</v>
      </c>
      <c r="AQ26" s="150"/>
      <c r="AR26" s="30"/>
      <c r="AS26" s="165" t="s">
        <v>16</v>
      </c>
      <c r="AT26" s="151">
        <f t="shared" ref="AT26" si="211">IF(AR25=0,$BC$1,AT25/AR25*$F$9)</f>
        <v>0</v>
      </c>
      <c r="AU26" s="150"/>
      <c r="AV26" s="30"/>
      <c r="AW26" s="165" t="s">
        <v>16</v>
      </c>
      <c r="AX26" s="151">
        <f t="shared" ref="AX26" si="212">IF(AV25=0,$BC$1,AX25/AV25*$F$9)</f>
        <v>0</v>
      </c>
      <c r="AY26" s="150"/>
      <c r="AZ26" s="30"/>
      <c r="BA26" s="165" t="s">
        <v>16</v>
      </c>
      <c r="BB26" s="144">
        <f t="shared" ref="BB26" si="213">IF(AZ25=0,$BC$1,BB25/AZ25*$F$9)</f>
        <v>0</v>
      </c>
      <c r="BC26" s="176" t="e">
        <f>SUM(G26:BB26)/COUNTIF(G26:BB26,"&gt;0")</f>
        <v>#DIV/0!</v>
      </c>
    </row>
    <row r="27" spans="1:55" s="10" customFormat="1" hidden="1" x14ac:dyDescent="0.25">
      <c r="A27" s="226"/>
      <c r="B27" s="11" t="s">
        <v>17</v>
      </c>
      <c r="C27" s="127" t="s">
        <v>36</v>
      </c>
      <c r="D27" s="32"/>
      <c r="E27" s="33" t="s">
        <v>13</v>
      </c>
      <c r="F27" s="271">
        <v>0</v>
      </c>
      <c r="G27" s="152">
        <f>0</f>
        <v>0</v>
      </c>
      <c r="H27" s="113">
        <f>0</f>
        <v>0</v>
      </c>
      <c r="I27" s="113">
        <f>0</f>
        <v>0</v>
      </c>
      <c r="J27" s="153">
        <f>0</f>
        <v>0</v>
      </c>
      <c r="K27" s="152">
        <f>0</f>
        <v>0</v>
      </c>
      <c r="L27" s="113">
        <f>0</f>
        <v>0</v>
      </c>
      <c r="M27" s="113">
        <f>0</f>
        <v>0</v>
      </c>
      <c r="N27" s="153">
        <f>0</f>
        <v>0</v>
      </c>
      <c r="O27" s="152">
        <f>0</f>
        <v>0</v>
      </c>
      <c r="P27" s="113">
        <f>0</f>
        <v>0</v>
      </c>
      <c r="Q27" s="113">
        <f>0</f>
        <v>0</v>
      </c>
      <c r="R27" s="153">
        <f>0</f>
        <v>0</v>
      </c>
      <c r="S27" s="152">
        <f>0</f>
        <v>0</v>
      </c>
      <c r="T27" s="113">
        <f>0</f>
        <v>0</v>
      </c>
      <c r="U27" s="113">
        <f>0</f>
        <v>0</v>
      </c>
      <c r="V27" s="153">
        <f>0</f>
        <v>0</v>
      </c>
      <c r="W27" s="152">
        <f>0</f>
        <v>0</v>
      </c>
      <c r="X27" s="113">
        <f>0</f>
        <v>0</v>
      </c>
      <c r="Y27" s="113">
        <f>0</f>
        <v>0</v>
      </c>
      <c r="Z27" s="153">
        <f>0</f>
        <v>0</v>
      </c>
      <c r="AA27" s="152">
        <f>0</f>
        <v>0</v>
      </c>
      <c r="AB27" s="113">
        <f>0</f>
        <v>0</v>
      </c>
      <c r="AC27" s="113">
        <f>0</f>
        <v>0</v>
      </c>
      <c r="AD27" s="153">
        <f>0</f>
        <v>0</v>
      </c>
      <c r="AE27" s="152">
        <f>0</f>
        <v>0</v>
      </c>
      <c r="AF27" s="113">
        <f>0</f>
        <v>0</v>
      </c>
      <c r="AG27" s="113">
        <f>0</f>
        <v>0</v>
      </c>
      <c r="AH27" s="153">
        <f>0</f>
        <v>0</v>
      </c>
      <c r="AI27" s="152">
        <f>0</f>
        <v>0</v>
      </c>
      <c r="AJ27" s="113">
        <f>0</f>
        <v>0</v>
      </c>
      <c r="AK27" s="113">
        <f>0</f>
        <v>0</v>
      </c>
      <c r="AL27" s="153">
        <f>0</f>
        <v>0</v>
      </c>
      <c r="AM27" s="152">
        <f>0</f>
        <v>0</v>
      </c>
      <c r="AN27" s="113">
        <f>0</f>
        <v>0</v>
      </c>
      <c r="AO27" s="113">
        <f>0</f>
        <v>0</v>
      </c>
      <c r="AP27" s="153">
        <f>0</f>
        <v>0</v>
      </c>
      <c r="AQ27" s="152">
        <f>0</f>
        <v>0</v>
      </c>
      <c r="AR27" s="113">
        <f>0</f>
        <v>0</v>
      </c>
      <c r="AS27" s="113">
        <f>0</f>
        <v>0</v>
      </c>
      <c r="AT27" s="153">
        <f>0</f>
        <v>0</v>
      </c>
      <c r="AU27" s="152">
        <f>0</f>
        <v>0</v>
      </c>
      <c r="AV27" s="113">
        <f>0</f>
        <v>0</v>
      </c>
      <c r="AW27" s="113">
        <f>0</f>
        <v>0</v>
      </c>
      <c r="AX27" s="153">
        <f>0</f>
        <v>0</v>
      </c>
      <c r="AY27" s="152">
        <f>0</f>
        <v>0</v>
      </c>
      <c r="AZ27" s="113">
        <f>0</f>
        <v>0</v>
      </c>
      <c r="BA27" s="113">
        <f>0</f>
        <v>0</v>
      </c>
      <c r="BB27" s="195">
        <f>0</f>
        <v>0</v>
      </c>
      <c r="BC27" s="207"/>
    </row>
    <row r="28" spans="1:55" ht="68.25" hidden="1" customHeight="1" x14ac:dyDescent="0.25">
      <c r="B28" s="12"/>
      <c r="C28" s="39" t="s">
        <v>187</v>
      </c>
      <c r="D28" s="14"/>
      <c r="E28" s="15">
        <v>0.4</v>
      </c>
      <c r="F28" s="272"/>
      <c r="G28" s="152">
        <f>0</f>
        <v>0</v>
      </c>
      <c r="H28" s="113">
        <f>0</f>
        <v>0</v>
      </c>
      <c r="I28" s="113">
        <f>0</f>
        <v>0</v>
      </c>
      <c r="J28" s="153">
        <f>0</f>
        <v>0</v>
      </c>
      <c r="K28" s="152">
        <f>0</f>
        <v>0</v>
      </c>
      <c r="L28" s="113">
        <f>0</f>
        <v>0</v>
      </c>
      <c r="M28" s="113">
        <f>0</f>
        <v>0</v>
      </c>
      <c r="N28" s="153">
        <f>0</f>
        <v>0</v>
      </c>
      <c r="O28" s="152">
        <f>0</f>
        <v>0</v>
      </c>
      <c r="P28" s="113">
        <f>0</f>
        <v>0</v>
      </c>
      <c r="Q28" s="113">
        <f>0</f>
        <v>0</v>
      </c>
      <c r="R28" s="153">
        <f>0</f>
        <v>0</v>
      </c>
      <c r="S28" s="152">
        <f>0</f>
        <v>0</v>
      </c>
      <c r="T28" s="113">
        <f>0</f>
        <v>0</v>
      </c>
      <c r="U28" s="113">
        <f>0</f>
        <v>0</v>
      </c>
      <c r="V28" s="153">
        <f>0</f>
        <v>0</v>
      </c>
      <c r="W28" s="152">
        <f>0</f>
        <v>0</v>
      </c>
      <c r="X28" s="113">
        <f>0</f>
        <v>0</v>
      </c>
      <c r="Y28" s="113">
        <f>0</f>
        <v>0</v>
      </c>
      <c r="Z28" s="153">
        <f>0</f>
        <v>0</v>
      </c>
      <c r="AA28" s="152">
        <f>0</f>
        <v>0</v>
      </c>
      <c r="AB28" s="113">
        <f>0</f>
        <v>0</v>
      </c>
      <c r="AC28" s="113">
        <f>0</f>
        <v>0</v>
      </c>
      <c r="AD28" s="153">
        <f>0</f>
        <v>0</v>
      </c>
      <c r="AE28" s="152">
        <f>0</f>
        <v>0</v>
      </c>
      <c r="AF28" s="113">
        <f>0</f>
        <v>0</v>
      </c>
      <c r="AG28" s="113">
        <f>0</f>
        <v>0</v>
      </c>
      <c r="AH28" s="153">
        <f>0</f>
        <v>0</v>
      </c>
      <c r="AI28" s="152">
        <f>0</f>
        <v>0</v>
      </c>
      <c r="AJ28" s="113">
        <f>0</f>
        <v>0</v>
      </c>
      <c r="AK28" s="113">
        <f>0</f>
        <v>0</v>
      </c>
      <c r="AL28" s="153">
        <f>0</f>
        <v>0</v>
      </c>
      <c r="AM28" s="152">
        <f>0</f>
        <v>0</v>
      </c>
      <c r="AN28" s="113">
        <f>0</f>
        <v>0</v>
      </c>
      <c r="AO28" s="113">
        <f>0</f>
        <v>0</v>
      </c>
      <c r="AP28" s="153">
        <f>0</f>
        <v>0</v>
      </c>
      <c r="AQ28" s="152">
        <f>0</f>
        <v>0</v>
      </c>
      <c r="AR28" s="113">
        <f>0</f>
        <v>0</v>
      </c>
      <c r="AS28" s="113">
        <f>0</f>
        <v>0</v>
      </c>
      <c r="AT28" s="153">
        <f>0</f>
        <v>0</v>
      </c>
      <c r="AU28" s="152">
        <f>0</f>
        <v>0</v>
      </c>
      <c r="AV28" s="113">
        <f>0</f>
        <v>0</v>
      </c>
      <c r="AW28" s="113">
        <f>0</f>
        <v>0</v>
      </c>
      <c r="AX28" s="153">
        <f>0</f>
        <v>0</v>
      </c>
      <c r="AY28" s="152">
        <f>0</f>
        <v>0</v>
      </c>
      <c r="AZ28" s="113">
        <f>0</f>
        <v>0</v>
      </c>
      <c r="BA28" s="113">
        <f>0</f>
        <v>0</v>
      </c>
      <c r="BB28" s="195">
        <f>0</f>
        <v>0</v>
      </c>
      <c r="BC28" s="208"/>
    </row>
    <row r="29" spans="1:55" ht="58.9" hidden="1" customHeight="1" x14ac:dyDescent="0.25">
      <c r="B29" s="142">
        <f>B24+1</f>
        <v>13</v>
      </c>
      <c r="C29" s="91" t="s">
        <v>37</v>
      </c>
      <c r="D29" s="14" t="s">
        <v>18</v>
      </c>
      <c r="E29" s="34">
        <v>0.02</v>
      </c>
      <c r="F29" s="272"/>
      <c r="G29" s="146">
        <f>$E$29</f>
        <v>0.02</v>
      </c>
      <c r="H29" s="19">
        <f t="shared" ref="H29:H38" si="214">IF(J29&gt;=0,G29,0)</f>
        <v>0.02</v>
      </c>
      <c r="I29" s="20"/>
      <c r="J29" s="147">
        <f t="shared" ref="J29:J38" si="215">I29*G29</f>
        <v>0</v>
      </c>
      <c r="K29" s="146">
        <f t="shared" ref="K29" si="216">$E$29</f>
        <v>0.02</v>
      </c>
      <c r="L29" s="19">
        <f t="shared" ref="L29:L38" si="217">IF(N29&gt;=0,K29,0)</f>
        <v>0.02</v>
      </c>
      <c r="M29" s="20"/>
      <c r="N29" s="147">
        <f t="shared" ref="N29:N38" si="218">M29*K29</f>
        <v>0</v>
      </c>
      <c r="O29" s="146">
        <f t="shared" ref="O29" si="219">$E$29</f>
        <v>0.02</v>
      </c>
      <c r="P29" s="19">
        <f t="shared" ref="P29:P38" si="220">IF(R29&gt;=0,O29,0)</f>
        <v>0.02</v>
      </c>
      <c r="Q29" s="20"/>
      <c r="R29" s="147">
        <f t="shared" ref="R29:R38" si="221">Q29*O29</f>
        <v>0</v>
      </c>
      <c r="S29" s="146">
        <f t="shared" ref="S29" si="222">$E$29</f>
        <v>0.02</v>
      </c>
      <c r="T29" s="19">
        <f t="shared" ref="T29:T38" si="223">IF(V29&gt;=0,S29,0)</f>
        <v>0.02</v>
      </c>
      <c r="U29" s="20"/>
      <c r="V29" s="147">
        <f t="shared" ref="V29:V38" si="224">U29*S29</f>
        <v>0</v>
      </c>
      <c r="W29" s="146">
        <f t="shared" ref="W29" si="225">$E$29</f>
        <v>0.02</v>
      </c>
      <c r="X29" s="19">
        <f t="shared" ref="X29:X38" si="226">IF(Z29&gt;=0,W29,0)</f>
        <v>0.02</v>
      </c>
      <c r="Y29" s="20"/>
      <c r="Z29" s="147">
        <f t="shared" ref="Z29:Z38" si="227">Y29*W29</f>
        <v>0</v>
      </c>
      <c r="AA29" s="146">
        <f t="shared" ref="AA29" si="228">$E$29</f>
        <v>0.02</v>
      </c>
      <c r="AB29" s="19">
        <f t="shared" ref="AB29:AB38" si="229">IF(AD29&gt;=0,AA29,0)</f>
        <v>0.02</v>
      </c>
      <c r="AC29" s="20"/>
      <c r="AD29" s="147">
        <f t="shared" ref="AD29:AD38" si="230">AC29*AA29</f>
        <v>0</v>
      </c>
      <c r="AE29" s="146">
        <f t="shared" ref="AE29" si="231">$E$29</f>
        <v>0.02</v>
      </c>
      <c r="AF29" s="19">
        <f t="shared" ref="AF29:AF38" si="232">IF(AH29&gt;=0,AE29,0)</f>
        <v>0.02</v>
      </c>
      <c r="AG29" s="20"/>
      <c r="AH29" s="147">
        <f t="shared" ref="AH29:AH38" si="233">AG29*AE29</f>
        <v>0</v>
      </c>
      <c r="AI29" s="146">
        <f t="shared" ref="AI29" si="234">$E$29</f>
        <v>0.02</v>
      </c>
      <c r="AJ29" s="19">
        <f t="shared" ref="AJ29:AJ38" si="235">IF(AL29&gt;=0,AI29,0)</f>
        <v>0.02</v>
      </c>
      <c r="AK29" s="20"/>
      <c r="AL29" s="147">
        <f t="shared" ref="AL29:AL38" si="236">AK29*AI29</f>
        <v>0</v>
      </c>
      <c r="AM29" s="146">
        <f t="shared" ref="AM29" si="237">$E$29</f>
        <v>0.02</v>
      </c>
      <c r="AN29" s="19">
        <f t="shared" ref="AN29:AN38" si="238">IF(AP29&gt;=0,AM29,0)</f>
        <v>0.02</v>
      </c>
      <c r="AO29" s="20"/>
      <c r="AP29" s="147">
        <f t="shared" ref="AP29:AP38" si="239">AO29*AM29</f>
        <v>0</v>
      </c>
      <c r="AQ29" s="146">
        <f t="shared" ref="AQ29" si="240">$E$29</f>
        <v>0.02</v>
      </c>
      <c r="AR29" s="19">
        <f t="shared" ref="AR29:AR38" si="241">IF(AT29&gt;=0,AQ29,0)</f>
        <v>0.02</v>
      </c>
      <c r="AS29" s="20"/>
      <c r="AT29" s="147">
        <f t="shared" ref="AT29:AT38" si="242">AS29*AQ29</f>
        <v>0</v>
      </c>
      <c r="AU29" s="146">
        <f t="shared" ref="AU29" si="243">$E$29</f>
        <v>0.02</v>
      </c>
      <c r="AV29" s="19">
        <f t="shared" ref="AV29:AV38" si="244">IF(AX29&gt;=0,AU29,0)</f>
        <v>0.02</v>
      </c>
      <c r="AW29" s="20"/>
      <c r="AX29" s="147">
        <f t="shared" ref="AX29:AX38" si="245">AW29*AU29</f>
        <v>0</v>
      </c>
      <c r="AY29" s="146">
        <f t="shared" ref="AY29" si="246">$E$29</f>
        <v>0.02</v>
      </c>
      <c r="AZ29" s="19">
        <f t="shared" ref="AZ29:AZ38" si="247">IF(BB29&gt;=0,AY29,0)</f>
        <v>0.02</v>
      </c>
      <c r="BA29" s="20"/>
      <c r="BB29" s="196">
        <f t="shared" ref="BB29:BB38" si="248">BA29*AY29</f>
        <v>0</v>
      </c>
      <c r="BC29" s="208"/>
    </row>
    <row r="30" spans="1:55" ht="49.9" hidden="1" customHeight="1" x14ac:dyDescent="0.25">
      <c r="B30" s="142">
        <f>B29+1</f>
        <v>14</v>
      </c>
      <c r="C30" s="93" t="s">
        <v>38</v>
      </c>
      <c r="D30" s="14" t="s">
        <v>18</v>
      </c>
      <c r="E30" s="34">
        <v>0.02</v>
      </c>
      <c r="F30" s="272"/>
      <c r="G30" s="146">
        <f>$E$30</f>
        <v>0.02</v>
      </c>
      <c r="H30" s="19">
        <f t="shared" si="214"/>
        <v>0.02</v>
      </c>
      <c r="I30" s="20"/>
      <c r="J30" s="147">
        <f t="shared" si="215"/>
        <v>0</v>
      </c>
      <c r="K30" s="146">
        <f t="shared" ref="K30" si="249">$E$30</f>
        <v>0.02</v>
      </c>
      <c r="L30" s="19">
        <f t="shared" si="217"/>
        <v>0.02</v>
      </c>
      <c r="M30" s="20"/>
      <c r="N30" s="147">
        <f t="shared" si="218"/>
        <v>0</v>
      </c>
      <c r="O30" s="146">
        <f t="shared" ref="O30" si="250">$E$30</f>
        <v>0.02</v>
      </c>
      <c r="P30" s="19">
        <f t="shared" si="220"/>
        <v>0.02</v>
      </c>
      <c r="Q30" s="20"/>
      <c r="R30" s="147">
        <f t="shared" si="221"/>
        <v>0</v>
      </c>
      <c r="S30" s="146">
        <f t="shared" ref="S30" si="251">$E$30</f>
        <v>0.02</v>
      </c>
      <c r="T30" s="19">
        <f t="shared" si="223"/>
        <v>0.02</v>
      </c>
      <c r="U30" s="20"/>
      <c r="V30" s="147">
        <f t="shared" si="224"/>
        <v>0</v>
      </c>
      <c r="W30" s="146">
        <f t="shared" ref="W30" si="252">$E$30</f>
        <v>0.02</v>
      </c>
      <c r="X30" s="19">
        <f t="shared" si="226"/>
        <v>0.02</v>
      </c>
      <c r="Y30" s="20"/>
      <c r="Z30" s="147">
        <f t="shared" si="227"/>
        <v>0</v>
      </c>
      <c r="AA30" s="146">
        <f t="shared" ref="AA30" si="253">$E$30</f>
        <v>0.02</v>
      </c>
      <c r="AB30" s="19">
        <f t="shared" si="229"/>
        <v>0.02</v>
      </c>
      <c r="AC30" s="20"/>
      <c r="AD30" s="147">
        <f t="shared" si="230"/>
        <v>0</v>
      </c>
      <c r="AE30" s="146">
        <f t="shared" ref="AE30" si="254">$E$30</f>
        <v>0.02</v>
      </c>
      <c r="AF30" s="19">
        <f t="shared" si="232"/>
        <v>0.02</v>
      </c>
      <c r="AG30" s="20"/>
      <c r="AH30" s="147">
        <f t="shared" si="233"/>
        <v>0</v>
      </c>
      <c r="AI30" s="146">
        <f t="shared" ref="AI30" si="255">$E$30</f>
        <v>0.02</v>
      </c>
      <c r="AJ30" s="19">
        <f t="shared" si="235"/>
        <v>0.02</v>
      </c>
      <c r="AK30" s="20"/>
      <c r="AL30" s="147">
        <f t="shared" si="236"/>
        <v>0</v>
      </c>
      <c r="AM30" s="146">
        <f t="shared" ref="AM30" si="256">$E$30</f>
        <v>0.02</v>
      </c>
      <c r="AN30" s="19">
        <f t="shared" si="238"/>
        <v>0.02</v>
      </c>
      <c r="AO30" s="20"/>
      <c r="AP30" s="147">
        <f t="shared" si="239"/>
        <v>0</v>
      </c>
      <c r="AQ30" s="146">
        <f t="shared" ref="AQ30" si="257">$E$30</f>
        <v>0.02</v>
      </c>
      <c r="AR30" s="19">
        <f t="shared" si="241"/>
        <v>0.02</v>
      </c>
      <c r="AS30" s="20"/>
      <c r="AT30" s="147">
        <f t="shared" si="242"/>
        <v>0</v>
      </c>
      <c r="AU30" s="146">
        <f t="shared" ref="AU30" si="258">$E$30</f>
        <v>0.02</v>
      </c>
      <c r="AV30" s="19">
        <f t="shared" si="244"/>
        <v>0.02</v>
      </c>
      <c r="AW30" s="20"/>
      <c r="AX30" s="147">
        <f t="shared" si="245"/>
        <v>0</v>
      </c>
      <c r="AY30" s="146">
        <f t="shared" ref="AY30" si="259">$E$30</f>
        <v>0.02</v>
      </c>
      <c r="AZ30" s="19">
        <f t="shared" si="247"/>
        <v>0.02</v>
      </c>
      <c r="BA30" s="20"/>
      <c r="BB30" s="196">
        <f t="shared" si="248"/>
        <v>0</v>
      </c>
      <c r="BC30" s="208"/>
    </row>
    <row r="31" spans="1:55" ht="75.599999999999994" hidden="1" customHeight="1" x14ac:dyDescent="0.25">
      <c r="B31" s="142">
        <f t="shared" ref="B31:B38" si="260">B30+1</f>
        <v>15</v>
      </c>
      <c r="C31" s="91" t="s">
        <v>135</v>
      </c>
      <c r="D31" s="14"/>
      <c r="E31" s="34">
        <v>0.06</v>
      </c>
      <c r="F31" s="272"/>
      <c r="G31" s="146">
        <f>$E$31</f>
        <v>0.06</v>
      </c>
      <c r="H31" s="19">
        <f t="shared" si="214"/>
        <v>0.06</v>
      </c>
      <c r="I31" s="20"/>
      <c r="J31" s="147">
        <f t="shared" si="215"/>
        <v>0</v>
      </c>
      <c r="K31" s="146">
        <f t="shared" ref="K31" si="261">$E$31</f>
        <v>0.06</v>
      </c>
      <c r="L31" s="19">
        <f t="shared" si="217"/>
        <v>0.06</v>
      </c>
      <c r="M31" s="20"/>
      <c r="N31" s="147">
        <f t="shared" si="218"/>
        <v>0</v>
      </c>
      <c r="O31" s="146">
        <f t="shared" ref="O31" si="262">$E$31</f>
        <v>0.06</v>
      </c>
      <c r="P31" s="19">
        <f t="shared" si="220"/>
        <v>0.06</v>
      </c>
      <c r="Q31" s="20"/>
      <c r="R31" s="147">
        <f t="shared" si="221"/>
        <v>0</v>
      </c>
      <c r="S31" s="146">
        <f t="shared" ref="S31" si="263">$E$31</f>
        <v>0.06</v>
      </c>
      <c r="T31" s="19">
        <f t="shared" si="223"/>
        <v>0.06</v>
      </c>
      <c r="U31" s="20"/>
      <c r="V31" s="147">
        <f t="shared" si="224"/>
        <v>0</v>
      </c>
      <c r="W31" s="146">
        <f t="shared" ref="W31" si="264">$E$31</f>
        <v>0.06</v>
      </c>
      <c r="X31" s="19">
        <f t="shared" si="226"/>
        <v>0.06</v>
      </c>
      <c r="Y31" s="20"/>
      <c r="Z31" s="147">
        <f t="shared" si="227"/>
        <v>0</v>
      </c>
      <c r="AA31" s="146">
        <f t="shared" ref="AA31" si="265">$E$31</f>
        <v>0.06</v>
      </c>
      <c r="AB31" s="19">
        <f t="shared" si="229"/>
        <v>0.06</v>
      </c>
      <c r="AC31" s="20"/>
      <c r="AD31" s="147">
        <f t="shared" si="230"/>
        <v>0</v>
      </c>
      <c r="AE31" s="146">
        <f t="shared" ref="AE31" si="266">$E$31</f>
        <v>0.06</v>
      </c>
      <c r="AF31" s="19">
        <f t="shared" si="232"/>
        <v>0.06</v>
      </c>
      <c r="AG31" s="20"/>
      <c r="AH31" s="147">
        <f t="shared" si="233"/>
        <v>0</v>
      </c>
      <c r="AI31" s="146">
        <f t="shared" ref="AI31" si="267">$E$31</f>
        <v>0.06</v>
      </c>
      <c r="AJ31" s="19">
        <f t="shared" si="235"/>
        <v>0.06</v>
      </c>
      <c r="AK31" s="20"/>
      <c r="AL31" s="147">
        <f t="shared" si="236"/>
        <v>0</v>
      </c>
      <c r="AM31" s="146">
        <f t="shared" ref="AM31" si="268">$E$31</f>
        <v>0.06</v>
      </c>
      <c r="AN31" s="19">
        <f t="shared" si="238"/>
        <v>0.06</v>
      </c>
      <c r="AO31" s="20"/>
      <c r="AP31" s="147">
        <f t="shared" si="239"/>
        <v>0</v>
      </c>
      <c r="AQ31" s="146">
        <f t="shared" ref="AQ31" si="269">$E$31</f>
        <v>0.06</v>
      </c>
      <c r="AR31" s="19">
        <f t="shared" si="241"/>
        <v>0.06</v>
      </c>
      <c r="AS31" s="20"/>
      <c r="AT31" s="147">
        <f t="shared" si="242"/>
        <v>0</v>
      </c>
      <c r="AU31" s="146">
        <f t="shared" ref="AU31" si="270">$E$31</f>
        <v>0.06</v>
      </c>
      <c r="AV31" s="19">
        <f t="shared" si="244"/>
        <v>0.06</v>
      </c>
      <c r="AW31" s="20"/>
      <c r="AX31" s="147">
        <f t="shared" si="245"/>
        <v>0</v>
      </c>
      <c r="AY31" s="146">
        <f t="shared" ref="AY31" si="271">$E$31</f>
        <v>0.06</v>
      </c>
      <c r="AZ31" s="19">
        <f t="shared" si="247"/>
        <v>0.06</v>
      </c>
      <c r="BA31" s="20"/>
      <c r="BB31" s="196">
        <f t="shared" si="248"/>
        <v>0</v>
      </c>
      <c r="BC31" s="208"/>
    </row>
    <row r="32" spans="1:55" ht="29.45" hidden="1" customHeight="1" x14ac:dyDescent="0.25">
      <c r="B32" s="142">
        <f t="shared" si="260"/>
        <v>16</v>
      </c>
      <c r="C32" s="93" t="s">
        <v>39</v>
      </c>
      <c r="D32" s="14"/>
      <c r="E32" s="34">
        <v>0.06</v>
      </c>
      <c r="F32" s="272"/>
      <c r="G32" s="146">
        <f>$E$32</f>
        <v>0.06</v>
      </c>
      <c r="H32" s="19">
        <f t="shared" si="214"/>
        <v>0.06</v>
      </c>
      <c r="I32" s="20"/>
      <c r="J32" s="147">
        <f t="shared" si="215"/>
        <v>0</v>
      </c>
      <c r="K32" s="146">
        <f t="shared" ref="K32" si="272">$E$32</f>
        <v>0.06</v>
      </c>
      <c r="L32" s="19">
        <f t="shared" si="217"/>
        <v>0.06</v>
      </c>
      <c r="M32" s="20"/>
      <c r="N32" s="147">
        <f t="shared" si="218"/>
        <v>0</v>
      </c>
      <c r="O32" s="146">
        <f t="shared" ref="O32" si="273">$E$32</f>
        <v>0.06</v>
      </c>
      <c r="P32" s="19">
        <f t="shared" si="220"/>
        <v>0.06</v>
      </c>
      <c r="Q32" s="20"/>
      <c r="R32" s="147">
        <f t="shared" si="221"/>
        <v>0</v>
      </c>
      <c r="S32" s="146">
        <f t="shared" ref="S32" si="274">$E$32</f>
        <v>0.06</v>
      </c>
      <c r="T32" s="19">
        <f t="shared" si="223"/>
        <v>0.06</v>
      </c>
      <c r="U32" s="20"/>
      <c r="V32" s="147">
        <f t="shared" si="224"/>
        <v>0</v>
      </c>
      <c r="W32" s="146">
        <f t="shared" ref="W32" si="275">$E$32</f>
        <v>0.06</v>
      </c>
      <c r="X32" s="19">
        <f t="shared" si="226"/>
        <v>0.06</v>
      </c>
      <c r="Y32" s="20"/>
      <c r="Z32" s="147">
        <f t="shared" si="227"/>
        <v>0</v>
      </c>
      <c r="AA32" s="146">
        <f t="shared" ref="AA32" si="276">$E$32</f>
        <v>0.06</v>
      </c>
      <c r="AB32" s="19">
        <f t="shared" si="229"/>
        <v>0.06</v>
      </c>
      <c r="AC32" s="20"/>
      <c r="AD32" s="147">
        <f t="shared" si="230"/>
        <v>0</v>
      </c>
      <c r="AE32" s="146">
        <f t="shared" ref="AE32" si="277">$E$32</f>
        <v>0.06</v>
      </c>
      <c r="AF32" s="19">
        <f t="shared" si="232"/>
        <v>0.06</v>
      </c>
      <c r="AG32" s="20"/>
      <c r="AH32" s="147">
        <f t="shared" si="233"/>
        <v>0</v>
      </c>
      <c r="AI32" s="146">
        <f t="shared" ref="AI32" si="278">$E$32</f>
        <v>0.06</v>
      </c>
      <c r="AJ32" s="19">
        <f t="shared" si="235"/>
        <v>0.06</v>
      </c>
      <c r="AK32" s="20"/>
      <c r="AL32" s="147">
        <f t="shared" si="236"/>
        <v>0</v>
      </c>
      <c r="AM32" s="146">
        <f t="shared" ref="AM32" si="279">$E$32</f>
        <v>0.06</v>
      </c>
      <c r="AN32" s="19">
        <f t="shared" si="238"/>
        <v>0.06</v>
      </c>
      <c r="AO32" s="20"/>
      <c r="AP32" s="147">
        <f t="shared" si="239"/>
        <v>0</v>
      </c>
      <c r="AQ32" s="146">
        <f t="shared" ref="AQ32" si="280">$E$32</f>
        <v>0.06</v>
      </c>
      <c r="AR32" s="19">
        <f t="shared" si="241"/>
        <v>0.06</v>
      </c>
      <c r="AS32" s="20"/>
      <c r="AT32" s="147">
        <f t="shared" si="242"/>
        <v>0</v>
      </c>
      <c r="AU32" s="146">
        <f t="shared" ref="AU32" si="281">$E$32</f>
        <v>0.06</v>
      </c>
      <c r="AV32" s="19">
        <f t="shared" si="244"/>
        <v>0.06</v>
      </c>
      <c r="AW32" s="20"/>
      <c r="AX32" s="147">
        <f t="shared" si="245"/>
        <v>0</v>
      </c>
      <c r="AY32" s="146">
        <f t="shared" ref="AY32" si="282">$E$32</f>
        <v>0.06</v>
      </c>
      <c r="AZ32" s="19">
        <f t="shared" si="247"/>
        <v>0.06</v>
      </c>
      <c r="BA32" s="20"/>
      <c r="BB32" s="196">
        <f t="shared" si="248"/>
        <v>0</v>
      </c>
      <c r="BC32" s="208"/>
    </row>
    <row r="33" spans="1:55" ht="66.75" hidden="1" customHeight="1" x14ac:dyDescent="0.25">
      <c r="B33" s="142">
        <f t="shared" si="260"/>
        <v>17</v>
      </c>
      <c r="C33" s="91" t="s">
        <v>40</v>
      </c>
      <c r="D33" s="14"/>
      <c r="E33" s="34">
        <v>0.02</v>
      </c>
      <c r="F33" s="272"/>
      <c r="G33" s="146">
        <f>$E$33</f>
        <v>0.02</v>
      </c>
      <c r="H33" s="19">
        <f t="shared" si="214"/>
        <v>0.02</v>
      </c>
      <c r="I33" s="20"/>
      <c r="J33" s="147">
        <f t="shared" si="215"/>
        <v>0</v>
      </c>
      <c r="K33" s="146">
        <f t="shared" ref="K33" si="283">$E$33</f>
        <v>0.02</v>
      </c>
      <c r="L33" s="19">
        <f t="shared" si="217"/>
        <v>0.02</v>
      </c>
      <c r="M33" s="20"/>
      <c r="N33" s="147">
        <f t="shared" si="218"/>
        <v>0</v>
      </c>
      <c r="O33" s="146">
        <f t="shared" ref="O33" si="284">$E$33</f>
        <v>0.02</v>
      </c>
      <c r="P33" s="19">
        <f t="shared" si="220"/>
        <v>0.02</v>
      </c>
      <c r="Q33" s="20"/>
      <c r="R33" s="147">
        <f t="shared" si="221"/>
        <v>0</v>
      </c>
      <c r="S33" s="146">
        <f t="shared" ref="S33" si="285">$E$33</f>
        <v>0.02</v>
      </c>
      <c r="T33" s="19">
        <f t="shared" si="223"/>
        <v>0.02</v>
      </c>
      <c r="U33" s="20"/>
      <c r="V33" s="147">
        <f t="shared" si="224"/>
        <v>0</v>
      </c>
      <c r="W33" s="146">
        <f t="shared" ref="W33" si="286">$E$33</f>
        <v>0.02</v>
      </c>
      <c r="X33" s="19">
        <f t="shared" si="226"/>
        <v>0.02</v>
      </c>
      <c r="Y33" s="20"/>
      <c r="Z33" s="147">
        <f t="shared" si="227"/>
        <v>0</v>
      </c>
      <c r="AA33" s="146">
        <f t="shared" ref="AA33" si="287">$E$33</f>
        <v>0.02</v>
      </c>
      <c r="AB33" s="19">
        <f t="shared" si="229"/>
        <v>0.02</v>
      </c>
      <c r="AC33" s="20"/>
      <c r="AD33" s="147">
        <f t="shared" si="230"/>
        <v>0</v>
      </c>
      <c r="AE33" s="146">
        <f t="shared" ref="AE33" si="288">$E$33</f>
        <v>0.02</v>
      </c>
      <c r="AF33" s="19">
        <f t="shared" si="232"/>
        <v>0.02</v>
      </c>
      <c r="AG33" s="20"/>
      <c r="AH33" s="147">
        <f t="shared" si="233"/>
        <v>0</v>
      </c>
      <c r="AI33" s="146">
        <f t="shared" ref="AI33" si="289">$E$33</f>
        <v>0.02</v>
      </c>
      <c r="AJ33" s="19">
        <f t="shared" si="235"/>
        <v>0.02</v>
      </c>
      <c r="AK33" s="20"/>
      <c r="AL33" s="147">
        <f t="shared" si="236"/>
        <v>0</v>
      </c>
      <c r="AM33" s="146">
        <f t="shared" ref="AM33" si="290">$E$33</f>
        <v>0.02</v>
      </c>
      <c r="AN33" s="19">
        <f t="shared" si="238"/>
        <v>0.02</v>
      </c>
      <c r="AO33" s="20"/>
      <c r="AP33" s="147">
        <f t="shared" si="239"/>
        <v>0</v>
      </c>
      <c r="AQ33" s="146">
        <f t="shared" ref="AQ33" si="291">$E$33</f>
        <v>0.02</v>
      </c>
      <c r="AR33" s="19">
        <f t="shared" si="241"/>
        <v>0.02</v>
      </c>
      <c r="AS33" s="20"/>
      <c r="AT33" s="147">
        <f t="shared" si="242"/>
        <v>0</v>
      </c>
      <c r="AU33" s="146">
        <f t="shared" ref="AU33" si="292">$E$33</f>
        <v>0.02</v>
      </c>
      <c r="AV33" s="19">
        <f t="shared" si="244"/>
        <v>0.02</v>
      </c>
      <c r="AW33" s="20"/>
      <c r="AX33" s="147">
        <f t="shared" si="245"/>
        <v>0</v>
      </c>
      <c r="AY33" s="146">
        <f t="shared" ref="AY33" si="293">$E$33</f>
        <v>0.02</v>
      </c>
      <c r="AZ33" s="19">
        <f t="shared" si="247"/>
        <v>0.02</v>
      </c>
      <c r="BA33" s="20"/>
      <c r="BB33" s="196">
        <f t="shared" si="248"/>
        <v>0</v>
      </c>
      <c r="BC33" s="208"/>
    </row>
    <row r="34" spans="1:55" ht="29.45" hidden="1" customHeight="1" x14ac:dyDescent="0.25">
      <c r="B34" s="142">
        <f t="shared" si="260"/>
        <v>18</v>
      </c>
      <c r="C34" s="91" t="s">
        <v>41</v>
      </c>
      <c r="D34" s="14"/>
      <c r="E34" s="34">
        <v>0.04</v>
      </c>
      <c r="F34" s="272"/>
      <c r="G34" s="146">
        <f>$E$34</f>
        <v>0.04</v>
      </c>
      <c r="H34" s="19">
        <f t="shared" si="214"/>
        <v>0.04</v>
      </c>
      <c r="I34" s="20"/>
      <c r="J34" s="147">
        <f t="shared" si="215"/>
        <v>0</v>
      </c>
      <c r="K34" s="146">
        <f t="shared" ref="K34" si="294">$E$34</f>
        <v>0.04</v>
      </c>
      <c r="L34" s="19">
        <f t="shared" si="217"/>
        <v>0.04</v>
      </c>
      <c r="M34" s="20"/>
      <c r="N34" s="147">
        <f t="shared" si="218"/>
        <v>0</v>
      </c>
      <c r="O34" s="146">
        <f t="shared" ref="O34" si="295">$E$34</f>
        <v>0.04</v>
      </c>
      <c r="P34" s="19">
        <f t="shared" si="220"/>
        <v>0.04</v>
      </c>
      <c r="Q34" s="20"/>
      <c r="R34" s="147">
        <f t="shared" si="221"/>
        <v>0</v>
      </c>
      <c r="S34" s="146">
        <f t="shared" ref="S34" si="296">$E$34</f>
        <v>0.04</v>
      </c>
      <c r="T34" s="19">
        <f t="shared" si="223"/>
        <v>0.04</v>
      </c>
      <c r="U34" s="20"/>
      <c r="V34" s="147">
        <f t="shared" si="224"/>
        <v>0</v>
      </c>
      <c r="W34" s="146">
        <f t="shared" ref="W34" si="297">$E$34</f>
        <v>0.04</v>
      </c>
      <c r="X34" s="19">
        <f t="shared" si="226"/>
        <v>0.04</v>
      </c>
      <c r="Y34" s="20"/>
      <c r="Z34" s="147">
        <f t="shared" si="227"/>
        <v>0</v>
      </c>
      <c r="AA34" s="146">
        <f t="shared" ref="AA34" si="298">$E$34</f>
        <v>0.04</v>
      </c>
      <c r="AB34" s="19">
        <f t="shared" si="229"/>
        <v>0.04</v>
      </c>
      <c r="AC34" s="20"/>
      <c r="AD34" s="147">
        <f t="shared" si="230"/>
        <v>0</v>
      </c>
      <c r="AE34" s="146">
        <f t="shared" ref="AE34" si="299">$E$34</f>
        <v>0.04</v>
      </c>
      <c r="AF34" s="19">
        <f t="shared" si="232"/>
        <v>0.04</v>
      </c>
      <c r="AG34" s="20"/>
      <c r="AH34" s="147">
        <f t="shared" si="233"/>
        <v>0</v>
      </c>
      <c r="AI34" s="146">
        <f t="shared" ref="AI34" si="300">$E$34</f>
        <v>0.04</v>
      </c>
      <c r="AJ34" s="19">
        <f t="shared" si="235"/>
        <v>0.04</v>
      </c>
      <c r="AK34" s="20"/>
      <c r="AL34" s="147">
        <f t="shared" si="236"/>
        <v>0</v>
      </c>
      <c r="AM34" s="146">
        <f t="shared" ref="AM34" si="301">$E$34</f>
        <v>0.04</v>
      </c>
      <c r="AN34" s="19">
        <f t="shared" si="238"/>
        <v>0.04</v>
      </c>
      <c r="AO34" s="20"/>
      <c r="AP34" s="147">
        <f t="shared" si="239"/>
        <v>0</v>
      </c>
      <c r="AQ34" s="146">
        <f t="shared" ref="AQ34" si="302">$E$34</f>
        <v>0.04</v>
      </c>
      <c r="AR34" s="19">
        <f t="shared" si="241"/>
        <v>0.04</v>
      </c>
      <c r="AS34" s="20"/>
      <c r="AT34" s="147">
        <f t="shared" si="242"/>
        <v>0</v>
      </c>
      <c r="AU34" s="146">
        <f t="shared" ref="AU34" si="303">$E$34</f>
        <v>0.04</v>
      </c>
      <c r="AV34" s="19">
        <f t="shared" si="244"/>
        <v>0.04</v>
      </c>
      <c r="AW34" s="20"/>
      <c r="AX34" s="147">
        <f t="shared" si="245"/>
        <v>0</v>
      </c>
      <c r="AY34" s="146">
        <f t="shared" ref="AY34" si="304">$E$34</f>
        <v>0.04</v>
      </c>
      <c r="AZ34" s="19">
        <f t="shared" si="247"/>
        <v>0.04</v>
      </c>
      <c r="BA34" s="20"/>
      <c r="BB34" s="196">
        <f t="shared" si="248"/>
        <v>0</v>
      </c>
      <c r="BC34" s="208"/>
    </row>
    <row r="35" spans="1:55" ht="43.15" hidden="1" customHeight="1" x14ac:dyDescent="0.25">
      <c r="B35" s="142">
        <f t="shared" si="260"/>
        <v>19</v>
      </c>
      <c r="C35" s="182" t="s">
        <v>42</v>
      </c>
      <c r="D35" s="14"/>
      <c r="E35" s="34">
        <v>0.05</v>
      </c>
      <c r="F35" s="272"/>
      <c r="G35" s="146">
        <f>$E$35</f>
        <v>0.05</v>
      </c>
      <c r="H35" s="19">
        <f t="shared" si="214"/>
        <v>0.05</v>
      </c>
      <c r="I35" s="20"/>
      <c r="J35" s="147">
        <f t="shared" si="215"/>
        <v>0</v>
      </c>
      <c r="K35" s="146">
        <f t="shared" ref="K35" si="305">$E$35</f>
        <v>0.05</v>
      </c>
      <c r="L35" s="19">
        <f t="shared" si="217"/>
        <v>0.05</v>
      </c>
      <c r="M35" s="20"/>
      <c r="N35" s="147">
        <f t="shared" si="218"/>
        <v>0</v>
      </c>
      <c r="O35" s="146">
        <f t="shared" ref="O35" si="306">$E$35</f>
        <v>0.05</v>
      </c>
      <c r="P35" s="19">
        <f t="shared" si="220"/>
        <v>0.05</v>
      </c>
      <c r="Q35" s="20"/>
      <c r="R35" s="147">
        <f t="shared" si="221"/>
        <v>0</v>
      </c>
      <c r="S35" s="146">
        <f t="shared" ref="S35" si="307">$E$35</f>
        <v>0.05</v>
      </c>
      <c r="T35" s="19">
        <f t="shared" si="223"/>
        <v>0.05</v>
      </c>
      <c r="U35" s="20"/>
      <c r="V35" s="147">
        <f t="shared" si="224"/>
        <v>0</v>
      </c>
      <c r="W35" s="146">
        <f t="shared" ref="W35" si="308">$E$35</f>
        <v>0.05</v>
      </c>
      <c r="X35" s="19">
        <f t="shared" si="226"/>
        <v>0.05</v>
      </c>
      <c r="Y35" s="20"/>
      <c r="Z35" s="147">
        <f t="shared" si="227"/>
        <v>0</v>
      </c>
      <c r="AA35" s="146">
        <f t="shared" ref="AA35" si="309">$E$35</f>
        <v>0.05</v>
      </c>
      <c r="AB35" s="19">
        <f t="shared" si="229"/>
        <v>0.05</v>
      </c>
      <c r="AC35" s="20"/>
      <c r="AD35" s="147">
        <f t="shared" si="230"/>
        <v>0</v>
      </c>
      <c r="AE35" s="146">
        <f t="shared" ref="AE35" si="310">$E$35</f>
        <v>0.05</v>
      </c>
      <c r="AF35" s="19">
        <f t="shared" si="232"/>
        <v>0.05</v>
      </c>
      <c r="AG35" s="20"/>
      <c r="AH35" s="147">
        <f t="shared" si="233"/>
        <v>0</v>
      </c>
      <c r="AI35" s="146">
        <f t="shared" ref="AI35" si="311">$E$35</f>
        <v>0.05</v>
      </c>
      <c r="AJ35" s="19">
        <f t="shared" si="235"/>
        <v>0.05</v>
      </c>
      <c r="AK35" s="20"/>
      <c r="AL35" s="147">
        <f t="shared" si="236"/>
        <v>0</v>
      </c>
      <c r="AM35" s="146">
        <f t="shared" ref="AM35" si="312">$E$35</f>
        <v>0.05</v>
      </c>
      <c r="AN35" s="19">
        <f t="shared" si="238"/>
        <v>0.05</v>
      </c>
      <c r="AO35" s="20"/>
      <c r="AP35" s="147">
        <f t="shared" si="239"/>
        <v>0</v>
      </c>
      <c r="AQ35" s="146">
        <f t="shared" ref="AQ35" si="313">$E$35</f>
        <v>0.05</v>
      </c>
      <c r="AR35" s="19">
        <f t="shared" si="241"/>
        <v>0.05</v>
      </c>
      <c r="AS35" s="20"/>
      <c r="AT35" s="147">
        <f t="shared" si="242"/>
        <v>0</v>
      </c>
      <c r="AU35" s="146">
        <f t="shared" ref="AU35" si="314">$E$35</f>
        <v>0.05</v>
      </c>
      <c r="AV35" s="19">
        <f t="shared" si="244"/>
        <v>0.05</v>
      </c>
      <c r="AW35" s="20"/>
      <c r="AX35" s="147">
        <f t="shared" si="245"/>
        <v>0</v>
      </c>
      <c r="AY35" s="146">
        <f t="shared" ref="AY35" si="315">$E$35</f>
        <v>0.05</v>
      </c>
      <c r="AZ35" s="19">
        <f t="shared" si="247"/>
        <v>0.05</v>
      </c>
      <c r="BA35" s="20"/>
      <c r="BB35" s="196">
        <f t="shared" si="248"/>
        <v>0</v>
      </c>
      <c r="BC35" s="208"/>
    </row>
    <row r="36" spans="1:55" ht="46.15" hidden="1" customHeight="1" x14ac:dyDescent="0.25">
      <c r="B36" s="142">
        <f>B35+1</f>
        <v>20</v>
      </c>
      <c r="C36" s="103" t="s">
        <v>136</v>
      </c>
      <c r="D36" s="14"/>
      <c r="E36" s="34">
        <v>0.06</v>
      </c>
      <c r="F36" s="272"/>
      <c r="G36" s="146">
        <f>$E$36</f>
        <v>0.06</v>
      </c>
      <c r="H36" s="19">
        <f t="shared" si="214"/>
        <v>0.06</v>
      </c>
      <c r="I36" s="20"/>
      <c r="J36" s="147">
        <f t="shared" si="215"/>
        <v>0</v>
      </c>
      <c r="K36" s="146">
        <f t="shared" ref="K36" si="316">$E$36</f>
        <v>0.06</v>
      </c>
      <c r="L36" s="19">
        <f t="shared" si="217"/>
        <v>0.06</v>
      </c>
      <c r="M36" s="20"/>
      <c r="N36" s="147">
        <f t="shared" si="218"/>
        <v>0</v>
      </c>
      <c r="O36" s="146">
        <f t="shared" ref="O36" si="317">$E$36</f>
        <v>0.06</v>
      </c>
      <c r="P36" s="19">
        <f t="shared" si="220"/>
        <v>0.06</v>
      </c>
      <c r="Q36" s="20"/>
      <c r="R36" s="147">
        <f t="shared" si="221"/>
        <v>0</v>
      </c>
      <c r="S36" s="146">
        <f t="shared" ref="S36" si="318">$E$36</f>
        <v>0.06</v>
      </c>
      <c r="T36" s="19">
        <f t="shared" si="223"/>
        <v>0.06</v>
      </c>
      <c r="U36" s="20"/>
      <c r="V36" s="147">
        <f t="shared" si="224"/>
        <v>0</v>
      </c>
      <c r="W36" s="146">
        <f t="shared" ref="W36" si="319">$E$36</f>
        <v>0.06</v>
      </c>
      <c r="X36" s="19">
        <f t="shared" si="226"/>
        <v>0.06</v>
      </c>
      <c r="Y36" s="20"/>
      <c r="Z36" s="147">
        <f t="shared" si="227"/>
        <v>0</v>
      </c>
      <c r="AA36" s="146">
        <f t="shared" ref="AA36" si="320">$E$36</f>
        <v>0.06</v>
      </c>
      <c r="AB36" s="19">
        <f t="shared" si="229"/>
        <v>0.06</v>
      </c>
      <c r="AC36" s="20"/>
      <c r="AD36" s="147">
        <f t="shared" si="230"/>
        <v>0</v>
      </c>
      <c r="AE36" s="146">
        <f t="shared" ref="AE36" si="321">$E$36</f>
        <v>0.06</v>
      </c>
      <c r="AF36" s="19">
        <f t="shared" si="232"/>
        <v>0.06</v>
      </c>
      <c r="AG36" s="20"/>
      <c r="AH36" s="147">
        <f t="shared" si="233"/>
        <v>0</v>
      </c>
      <c r="AI36" s="146">
        <f t="shared" ref="AI36" si="322">$E$36</f>
        <v>0.06</v>
      </c>
      <c r="AJ36" s="19">
        <f t="shared" si="235"/>
        <v>0.06</v>
      </c>
      <c r="AK36" s="20"/>
      <c r="AL36" s="147">
        <f t="shared" si="236"/>
        <v>0</v>
      </c>
      <c r="AM36" s="146">
        <f t="shared" ref="AM36" si="323">$E$36</f>
        <v>0.06</v>
      </c>
      <c r="AN36" s="19">
        <f t="shared" si="238"/>
        <v>0.06</v>
      </c>
      <c r="AO36" s="20"/>
      <c r="AP36" s="147">
        <f t="shared" si="239"/>
        <v>0</v>
      </c>
      <c r="AQ36" s="146">
        <f t="shared" ref="AQ36" si="324">$E$36</f>
        <v>0.06</v>
      </c>
      <c r="AR36" s="19">
        <f t="shared" si="241"/>
        <v>0.06</v>
      </c>
      <c r="AS36" s="20"/>
      <c r="AT36" s="147">
        <f t="shared" si="242"/>
        <v>0</v>
      </c>
      <c r="AU36" s="146">
        <f t="shared" ref="AU36" si="325">$E$36</f>
        <v>0.06</v>
      </c>
      <c r="AV36" s="19">
        <f t="shared" si="244"/>
        <v>0.06</v>
      </c>
      <c r="AW36" s="20"/>
      <c r="AX36" s="147">
        <f t="shared" si="245"/>
        <v>0</v>
      </c>
      <c r="AY36" s="146">
        <f t="shared" ref="AY36" si="326">$E$36</f>
        <v>0.06</v>
      </c>
      <c r="AZ36" s="19">
        <f t="shared" si="247"/>
        <v>0.06</v>
      </c>
      <c r="BA36" s="20"/>
      <c r="BB36" s="196">
        <f t="shared" si="248"/>
        <v>0</v>
      </c>
      <c r="BC36" s="208"/>
    </row>
    <row r="37" spans="1:55" ht="60.6" hidden="1" customHeight="1" x14ac:dyDescent="0.25">
      <c r="B37" s="142">
        <f t="shared" si="260"/>
        <v>21</v>
      </c>
      <c r="C37" s="103" t="s">
        <v>44</v>
      </c>
      <c r="D37" s="14"/>
      <c r="E37" s="34">
        <v>0.04</v>
      </c>
      <c r="F37" s="272"/>
      <c r="G37" s="146">
        <f>$E$37</f>
        <v>0.04</v>
      </c>
      <c r="H37" s="19">
        <f t="shared" si="214"/>
        <v>0.04</v>
      </c>
      <c r="I37" s="20"/>
      <c r="J37" s="147">
        <f t="shared" si="215"/>
        <v>0</v>
      </c>
      <c r="K37" s="146">
        <f t="shared" ref="K37" si="327">$E$37</f>
        <v>0.04</v>
      </c>
      <c r="L37" s="19">
        <f t="shared" si="217"/>
        <v>0.04</v>
      </c>
      <c r="M37" s="20"/>
      <c r="N37" s="147">
        <f t="shared" si="218"/>
        <v>0</v>
      </c>
      <c r="O37" s="146">
        <f t="shared" ref="O37" si="328">$E$37</f>
        <v>0.04</v>
      </c>
      <c r="P37" s="19">
        <f t="shared" si="220"/>
        <v>0.04</v>
      </c>
      <c r="Q37" s="20"/>
      <c r="R37" s="147">
        <f t="shared" si="221"/>
        <v>0</v>
      </c>
      <c r="S37" s="146">
        <f t="shared" ref="S37" si="329">$E$37</f>
        <v>0.04</v>
      </c>
      <c r="T37" s="19">
        <f t="shared" si="223"/>
        <v>0.04</v>
      </c>
      <c r="U37" s="20"/>
      <c r="V37" s="147">
        <f t="shared" si="224"/>
        <v>0</v>
      </c>
      <c r="W37" s="146">
        <f t="shared" ref="W37" si="330">$E$37</f>
        <v>0.04</v>
      </c>
      <c r="X37" s="19">
        <f t="shared" si="226"/>
        <v>0.04</v>
      </c>
      <c r="Y37" s="20"/>
      <c r="Z37" s="147">
        <f t="shared" si="227"/>
        <v>0</v>
      </c>
      <c r="AA37" s="146">
        <f t="shared" ref="AA37" si="331">$E$37</f>
        <v>0.04</v>
      </c>
      <c r="AB37" s="19">
        <f t="shared" si="229"/>
        <v>0.04</v>
      </c>
      <c r="AC37" s="20"/>
      <c r="AD37" s="147">
        <f t="shared" si="230"/>
        <v>0</v>
      </c>
      <c r="AE37" s="146">
        <f t="shared" ref="AE37" si="332">$E$37</f>
        <v>0.04</v>
      </c>
      <c r="AF37" s="19">
        <f t="shared" si="232"/>
        <v>0.04</v>
      </c>
      <c r="AG37" s="20"/>
      <c r="AH37" s="147">
        <f t="shared" si="233"/>
        <v>0</v>
      </c>
      <c r="AI37" s="146">
        <f t="shared" ref="AI37" si="333">$E$37</f>
        <v>0.04</v>
      </c>
      <c r="AJ37" s="19">
        <f t="shared" si="235"/>
        <v>0.04</v>
      </c>
      <c r="AK37" s="20"/>
      <c r="AL37" s="147">
        <f t="shared" si="236"/>
        <v>0</v>
      </c>
      <c r="AM37" s="146">
        <f t="shared" ref="AM37" si="334">$E$37</f>
        <v>0.04</v>
      </c>
      <c r="AN37" s="19">
        <f t="shared" si="238"/>
        <v>0.04</v>
      </c>
      <c r="AO37" s="20"/>
      <c r="AP37" s="147">
        <f t="shared" si="239"/>
        <v>0</v>
      </c>
      <c r="AQ37" s="146">
        <f t="shared" ref="AQ37" si="335">$E$37</f>
        <v>0.04</v>
      </c>
      <c r="AR37" s="19">
        <f t="shared" si="241"/>
        <v>0.04</v>
      </c>
      <c r="AS37" s="20"/>
      <c r="AT37" s="147">
        <f t="shared" si="242"/>
        <v>0</v>
      </c>
      <c r="AU37" s="146">
        <f t="shared" ref="AU37" si="336">$E$37</f>
        <v>0.04</v>
      </c>
      <c r="AV37" s="19">
        <f t="shared" si="244"/>
        <v>0.04</v>
      </c>
      <c r="AW37" s="20"/>
      <c r="AX37" s="147">
        <f t="shared" si="245"/>
        <v>0</v>
      </c>
      <c r="AY37" s="146">
        <f t="shared" ref="AY37" si="337">$E$37</f>
        <v>0.04</v>
      </c>
      <c r="AZ37" s="19">
        <f t="shared" si="247"/>
        <v>0.04</v>
      </c>
      <c r="BA37" s="20"/>
      <c r="BB37" s="196">
        <f t="shared" si="248"/>
        <v>0</v>
      </c>
      <c r="BC37" s="208"/>
    </row>
    <row r="38" spans="1:55" ht="17.45" hidden="1" customHeight="1" x14ac:dyDescent="0.25">
      <c r="B38" s="142">
        <f t="shared" si="260"/>
        <v>22</v>
      </c>
      <c r="C38" s="182" t="s">
        <v>45</v>
      </c>
      <c r="D38" s="244"/>
      <c r="E38" s="34">
        <v>0.03</v>
      </c>
      <c r="F38" s="272"/>
      <c r="G38" s="146">
        <f>$E$38</f>
        <v>0.03</v>
      </c>
      <c r="H38" s="19">
        <f t="shared" si="214"/>
        <v>0.03</v>
      </c>
      <c r="I38" s="20"/>
      <c r="J38" s="147">
        <f t="shared" si="215"/>
        <v>0</v>
      </c>
      <c r="K38" s="146">
        <f t="shared" ref="K38" si="338">$E$38</f>
        <v>0.03</v>
      </c>
      <c r="L38" s="19">
        <f t="shared" si="217"/>
        <v>0.03</v>
      </c>
      <c r="M38" s="20"/>
      <c r="N38" s="147">
        <f t="shared" si="218"/>
        <v>0</v>
      </c>
      <c r="O38" s="146">
        <f t="shared" ref="O38" si="339">$E$38</f>
        <v>0.03</v>
      </c>
      <c r="P38" s="19">
        <f t="shared" si="220"/>
        <v>0.03</v>
      </c>
      <c r="Q38" s="20"/>
      <c r="R38" s="147">
        <f t="shared" si="221"/>
        <v>0</v>
      </c>
      <c r="S38" s="146">
        <f t="shared" ref="S38" si="340">$E$38</f>
        <v>0.03</v>
      </c>
      <c r="T38" s="19">
        <f t="shared" si="223"/>
        <v>0.03</v>
      </c>
      <c r="U38" s="20"/>
      <c r="V38" s="147">
        <f t="shared" si="224"/>
        <v>0</v>
      </c>
      <c r="W38" s="146">
        <f t="shared" ref="W38" si="341">$E$38</f>
        <v>0.03</v>
      </c>
      <c r="X38" s="19">
        <f t="shared" si="226"/>
        <v>0.03</v>
      </c>
      <c r="Y38" s="20"/>
      <c r="Z38" s="147">
        <f t="shared" si="227"/>
        <v>0</v>
      </c>
      <c r="AA38" s="146">
        <f t="shared" ref="AA38" si="342">$E$38</f>
        <v>0.03</v>
      </c>
      <c r="AB38" s="19">
        <f t="shared" si="229"/>
        <v>0.03</v>
      </c>
      <c r="AC38" s="20"/>
      <c r="AD38" s="147">
        <f t="shared" si="230"/>
        <v>0</v>
      </c>
      <c r="AE38" s="146">
        <f t="shared" ref="AE38" si="343">$E$38</f>
        <v>0.03</v>
      </c>
      <c r="AF38" s="19">
        <f t="shared" si="232"/>
        <v>0.03</v>
      </c>
      <c r="AG38" s="20"/>
      <c r="AH38" s="147">
        <f t="shared" si="233"/>
        <v>0</v>
      </c>
      <c r="AI38" s="146">
        <f t="shared" ref="AI38" si="344">$E$38</f>
        <v>0.03</v>
      </c>
      <c r="AJ38" s="19">
        <f t="shared" si="235"/>
        <v>0.03</v>
      </c>
      <c r="AK38" s="20"/>
      <c r="AL38" s="147">
        <f t="shared" si="236"/>
        <v>0</v>
      </c>
      <c r="AM38" s="146">
        <f t="shared" ref="AM38" si="345">$E$38</f>
        <v>0.03</v>
      </c>
      <c r="AN38" s="19">
        <f t="shared" si="238"/>
        <v>0.03</v>
      </c>
      <c r="AO38" s="20"/>
      <c r="AP38" s="147">
        <f t="shared" si="239"/>
        <v>0</v>
      </c>
      <c r="AQ38" s="146">
        <f t="shared" ref="AQ38" si="346">$E$38</f>
        <v>0.03</v>
      </c>
      <c r="AR38" s="19">
        <f t="shared" si="241"/>
        <v>0.03</v>
      </c>
      <c r="AS38" s="20"/>
      <c r="AT38" s="147">
        <f t="shared" si="242"/>
        <v>0</v>
      </c>
      <c r="AU38" s="146">
        <f t="shared" ref="AU38" si="347">$E$38</f>
        <v>0.03</v>
      </c>
      <c r="AV38" s="19">
        <f t="shared" si="244"/>
        <v>0.03</v>
      </c>
      <c r="AW38" s="20"/>
      <c r="AX38" s="147">
        <f t="shared" si="245"/>
        <v>0</v>
      </c>
      <c r="AY38" s="146">
        <f t="shared" ref="AY38" si="348">$E$38</f>
        <v>0.03</v>
      </c>
      <c r="AZ38" s="19">
        <f t="shared" si="247"/>
        <v>0.03</v>
      </c>
      <c r="BA38" s="20"/>
      <c r="BB38" s="147">
        <f t="shared" si="248"/>
        <v>0</v>
      </c>
      <c r="BC38" s="208"/>
    </row>
    <row r="39" spans="1:55" ht="55.5" hidden="1" x14ac:dyDescent="0.25">
      <c r="B39" s="12"/>
      <c r="C39" s="13" t="s">
        <v>186</v>
      </c>
      <c r="D39" s="14"/>
      <c r="E39" s="21">
        <v>0.6</v>
      </c>
      <c r="F39" s="272"/>
      <c r="G39" s="152">
        <f>0</f>
        <v>0</v>
      </c>
      <c r="H39" s="113">
        <f>0</f>
        <v>0</v>
      </c>
      <c r="I39" s="113">
        <f>0</f>
        <v>0</v>
      </c>
      <c r="J39" s="153">
        <f>0</f>
        <v>0</v>
      </c>
      <c r="K39" s="152">
        <f>0</f>
        <v>0</v>
      </c>
      <c r="L39" s="113">
        <f>0</f>
        <v>0</v>
      </c>
      <c r="M39" s="113">
        <f>0</f>
        <v>0</v>
      </c>
      <c r="N39" s="153">
        <f>0</f>
        <v>0</v>
      </c>
      <c r="O39" s="152">
        <f>0</f>
        <v>0</v>
      </c>
      <c r="P39" s="113">
        <f>0</f>
        <v>0</v>
      </c>
      <c r="Q39" s="113">
        <f>0</f>
        <v>0</v>
      </c>
      <c r="R39" s="153">
        <f>0</f>
        <v>0</v>
      </c>
      <c r="S39" s="152">
        <f>0</f>
        <v>0</v>
      </c>
      <c r="T39" s="113">
        <f>0</f>
        <v>0</v>
      </c>
      <c r="U39" s="113">
        <f>0</f>
        <v>0</v>
      </c>
      <c r="V39" s="153">
        <f>0</f>
        <v>0</v>
      </c>
      <c r="W39" s="152">
        <f>0</f>
        <v>0</v>
      </c>
      <c r="X39" s="113">
        <f>0</f>
        <v>0</v>
      </c>
      <c r="Y39" s="113">
        <f>0</f>
        <v>0</v>
      </c>
      <c r="Z39" s="153">
        <f>0</f>
        <v>0</v>
      </c>
      <c r="AA39" s="152">
        <f>0</f>
        <v>0</v>
      </c>
      <c r="AB39" s="113">
        <f>0</f>
        <v>0</v>
      </c>
      <c r="AC39" s="113">
        <f>0</f>
        <v>0</v>
      </c>
      <c r="AD39" s="153">
        <f>0</f>
        <v>0</v>
      </c>
      <c r="AE39" s="152">
        <f>0</f>
        <v>0</v>
      </c>
      <c r="AF39" s="113">
        <f>0</f>
        <v>0</v>
      </c>
      <c r="AG39" s="113">
        <f>0</f>
        <v>0</v>
      </c>
      <c r="AH39" s="153">
        <f>0</f>
        <v>0</v>
      </c>
      <c r="AI39" s="152">
        <f>0</f>
        <v>0</v>
      </c>
      <c r="AJ39" s="113">
        <f>0</f>
        <v>0</v>
      </c>
      <c r="AK39" s="113">
        <f>0</f>
        <v>0</v>
      </c>
      <c r="AL39" s="153">
        <f>0</f>
        <v>0</v>
      </c>
      <c r="AM39" s="152">
        <f>0</f>
        <v>0</v>
      </c>
      <c r="AN39" s="113">
        <f>0</f>
        <v>0</v>
      </c>
      <c r="AO39" s="113">
        <f>0</f>
        <v>0</v>
      </c>
      <c r="AP39" s="153">
        <f>0</f>
        <v>0</v>
      </c>
      <c r="AQ39" s="152">
        <f>0</f>
        <v>0</v>
      </c>
      <c r="AR39" s="113">
        <f>0</f>
        <v>0</v>
      </c>
      <c r="AS39" s="113">
        <f>0</f>
        <v>0</v>
      </c>
      <c r="AT39" s="153">
        <f>0</f>
        <v>0</v>
      </c>
      <c r="AU39" s="152">
        <f>0</f>
        <v>0</v>
      </c>
      <c r="AV39" s="113">
        <f>0</f>
        <v>0</v>
      </c>
      <c r="AW39" s="113">
        <f>0</f>
        <v>0</v>
      </c>
      <c r="AX39" s="153">
        <f>0</f>
        <v>0</v>
      </c>
      <c r="AY39" s="152">
        <f>0</f>
        <v>0</v>
      </c>
      <c r="AZ39" s="113">
        <f>0</f>
        <v>0</v>
      </c>
      <c r="BA39" s="113">
        <f>0</f>
        <v>0</v>
      </c>
      <c r="BB39" s="195">
        <f>0</f>
        <v>0</v>
      </c>
      <c r="BC39" s="208"/>
    </row>
    <row r="40" spans="1:55" ht="48" hidden="1" customHeight="1" x14ac:dyDescent="0.25">
      <c r="B40" s="142">
        <f>B38+1</f>
        <v>23</v>
      </c>
      <c r="C40" s="103" t="s">
        <v>43</v>
      </c>
      <c r="D40" s="14"/>
      <c r="E40" s="34">
        <v>0.3</v>
      </c>
      <c r="F40" s="272"/>
      <c r="G40" s="146">
        <f>$E$40</f>
        <v>0.3</v>
      </c>
      <c r="H40" s="19">
        <f>IF(J40&gt;=0,G40,0)</f>
        <v>0.3</v>
      </c>
      <c r="I40" s="20"/>
      <c r="J40" s="147">
        <f>I40*G40</f>
        <v>0</v>
      </c>
      <c r="K40" s="146">
        <f>$E$40</f>
        <v>0.3</v>
      </c>
      <c r="L40" s="19">
        <f>IF(N40&gt;=0,K40,0)</f>
        <v>0.3</v>
      </c>
      <c r="M40" s="20"/>
      <c r="N40" s="147">
        <f>M40*K40</f>
        <v>0</v>
      </c>
      <c r="O40" s="146">
        <f>$E$40</f>
        <v>0.3</v>
      </c>
      <c r="P40" s="19">
        <f>IF(R40&gt;=0,O40,0)</f>
        <v>0.3</v>
      </c>
      <c r="Q40" s="20"/>
      <c r="R40" s="147">
        <f>Q40*O40</f>
        <v>0</v>
      </c>
      <c r="S40" s="146">
        <f>$E$40</f>
        <v>0.3</v>
      </c>
      <c r="T40" s="19">
        <f>IF(V40&gt;=0,S40,0)</f>
        <v>0.3</v>
      </c>
      <c r="U40" s="20"/>
      <c r="V40" s="147">
        <f>U40*S40</f>
        <v>0</v>
      </c>
      <c r="W40" s="146">
        <f>$E$40</f>
        <v>0.3</v>
      </c>
      <c r="X40" s="19">
        <f>IF(Z40&gt;=0,W40,0)</f>
        <v>0.3</v>
      </c>
      <c r="Y40" s="20"/>
      <c r="Z40" s="147">
        <f>Y40*W40</f>
        <v>0</v>
      </c>
      <c r="AA40" s="146">
        <f>$E$40</f>
        <v>0.3</v>
      </c>
      <c r="AB40" s="19">
        <f>IF(AD40&gt;=0,AA40,0)</f>
        <v>0.3</v>
      </c>
      <c r="AC40" s="20"/>
      <c r="AD40" s="147">
        <f>AC40*AA40</f>
        <v>0</v>
      </c>
      <c r="AE40" s="146">
        <f>$E$40</f>
        <v>0.3</v>
      </c>
      <c r="AF40" s="19">
        <f>IF(AH40&gt;=0,AE40,0)</f>
        <v>0.3</v>
      </c>
      <c r="AG40" s="20"/>
      <c r="AH40" s="147">
        <f>AG40*AE40</f>
        <v>0</v>
      </c>
      <c r="AI40" s="146">
        <f>$E$40</f>
        <v>0.3</v>
      </c>
      <c r="AJ40" s="19">
        <f>IF(AL40&gt;=0,AI40,0)</f>
        <v>0.3</v>
      </c>
      <c r="AK40" s="20"/>
      <c r="AL40" s="147">
        <f>AK40*AI40</f>
        <v>0</v>
      </c>
      <c r="AM40" s="146">
        <f>$E$40</f>
        <v>0.3</v>
      </c>
      <c r="AN40" s="19">
        <f>IF(AP40&gt;=0,AM40,0)</f>
        <v>0.3</v>
      </c>
      <c r="AO40" s="20"/>
      <c r="AP40" s="147">
        <f>AO40*AM40</f>
        <v>0</v>
      </c>
      <c r="AQ40" s="146">
        <f>$E$40</f>
        <v>0.3</v>
      </c>
      <c r="AR40" s="19">
        <f>IF(AT40&gt;=0,AQ40,0)</f>
        <v>0.3</v>
      </c>
      <c r="AS40" s="20"/>
      <c r="AT40" s="147">
        <f>AS40*AQ40</f>
        <v>0</v>
      </c>
      <c r="AU40" s="146">
        <f>$E$40</f>
        <v>0.3</v>
      </c>
      <c r="AV40" s="19">
        <f>IF(AX40&gt;=0,AU40,0)</f>
        <v>0.3</v>
      </c>
      <c r="AW40" s="20"/>
      <c r="AX40" s="147">
        <f>AW40*AU40</f>
        <v>0</v>
      </c>
      <c r="AY40" s="146">
        <f>$E$40</f>
        <v>0.3</v>
      </c>
      <c r="AZ40" s="19">
        <f>IF(BB40&gt;=0,AY40,0)</f>
        <v>0.3</v>
      </c>
      <c r="BA40" s="20"/>
      <c r="BB40" s="196">
        <f>BA40*AY40</f>
        <v>0</v>
      </c>
      <c r="BC40" s="208"/>
    </row>
    <row r="41" spans="1:55" hidden="1" x14ac:dyDescent="0.25">
      <c r="B41" s="12"/>
      <c r="C41" s="95" t="s">
        <v>171</v>
      </c>
      <c r="D41" s="177">
        <v>1400000000</v>
      </c>
      <c r="E41" s="178"/>
      <c r="F41" s="272"/>
      <c r="G41" s="152">
        <f>0</f>
        <v>0</v>
      </c>
      <c r="H41" s="113">
        <f>0</f>
        <v>0</v>
      </c>
      <c r="I41" s="113">
        <f>0</f>
        <v>0</v>
      </c>
      <c r="J41" s="153">
        <f>0</f>
        <v>0</v>
      </c>
      <c r="K41" s="152">
        <f>0</f>
        <v>0</v>
      </c>
      <c r="L41" s="113">
        <f>0</f>
        <v>0</v>
      </c>
      <c r="M41" s="113">
        <f>0</f>
        <v>0</v>
      </c>
      <c r="N41" s="153">
        <f>0</f>
        <v>0</v>
      </c>
      <c r="O41" s="152">
        <f>0</f>
        <v>0</v>
      </c>
      <c r="P41" s="113">
        <f>0</f>
        <v>0</v>
      </c>
      <c r="Q41" s="113">
        <f>0</f>
        <v>0</v>
      </c>
      <c r="R41" s="153">
        <f>0</f>
        <v>0</v>
      </c>
      <c r="S41" s="152">
        <f>0</f>
        <v>0</v>
      </c>
      <c r="T41" s="113">
        <f>0</f>
        <v>0</v>
      </c>
      <c r="U41" s="113">
        <f>0</f>
        <v>0</v>
      </c>
      <c r="V41" s="153">
        <f>0</f>
        <v>0</v>
      </c>
      <c r="W41" s="152">
        <f>0</f>
        <v>0</v>
      </c>
      <c r="X41" s="113">
        <f>0</f>
        <v>0</v>
      </c>
      <c r="Y41" s="113">
        <f>0</f>
        <v>0</v>
      </c>
      <c r="Z41" s="153">
        <f>0</f>
        <v>0</v>
      </c>
      <c r="AA41" s="152">
        <f>0</f>
        <v>0</v>
      </c>
      <c r="AB41" s="113">
        <f>0</f>
        <v>0</v>
      </c>
      <c r="AC41" s="113">
        <f>0</f>
        <v>0</v>
      </c>
      <c r="AD41" s="153">
        <f>0</f>
        <v>0</v>
      </c>
      <c r="AE41" s="152">
        <f>0</f>
        <v>0</v>
      </c>
      <c r="AF41" s="113">
        <f>0</f>
        <v>0</v>
      </c>
      <c r="AG41" s="113">
        <f>0</f>
        <v>0</v>
      </c>
      <c r="AH41" s="153">
        <f>0</f>
        <v>0</v>
      </c>
      <c r="AI41" s="152">
        <f>0</f>
        <v>0</v>
      </c>
      <c r="AJ41" s="113">
        <f>0</f>
        <v>0</v>
      </c>
      <c r="AK41" s="113">
        <f>0</f>
        <v>0</v>
      </c>
      <c r="AL41" s="153">
        <f>0</f>
        <v>0</v>
      </c>
      <c r="AM41" s="152">
        <f>0</f>
        <v>0</v>
      </c>
      <c r="AN41" s="113">
        <f>0</f>
        <v>0</v>
      </c>
      <c r="AO41" s="113">
        <f>0</f>
        <v>0</v>
      </c>
      <c r="AP41" s="153">
        <f>0</f>
        <v>0</v>
      </c>
      <c r="AQ41" s="152">
        <f>0</f>
        <v>0</v>
      </c>
      <c r="AR41" s="113">
        <f>0</f>
        <v>0</v>
      </c>
      <c r="AS41" s="113">
        <f>0</f>
        <v>0</v>
      </c>
      <c r="AT41" s="153">
        <f>0</f>
        <v>0</v>
      </c>
      <c r="AU41" s="152">
        <f>0</f>
        <v>0</v>
      </c>
      <c r="AV41" s="113">
        <f>0</f>
        <v>0</v>
      </c>
      <c r="AW41" s="113">
        <f>0</f>
        <v>0</v>
      </c>
      <c r="AX41" s="153">
        <f>0</f>
        <v>0</v>
      </c>
      <c r="AY41" s="152">
        <f>0</f>
        <v>0</v>
      </c>
      <c r="AZ41" s="113">
        <f>0</f>
        <v>0</v>
      </c>
      <c r="BA41" s="113">
        <f>0</f>
        <v>0</v>
      </c>
      <c r="BB41" s="195">
        <f>0</f>
        <v>0</v>
      </c>
      <c r="BC41" s="208"/>
    </row>
    <row r="42" spans="1:55" ht="135" hidden="1" customHeight="1" x14ac:dyDescent="0.25">
      <c r="B42" s="117">
        <f>B40+1</f>
        <v>24</v>
      </c>
      <c r="C42" s="92" t="s">
        <v>46</v>
      </c>
      <c r="D42" s="40"/>
      <c r="E42" s="128">
        <v>0.3</v>
      </c>
      <c r="F42" s="272"/>
      <c r="G42" s="146">
        <f>$E$42</f>
        <v>0.3</v>
      </c>
      <c r="H42" s="19">
        <f>IF(J42&gt;=0,G42,0)</f>
        <v>0.3</v>
      </c>
      <c r="I42" s="192"/>
      <c r="J42" s="235">
        <f>$E$41/$D$41*$E$42</f>
        <v>0</v>
      </c>
      <c r="K42" s="146">
        <f t="shared" ref="K42" si="349">$E$42</f>
        <v>0.3</v>
      </c>
      <c r="L42" s="19">
        <f t="shared" ref="L42" si="350">IF(N42&gt;=0,K42,0)</f>
        <v>0.3</v>
      </c>
      <c r="M42" s="192"/>
      <c r="N42" s="235">
        <f t="shared" ref="N42" si="351">$E$41/$D$41*$E$42</f>
        <v>0</v>
      </c>
      <c r="O42" s="146">
        <f t="shared" ref="O42" si="352">$E$42</f>
        <v>0.3</v>
      </c>
      <c r="P42" s="19">
        <f t="shared" ref="P42" si="353">IF(R42&gt;=0,O42,0)</f>
        <v>0.3</v>
      </c>
      <c r="Q42" s="192"/>
      <c r="R42" s="235">
        <f t="shared" ref="R42" si="354">$E$41/$D$41*$E$42</f>
        <v>0</v>
      </c>
      <c r="S42" s="146">
        <f t="shared" ref="S42" si="355">$E$42</f>
        <v>0.3</v>
      </c>
      <c r="T42" s="19">
        <f t="shared" ref="T42" si="356">IF(V42&gt;=0,S42,0)</f>
        <v>0.3</v>
      </c>
      <c r="U42" s="192"/>
      <c r="V42" s="235">
        <f t="shared" ref="V42" si="357">$E$41/$D$41*$E$42</f>
        <v>0</v>
      </c>
      <c r="W42" s="146">
        <f t="shared" ref="W42" si="358">$E$42</f>
        <v>0.3</v>
      </c>
      <c r="X42" s="19">
        <f t="shared" ref="X42" si="359">IF(Z42&gt;=0,W42,0)</f>
        <v>0.3</v>
      </c>
      <c r="Y42" s="192"/>
      <c r="Z42" s="235">
        <f t="shared" ref="Z42" si="360">$E$41/$D$41*$E$42</f>
        <v>0</v>
      </c>
      <c r="AA42" s="146">
        <f t="shared" ref="AA42" si="361">$E$42</f>
        <v>0.3</v>
      </c>
      <c r="AB42" s="19">
        <f t="shared" ref="AB42" si="362">IF(AD42&gt;=0,AA42,0)</f>
        <v>0.3</v>
      </c>
      <c r="AC42" s="192"/>
      <c r="AD42" s="235">
        <f t="shared" ref="AD42" si="363">$E$41/$D$41*$E$42</f>
        <v>0</v>
      </c>
      <c r="AE42" s="146">
        <f t="shared" ref="AE42" si="364">$E$42</f>
        <v>0.3</v>
      </c>
      <c r="AF42" s="19">
        <f t="shared" ref="AF42" si="365">IF(AH42&gt;=0,AE42,0)</f>
        <v>0.3</v>
      </c>
      <c r="AG42" s="192"/>
      <c r="AH42" s="235">
        <f t="shared" ref="AH42" si="366">$E$41/$D$41*$E$42</f>
        <v>0</v>
      </c>
      <c r="AI42" s="146">
        <f t="shared" ref="AI42" si="367">$E$42</f>
        <v>0.3</v>
      </c>
      <c r="AJ42" s="19">
        <f t="shared" ref="AJ42" si="368">IF(AL42&gt;=0,AI42,0)</f>
        <v>0.3</v>
      </c>
      <c r="AK42" s="192"/>
      <c r="AL42" s="235">
        <f t="shared" ref="AL42" si="369">$E$41/$D$41*$E$42</f>
        <v>0</v>
      </c>
      <c r="AM42" s="146">
        <f t="shared" ref="AM42" si="370">$E$42</f>
        <v>0.3</v>
      </c>
      <c r="AN42" s="19">
        <f t="shared" ref="AN42" si="371">IF(AP42&gt;=0,AM42,0)</f>
        <v>0.3</v>
      </c>
      <c r="AO42" s="192"/>
      <c r="AP42" s="235">
        <f t="shared" ref="AP42" si="372">$E$41/$D$41*$E$42</f>
        <v>0</v>
      </c>
      <c r="AQ42" s="146">
        <f t="shared" ref="AQ42" si="373">$E$42</f>
        <v>0.3</v>
      </c>
      <c r="AR42" s="19">
        <f t="shared" ref="AR42" si="374">IF(AT42&gt;=0,AQ42,0)</f>
        <v>0.3</v>
      </c>
      <c r="AS42" s="192"/>
      <c r="AT42" s="235">
        <f t="shared" ref="AT42" si="375">$E$41/$D$41*$E$42</f>
        <v>0</v>
      </c>
      <c r="AU42" s="146">
        <f t="shared" ref="AU42" si="376">$E$42</f>
        <v>0.3</v>
      </c>
      <c r="AV42" s="19">
        <f t="shared" ref="AV42" si="377">IF(AX42&gt;=0,AU42,0)</f>
        <v>0.3</v>
      </c>
      <c r="AW42" s="192"/>
      <c r="AX42" s="235">
        <f t="shared" ref="AX42" si="378">$E$41/$D$41*$E$42</f>
        <v>0</v>
      </c>
      <c r="AY42" s="146">
        <f t="shared" ref="AY42" si="379">$E$42</f>
        <v>0.3</v>
      </c>
      <c r="AZ42" s="19">
        <f t="shared" ref="AZ42" si="380">IF(BB42&gt;=0,AY42,0)</f>
        <v>0.3</v>
      </c>
      <c r="BA42" s="192"/>
      <c r="BB42" s="235">
        <f t="shared" ref="BB42" si="381">$E$41/$D$41*$E$42</f>
        <v>0</v>
      </c>
      <c r="BC42" s="208"/>
    </row>
    <row r="43" spans="1:55" hidden="1" x14ac:dyDescent="0.25">
      <c r="B43" s="12"/>
      <c r="C43" s="94"/>
      <c r="D43" s="14"/>
      <c r="E43" s="35"/>
      <c r="F43" s="273"/>
      <c r="G43" s="152">
        <f>0</f>
        <v>0</v>
      </c>
      <c r="H43" s="113">
        <f>0</f>
        <v>0</v>
      </c>
      <c r="I43" s="113">
        <f>0</f>
        <v>0</v>
      </c>
      <c r="J43" s="153">
        <f>0</f>
        <v>0</v>
      </c>
      <c r="K43" s="152">
        <f>0</f>
        <v>0</v>
      </c>
      <c r="L43" s="113">
        <f>0</f>
        <v>0</v>
      </c>
      <c r="M43" s="113">
        <f>0</f>
        <v>0</v>
      </c>
      <c r="N43" s="153">
        <f>0</f>
        <v>0</v>
      </c>
      <c r="O43" s="152">
        <f>0</f>
        <v>0</v>
      </c>
      <c r="P43" s="113">
        <f>0</f>
        <v>0</v>
      </c>
      <c r="Q43" s="113">
        <f>0</f>
        <v>0</v>
      </c>
      <c r="R43" s="153">
        <f>0</f>
        <v>0</v>
      </c>
      <c r="S43" s="152">
        <f>0</f>
        <v>0</v>
      </c>
      <c r="T43" s="113">
        <f>0</f>
        <v>0</v>
      </c>
      <c r="U43" s="113">
        <f>0</f>
        <v>0</v>
      </c>
      <c r="V43" s="153">
        <f>0</f>
        <v>0</v>
      </c>
      <c r="W43" s="152">
        <f>0</f>
        <v>0</v>
      </c>
      <c r="X43" s="113">
        <f>0</f>
        <v>0</v>
      </c>
      <c r="Y43" s="113">
        <f>0</f>
        <v>0</v>
      </c>
      <c r="Z43" s="153">
        <f>0</f>
        <v>0</v>
      </c>
      <c r="AA43" s="152">
        <f>0</f>
        <v>0</v>
      </c>
      <c r="AB43" s="113">
        <f>0</f>
        <v>0</v>
      </c>
      <c r="AC43" s="113">
        <f>0</f>
        <v>0</v>
      </c>
      <c r="AD43" s="153">
        <f>0</f>
        <v>0</v>
      </c>
      <c r="AE43" s="152">
        <f>0</f>
        <v>0</v>
      </c>
      <c r="AF43" s="113">
        <f>0</f>
        <v>0</v>
      </c>
      <c r="AG43" s="113">
        <f>0</f>
        <v>0</v>
      </c>
      <c r="AH43" s="153">
        <f>0</f>
        <v>0</v>
      </c>
      <c r="AI43" s="152">
        <f>0</f>
        <v>0</v>
      </c>
      <c r="AJ43" s="113">
        <f>0</f>
        <v>0</v>
      </c>
      <c r="AK43" s="113">
        <f>0</f>
        <v>0</v>
      </c>
      <c r="AL43" s="153">
        <f>0</f>
        <v>0</v>
      </c>
      <c r="AM43" s="152">
        <f>0</f>
        <v>0</v>
      </c>
      <c r="AN43" s="113">
        <f>0</f>
        <v>0</v>
      </c>
      <c r="AO43" s="113">
        <f>0</f>
        <v>0</v>
      </c>
      <c r="AP43" s="153">
        <f>0</f>
        <v>0</v>
      </c>
      <c r="AQ43" s="152">
        <f>0</f>
        <v>0</v>
      </c>
      <c r="AR43" s="113">
        <f>0</f>
        <v>0</v>
      </c>
      <c r="AS43" s="113">
        <f>0</f>
        <v>0</v>
      </c>
      <c r="AT43" s="153">
        <f>0</f>
        <v>0</v>
      </c>
      <c r="AU43" s="152">
        <f>0</f>
        <v>0</v>
      </c>
      <c r="AV43" s="113">
        <f>0</f>
        <v>0</v>
      </c>
      <c r="AW43" s="113">
        <f>0</f>
        <v>0</v>
      </c>
      <c r="AX43" s="153">
        <f>0</f>
        <v>0</v>
      </c>
      <c r="AY43" s="152">
        <f>0</f>
        <v>0</v>
      </c>
      <c r="AZ43" s="113">
        <f>0</f>
        <v>0</v>
      </c>
      <c r="BA43" s="113">
        <f>0</f>
        <v>0</v>
      </c>
      <c r="BB43" s="195">
        <f>0</f>
        <v>0</v>
      </c>
      <c r="BC43" s="208"/>
    </row>
    <row r="44" spans="1:55" hidden="1" x14ac:dyDescent="0.25">
      <c r="B44" s="12"/>
      <c r="C44" s="13"/>
      <c r="D44" s="14"/>
      <c r="E44" s="36"/>
      <c r="F44" s="74"/>
      <c r="G44" s="152">
        <f>0</f>
        <v>0</v>
      </c>
      <c r="H44" s="113">
        <f>0</f>
        <v>0</v>
      </c>
      <c r="I44" s="113">
        <f>0</f>
        <v>0</v>
      </c>
      <c r="J44" s="153">
        <f>0</f>
        <v>0</v>
      </c>
      <c r="K44" s="152">
        <f>0</f>
        <v>0</v>
      </c>
      <c r="L44" s="113">
        <f>0</f>
        <v>0</v>
      </c>
      <c r="M44" s="113">
        <f>0</f>
        <v>0</v>
      </c>
      <c r="N44" s="153">
        <f>0</f>
        <v>0</v>
      </c>
      <c r="O44" s="152">
        <f>0</f>
        <v>0</v>
      </c>
      <c r="P44" s="113">
        <f>0</f>
        <v>0</v>
      </c>
      <c r="Q44" s="113">
        <f>0</f>
        <v>0</v>
      </c>
      <c r="R44" s="153">
        <f>0</f>
        <v>0</v>
      </c>
      <c r="S44" s="152">
        <f>0</f>
        <v>0</v>
      </c>
      <c r="T44" s="113">
        <f>0</f>
        <v>0</v>
      </c>
      <c r="U44" s="113">
        <f>0</f>
        <v>0</v>
      </c>
      <c r="V44" s="153">
        <f>0</f>
        <v>0</v>
      </c>
      <c r="W44" s="152">
        <f>0</f>
        <v>0</v>
      </c>
      <c r="X44" s="113">
        <f>0</f>
        <v>0</v>
      </c>
      <c r="Y44" s="113">
        <f>0</f>
        <v>0</v>
      </c>
      <c r="Z44" s="153">
        <f>0</f>
        <v>0</v>
      </c>
      <c r="AA44" s="152">
        <f>0</f>
        <v>0</v>
      </c>
      <c r="AB44" s="113">
        <f>0</f>
        <v>0</v>
      </c>
      <c r="AC44" s="113">
        <f>0</f>
        <v>0</v>
      </c>
      <c r="AD44" s="153">
        <f>0</f>
        <v>0</v>
      </c>
      <c r="AE44" s="152">
        <f>0</f>
        <v>0</v>
      </c>
      <c r="AF44" s="113">
        <f>0</f>
        <v>0</v>
      </c>
      <c r="AG44" s="113">
        <f>0</f>
        <v>0</v>
      </c>
      <c r="AH44" s="153">
        <f>0</f>
        <v>0</v>
      </c>
      <c r="AI44" s="152">
        <f>0</f>
        <v>0</v>
      </c>
      <c r="AJ44" s="113">
        <f>0</f>
        <v>0</v>
      </c>
      <c r="AK44" s="113">
        <f>0</f>
        <v>0</v>
      </c>
      <c r="AL44" s="153">
        <f>0</f>
        <v>0</v>
      </c>
      <c r="AM44" s="152">
        <f>0</f>
        <v>0</v>
      </c>
      <c r="AN44" s="113">
        <f>0</f>
        <v>0</v>
      </c>
      <c r="AO44" s="113">
        <f>0</f>
        <v>0</v>
      </c>
      <c r="AP44" s="153">
        <f>0</f>
        <v>0</v>
      </c>
      <c r="AQ44" s="152">
        <f>0</f>
        <v>0</v>
      </c>
      <c r="AR44" s="113">
        <f>0</f>
        <v>0</v>
      </c>
      <c r="AS44" s="113">
        <f>0</f>
        <v>0</v>
      </c>
      <c r="AT44" s="153">
        <f>0</f>
        <v>0</v>
      </c>
      <c r="AU44" s="152">
        <f>0</f>
        <v>0</v>
      </c>
      <c r="AV44" s="113">
        <f>0</f>
        <v>0</v>
      </c>
      <c r="AW44" s="113">
        <f>0</f>
        <v>0</v>
      </c>
      <c r="AX44" s="153">
        <f>0</f>
        <v>0</v>
      </c>
      <c r="AY44" s="152">
        <f>0</f>
        <v>0</v>
      </c>
      <c r="AZ44" s="113">
        <f>0</f>
        <v>0</v>
      </c>
      <c r="BA44" s="113">
        <f>0</f>
        <v>0</v>
      </c>
      <c r="BB44" s="195">
        <f>0</f>
        <v>0</v>
      </c>
      <c r="BC44" s="208"/>
    </row>
    <row r="45" spans="1:55" s="22" customFormat="1" hidden="1" x14ac:dyDescent="0.25">
      <c r="A45" s="227"/>
      <c r="B45" s="11"/>
      <c r="C45" s="23"/>
      <c r="D45" s="24"/>
      <c r="E45" s="25"/>
      <c r="F45" s="75" t="s">
        <v>15</v>
      </c>
      <c r="G45" s="148">
        <f>SUM(G29:G44)</f>
        <v>1</v>
      </c>
      <c r="H45" s="26">
        <f>SUM(H29:H44)</f>
        <v>1</v>
      </c>
      <c r="I45" s="183"/>
      <c r="J45" s="149">
        <f>SUMIF(J29:J44, "&gt;0")</f>
        <v>0</v>
      </c>
      <c r="K45" s="148">
        <f>SUM(K29:K44)</f>
        <v>1</v>
      </c>
      <c r="L45" s="26">
        <f>SUM(L29:L44)</f>
        <v>1</v>
      </c>
      <c r="M45" s="183"/>
      <c r="N45" s="149">
        <f>SUMIF(N29:N44, "&gt;0")</f>
        <v>0</v>
      </c>
      <c r="O45" s="148">
        <f>SUM(O29:O44)</f>
        <v>1</v>
      </c>
      <c r="P45" s="26">
        <f>SUM(P29:P44)</f>
        <v>1</v>
      </c>
      <c r="Q45" s="183"/>
      <c r="R45" s="149">
        <f>SUMIF(R29:R44, "&gt;0")</f>
        <v>0</v>
      </c>
      <c r="S45" s="148">
        <f>SUM(S29:S44)</f>
        <v>1</v>
      </c>
      <c r="T45" s="26">
        <f>SUM(T29:T44)</f>
        <v>1</v>
      </c>
      <c r="U45" s="183"/>
      <c r="V45" s="149">
        <f>SUMIF(V29:V44, "&gt;0")</f>
        <v>0</v>
      </c>
      <c r="W45" s="148">
        <f>SUM(W29:W44)</f>
        <v>1</v>
      </c>
      <c r="X45" s="26">
        <f>SUM(X29:X44)</f>
        <v>1</v>
      </c>
      <c r="Y45" s="183"/>
      <c r="Z45" s="149">
        <f>SUMIF(Z29:Z44, "&gt;0")</f>
        <v>0</v>
      </c>
      <c r="AA45" s="148">
        <f>SUM(AA29:AA44)</f>
        <v>1</v>
      </c>
      <c r="AB45" s="26">
        <f>SUM(AB29:AB44)</f>
        <v>1</v>
      </c>
      <c r="AC45" s="183"/>
      <c r="AD45" s="149">
        <f>SUMIF(AD29:AD44, "&gt;0")</f>
        <v>0</v>
      </c>
      <c r="AE45" s="148">
        <f>SUM(AE29:AE44)</f>
        <v>1</v>
      </c>
      <c r="AF45" s="26">
        <f>SUM(AF29:AF44)</f>
        <v>1</v>
      </c>
      <c r="AG45" s="183"/>
      <c r="AH45" s="149">
        <f>SUMIF(AH29:AH44, "&gt;0")</f>
        <v>0</v>
      </c>
      <c r="AI45" s="148">
        <f>SUM(AI29:AI44)</f>
        <v>1</v>
      </c>
      <c r="AJ45" s="26">
        <f>SUM(AJ29:AJ44)</f>
        <v>1</v>
      </c>
      <c r="AK45" s="183"/>
      <c r="AL45" s="149">
        <f>SUMIF(AL29:AL44, "&gt;0")</f>
        <v>0</v>
      </c>
      <c r="AM45" s="148">
        <f>SUM(AM29:AM44)</f>
        <v>1</v>
      </c>
      <c r="AN45" s="26">
        <f>SUM(AN29:AN44)</f>
        <v>1</v>
      </c>
      <c r="AO45" s="183"/>
      <c r="AP45" s="149">
        <f>SUMIF(AP29:AP44, "&gt;0")</f>
        <v>0</v>
      </c>
      <c r="AQ45" s="148">
        <f>SUM(AQ29:AQ44)</f>
        <v>1</v>
      </c>
      <c r="AR45" s="26">
        <f>SUM(AR29:AR44)</f>
        <v>1</v>
      </c>
      <c r="AS45" s="183"/>
      <c r="AT45" s="149">
        <f>SUMIF(AT29:AT44, "&gt;0")</f>
        <v>0</v>
      </c>
      <c r="AU45" s="148">
        <f>SUM(AU29:AU44)</f>
        <v>1</v>
      </c>
      <c r="AV45" s="26">
        <f>SUM(AV29:AV44)</f>
        <v>1</v>
      </c>
      <c r="AW45" s="183"/>
      <c r="AX45" s="149">
        <f>SUMIF(AX29:AX44, "&gt;0")</f>
        <v>0</v>
      </c>
      <c r="AY45" s="148">
        <f>SUM(AY29:AY44)</f>
        <v>1</v>
      </c>
      <c r="AZ45" s="26">
        <f>SUM(AZ29:AZ44)</f>
        <v>1</v>
      </c>
      <c r="BA45" s="183"/>
      <c r="BB45" s="198">
        <f>SUMIF(BB29:BB44, "&gt;0")</f>
        <v>0</v>
      </c>
      <c r="BC45" s="210"/>
    </row>
    <row r="46" spans="1:55" s="22" customFormat="1" hidden="1" x14ac:dyDescent="0.25">
      <c r="A46" s="227"/>
      <c r="B46" s="11"/>
      <c r="C46" s="28"/>
      <c r="D46" s="13"/>
      <c r="E46" s="29"/>
      <c r="F46" s="73"/>
      <c r="G46" s="150"/>
      <c r="H46" s="30"/>
      <c r="I46" s="31" t="s">
        <v>16</v>
      </c>
      <c r="J46" s="151">
        <f>IF(H45=0,$BC$1,J45/H45*$F$27)</f>
        <v>0</v>
      </c>
      <c r="K46" s="150"/>
      <c r="L46" s="30"/>
      <c r="M46" s="31" t="s">
        <v>16</v>
      </c>
      <c r="N46" s="151">
        <f>IF(L45=0,$BC$1,N45/L45*$F$27)</f>
        <v>0</v>
      </c>
      <c r="O46" s="150"/>
      <c r="P46" s="30"/>
      <c r="Q46" s="31" t="s">
        <v>16</v>
      </c>
      <c r="R46" s="151">
        <f>IF(P45=0,$BC$1,R45/P45*$F$27)</f>
        <v>0</v>
      </c>
      <c r="S46" s="150"/>
      <c r="T46" s="30"/>
      <c r="U46" s="31" t="s">
        <v>16</v>
      </c>
      <c r="V46" s="151">
        <f>IF(T45=0,$BC$1,V45/T45*$F$27)</f>
        <v>0</v>
      </c>
      <c r="W46" s="150"/>
      <c r="X46" s="30"/>
      <c r="Y46" s="31" t="s">
        <v>16</v>
      </c>
      <c r="Z46" s="151">
        <f>IF(X45=0,$BC$1,Z45/X45*$F$27)</f>
        <v>0</v>
      </c>
      <c r="AA46" s="150"/>
      <c r="AB46" s="30"/>
      <c r="AC46" s="31" t="s">
        <v>16</v>
      </c>
      <c r="AD46" s="151">
        <f>IF(AB45=0,$BC$1,AD45/AB45*$F$27)</f>
        <v>0</v>
      </c>
      <c r="AE46" s="150"/>
      <c r="AF46" s="30"/>
      <c r="AG46" s="31" t="s">
        <v>16</v>
      </c>
      <c r="AH46" s="151">
        <f>IF(AF45=0,$BC$1,AH45/AF45*$F$27)</f>
        <v>0</v>
      </c>
      <c r="AI46" s="150"/>
      <c r="AJ46" s="30"/>
      <c r="AK46" s="31" t="s">
        <v>16</v>
      </c>
      <c r="AL46" s="151">
        <f>IF(AJ45=0,$BC$1,AL45/AJ45*$F$27)</f>
        <v>0</v>
      </c>
      <c r="AM46" s="150"/>
      <c r="AN46" s="30"/>
      <c r="AO46" s="31" t="s">
        <v>16</v>
      </c>
      <c r="AP46" s="151">
        <f>IF(AN45=0,$BC$1,AP45/AN45*$F$27)</f>
        <v>0</v>
      </c>
      <c r="AQ46" s="150"/>
      <c r="AR46" s="30"/>
      <c r="AS46" s="31" t="s">
        <v>16</v>
      </c>
      <c r="AT46" s="151">
        <f>IF(AR45=0,$BC$1,AT45/AR45*$F$27)</f>
        <v>0</v>
      </c>
      <c r="AU46" s="150"/>
      <c r="AV46" s="30"/>
      <c r="AW46" s="31" t="s">
        <v>16</v>
      </c>
      <c r="AX46" s="151">
        <f>IF(AV45=0,$BC$1,AX45/AV45*$F$27)</f>
        <v>0</v>
      </c>
      <c r="AY46" s="150"/>
      <c r="AZ46" s="30"/>
      <c r="BA46" s="31" t="s">
        <v>16</v>
      </c>
      <c r="BB46" s="151">
        <f>IF(AZ45=0,$BC$1,BB45/AZ45*$F$27)</f>
        <v>0</v>
      </c>
      <c r="BC46" s="176" t="e">
        <f>SUM(G46:BB46)/COUNTIF(G46:BB46,"&gt;0")</f>
        <v>#DIV/0!</v>
      </c>
    </row>
    <row r="47" spans="1:55" s="10" customFormat="1" hidden="1" x14ac:dyDescent="0.25">
      <c r="A47" s="226"/>
      <c r="B47" s="11" t="s">
        <v>19</v>
      </c>
      <c r="C47" s="48" t="s">
        <v>47</v>
      </c>
      <c r="D47" s="49"/>
      <c r="E47" s="50" t="s">
        <v>13</v>
      </c>
      <c r="F47" s="274">
        <v>0</v>
      </c>
      <c r="G47" s="152">
        <f>0</f>
        <v>0</v>
      </c>
      <c r="H47" s="113">
        <f>0</f>
        <v>0</v>
      </c>
      <c r="I47" s="113">
        <f>0</f>
        <v>0</v>
      </c>
      <c r="J47" s="153">
        <f>0</f>
        <v>0</v>
      </c>
      <c r="K47" s="152">
        <f>0</f>
        <v>0</v>
      </c>
      <c r="L47" s="113">
        <f>0</f>
        <v>0</v>
      </c>
      <c r="M47" s="113">
        <f>0</f>
        <v>0</v>
      </c>
      <c r="N47" s="153">
        <f>0</f>
        <v>0</v>
      </c>
      <c r="O47" s="152">
        <f>0</f>
        <v>0</v>
      </c>
      <c r="P47" s="113">
        <f>0</f>
        <v>0</v>
      </c>
      <c r="Q47" s="113">
        <f>0</f>
        <v>0</v>
      </c>
      <c r="R47" s="153">
        <f>0</f>
        <v>0</v>
      </c>
      <c r="S47" s="152">
        <f>0</f>
        <v>0</v>
      </c>
      <c r="T47" s="113">
        <f>0</f>
        <v>0</v>
      </c>
      <c r="U47" s="113">
        <f>0</f>
        <v>0</v>
      </c>
      <c r="V47" s="153">
        <f>0</f>
        <v>0</v>
      </c>
      <c r="W47" s="152">
        <f>0</f>
        <v>0</v>
      </c>
      <c r="X47" s="113">
        <f>0</f>
        <v>0</v>
      </c>
      <c r="Y47" s="113">
        <f>0</f>
        <v>0</v>
      </c>
      <c r="Z47" s="153">
        <f>0</f>
        <v>0</v>
      </c>
      <c r="AA47" s="152">
        <f>0</f>
        <v>0</v>
      </c>
      <c r="AB47" s="113">
        <f>0</f>
        <v>0</v>
      </c>
      <c r="AC47" s="113">
        <f>0</f>
        <v>0</v>
      </c>
      <c r="AD47" s="153">
        <f>0</f>
        <v>0</v>
      </c>
      <c r="AE47" s="152">
        <f>0</f>
        <v>0</v>
      </c>
      <c r="AF47" s="113">
        <f>0</f>
        <v>0</v>
      </c>
      <c r="AG47" s="113">
        <f>0</f>
        <v>0</v>
      </c>
      <c r="AH47" s="153">
        <f>0</f>
        <v>0</v>
      </c>
      <c r="AI47" s="152">
        <f>0</f>
        <v>0</v>
      </c>
      <c r="AJ47" s="113">
        <f>0</f>
        <v>0</v>
      </c>
      <c r="AK47" s="113">
        <f>0</f>
        <v>0</v>
      </c>
      <c r="AL47" s="153">
        <f>0</f>
        <v>0</v>
      </c>
      <c r="AM47" s="152">
        <f>0</f>
        <v>0</v>
      </c>
      <c r="AN47" s="113">
        <f>0</f>
        <v>0</v>
      </c>
      <c r="AO47" s="113">
        <f>0</f>
        <v>0</v>
      </c>
      <c r="AP47" s="153">
        <f>0</f>
        <v>0</v>
      </c>
      <c r="AQ47" s="152">
        <f>0</f>
        <v>0</v>
      </c>
      <c r="AR47" s="113">
        <f>0</f>
        <v>0</v>
      </c>
      <c r="AS47" s="113">
        <f>0</f>
        <v>0</v>
      </c>
      <c r="AT47" s="153">
        <f>0</f>
        <v>0</v>
      </c>
      <c r="AU47" s="152">
        <f>0</f>
        <v>0</v>
      </c>
      <c r="AV47" s="113">
        <f>0</f>
        <v>0</v>
      </c>
      <c r="AW47" s="113">
        <f>0</f>
        <v>0</v>
      </c>
      <c r="AX47" s="153">
        <f>0</f>
        <v>0</v>
      </c>
      <c r="AY47" s="152">
        <f>0</f>
        <v>0</v>
      </c>
      <c r="AZ47" s="113">
        <f>0</f>
        <v>0</v>
      </c>
      <c r="BA47" s="113">
        <f>0</f>
        <v>0</v>
      </c>
      <c r="BB47" s="195">
        <f>0</f>
        <v>0</v>
      </c>
      <c r="BC47" s="207"/>
    </row>
    <row r="48" spans="1:55" ht="52.5" hidden="1" x14ac:dyDescent="0.25">
      <c r="B48" s="12"/>
      <c r="C48" s="13" t="s">
        <v>191</v>
      </c>
      <c r="D48" s="14"/>
      <c r="E48" s="51">
        <v>0.4</v>
      </c>
      <c r="F48" s="274"/>
      <c r="G48" s="152">
        <f>0</f>
        <v>0</v>
      </c>
      <c r="H48" s="113">
        <f>0</f>
        <v>0</v>
      </c>
      <c r="I48" s="113">
        <f>0</f>
        <v>0</v>
      </c>
      <c r="J48" s="153">
        <f>0</f>
        <v>0</v>
      </c>
      <c r="K48" s="152">
        <f>0</f>
        <v>0</v>
      </c>
      <c r="L48" s="113">
        <f>0</f>
        <v>0</v>
      </c>
      <c r="M48" s="113">
        <f>0</f>
        <v>0</v>
      </c>
      <c r="N48" s="153">
        <f>0</f>
        <v>0</v>
      </c>
      <c r="O48" s="152">
        <f>0</f>
        <v>0</v>
      </c>
      <c r="P48" s="113">
        <f>0</f>
        <v>0</v>
      </c>
      <c r="Q48" s="113">
        <f>0</f>
        <v>0</v>
      </c>
      <c r="R48" s="153">
        <f>0</f>
        <v>0</v>
      </c>
      <c r="S48" s="152">
        <f>0</f>
        <v>0</v>
      </c>
      <c r="T48" s="113">
        <f>0</f>
        <v>0</v>
      </c>
      <c r="U48" s="113">
        <f>0</f>
        <v>0</v>
      </c>
      <c r="V48" s="153">
        <f>0</f>
        <v>0</v>
      </c>
      <c r="W48" s="152">
        <f>0</f>
        <v>0</v>
      </c>
      <c r="X48" s="113">
        <f>0</f>
        <v>0</v>
      </c>
      <c r="Y48" s="113">
        <f>0</f>
        <v>0</v>
      </c>
      <c r="Z48" s="153">
        <f>0</f>
        <v>0</v>
      </c>
      <c r="AA48" s="152">
        <f>0</f>
        <v>0</v>
      </c>
      <c r="AB48" s="113">
        <f>0</f>
        <v>0</v>
      </c>
      <c r="AC48" s="113">
        <f>0</f>
        <v>0</v>
      </c>
      <c r="AD48" s="153">
        <f>0</f>
        <v>0</v>
      </c>
      <c r="AE48" s="152">
        <f>0</f>
        <v>0</v>
      </c>
      <c r="AF48" s="113">
        <f>0</f>
        <v>0</v>
      </c>
      <c r="AG48" s="113">
        <f>0</f>
        <v>0</v>
      </c>
      <c r="AH48" s="153">
        <f>0</f>
        <v>0</v>
      </c>
      <c r="AI48" s="152">
        <f>0</f>
        <v>0</v>
      </c>
      <c r="AJ48" s="113">
        <f>0</f>
        <v>0</v>
      </c>
      <c r="AK48" s="113">
        <f>0</f>
        <v>0</v>
      </c>
      <c r="AL48" s="153">
        <f>0</f>
        <v>0</v>
      </c>
      <c r="AM48" s="152">
        <f>0</f>
        <v>0</v>
      </c>
      <c r="AN48" s="113">
        <f>0</f>
        <v>0</v>
      </c>
      <c r="AO48" s="113">
        <f>0</f>
        <v>0</v>
      </c>
      <c r="AP48" s="153">
        <f>0</f>
        <v>0</v>
      </c>
      <c r="AQ48" s="152">
        <f>0</f>
        <v>0</v>
      </c>
      <c r="AR48" s="113">
        <f>0</f>
        <v>0</v>
      </c>
      <c r="AS48" s="113">
        <f>0</f>
        <v>0</v>
      </c>
      <c r="AT48" s="153">
        <f>0</f>
        <v>0</v>
      </c>
      <c r="AU48" s="152">
        <f>0</f>
        <v>0</v>
      </c>
      <c r="AV48" s="113">
        <f>0</f>
        <v>0</v>
      </c>
      <c r="AW48" s="113">
        <f>0</f>
        <v>0</v>
      </c>
      <c r="AX48" s="153">
        <f>0</f>
        <v>0</v>
      </c>
      <c r="AY48" s="152">
        <f>0</f>
        <v>0</v>
      </c>
      <c r="AZ48" s="113">
        <f>0</f>
        <v>0</v>
      </c>
      <c r="BA48" s="113">
        <f>0</f>
        <v>0</v>
      </c>
      <c r="BB48" s="195">
        <f>0</f>
        <v>0</v>
      </c>
      <c r="BC48" s="208"/>
    </row>
    <row r="49" spans="1:55" ht="45" hidden="1" x14ac:dyDescent="0.25">
      <c r="B49" s="142">
        <f>B42+1</f>
        <v>25</v>
      </c>
      <c r="C49" s="94" t="s">
        <v>48</v>
      </c>
      <c r="D49" s="14" t="s">
        <v>49</v>
      </c>
      <c r="E49" s="18">
        <v>0.08</v>
      </c>
      <c r="F49" s="274"/>
      <c r="G49" s="146">
        <f>$E$49</f>
        <v>0.08</v>
      </c>
      <c r="H49" s="19">
        <f t="shared" ref="H49:H53" si="382">IF(J49&gt;=0,G49,0)</f>
        <v>0.08</v>
      </c>
      <c r="I49" s="20"/>
      <c r="J49" s="147">
        <f t="shared" ref="J49:J53" si="383">I49*G49</f>
        <v>0</v>
      </c>
      <c r="K49" s="146">
        <f t="shared" ref="K49" si="384">$E$49</f>
        <v>0.08</v>
      </c>
      <c r="L49" s="19">
        <f t="shared" ref="L49:L53" si="385">IF(N49&gt;=0,K49,0)</f>
        <v>0.08</v>
      </c>
      <c r="M49" s="20"/>
      <c r="N49" s="147">
        <f t="shared" ref="N49:N53" si="386">M49*K49</f>
        <v>0</v>
      </c>
      <c r="O49" s="146">
        <f t="shared" ref="O49" si="387">$E$49</f>
        <v>0.08</v>
      </c>
      <c r="P49" s="19">
        <f t="shared" ref="P49:P53" si="388">IF(R49&gt;=0,O49,0)</f>
        <v>0.08</v>
      </c>
      <c r="Q49" s="20"/>
      <c r="R49" s="147">
        <f t="shared" ref="R49:R53" si="389">Q49*O49</f>
        <v>0</v>
      </c>
      <c r="S49" s="146">
        <f t="shared" ref="S49" si="390">$E$49</f>
        <v>0.08</v>
      </c>
      <c r="T49" s="19">
        <f t="shared" ref="T49:T53" si="391">IF(V49&gt;=0,S49,0)</f>
        <v>0.08</v>
      </c>
      <c r="U49" s="20"/>
      <c r="V49" s="147">
        <f t="shared" ref="V49:V53" si="392">U49*S49</f>
        <v>0</v>
      </c>
      <c r="W49" s="146">
        <f t="shared" ref="W49" si="393">$E$49</f>
        <v>0.08</v>
      </c>
      <c r="X49" s="19">
        <f t="shared" ref="X49:X53" si="394">IF(Z49&gt;=0,W49,0)</f>
        <v>0.08</v>
      </c>
      <c r="Y49" s="20"/>
      <c r="Z49" s="147">
        <f t="shared" ref="Z49:Z53" si="395">Y49*W49</f>
        <v>0</v>
      </c>
      <c r="AA49" s="146">
        <f t="shared" ref="AA49" si="396">$E$49</f>
        <v>0.08</v>
      </c>
      <c r="AB49" s="19">
        <f t="shared" ref="AB49:AB53" si="397">IF(AD49&gt;=0,AA49,0)</f>
        <v>0.08</v>
      </c>
      <c r="AC49" s="20"/>
      <c r="AD49" s="147">
        <f t="shared" ref="AD49:AD53" si="398">AC49*AA49</f>
        <v>0</v>
      </c>
      <c r="AE49" s="146">
        <f t="shared" ref="AE49" si="399">$E$49</f>
        <v>0.08</v>
      </c>
      <c r="AF49" s="19">
        <f t="shared" ref="AF49:AF53" si="400">IF(AH49&gt;=0,AE49,0)</f>
        <v>0.08</v>
      </c>
      <c r="AG49" s="20"/>
      <c r="AH49" s="147">
        <f t="shared" ref="AH49:AH53" si="401">AG49*AE49</f>
        <v>0</v>
      </c>
      <c r="AI49" s="146">
        <f t="shared" ref="AI49" si="402">$E$49</f>
        <v>0.08</v>
      </c>
      <c r="AJ49" s="19">
        <f t="shared" ref="AJ49:AJ53" si="403">IF(AL49&gt;=0,AI49,0)</f>
        <v>0.08</v>
      </c>
      <c r="AK49" s="20"/>
      <c r="AL49" s="147">
        <f t="shared" ref="AL49:AL53" si="404">AK49*AI49</f>
        <v>0</v>
      </c>
      <c r="AM49" s="146">
        <f t="shared" ref="AM49" si="405">$E$49</f>
        <v>0.08</v>
      </c>
      <c r="AN49" s="19">
        <f t="shared" ref="AN49:AN53" si="406">IF(AP49&gt;=0,AM49,0)</f>
        <v>0.08</v>
      </c>
      <c r="AO49" s="20"/>
      <c r="AP49" s="147">
        <f t="shared" ref="AP49:AP53" si="407">AO49*AM49</f>
        <v>0</v>
      </c>
      <c r="AQ49" s="146">
        <f t="shared" ref="AQ49" si="408">$E$49</f>
        <v>0.08</v>
      </c>
      <c r="AR49" s="19">
        <f t="shared" ref="AR49:AR53" si="409">IF(AT49&gt;=0,AQ49,0)</f>
        <v>0.08</v>
      </c>
      <c r="AS49" s="20"/>
      <c r="AT49" s="147">
        <f t="shared" ref="AT49:AT53" si="410">AS49*AQ49</f>
        <v>0</v>
      </c>
      <c r="AU49" s="146">
        <f t="shared" ref="AU49" si="411">$E$49</f>
        <v>0.08</v>
      </c>
      <c r="AV49" s="19">
        <f t="shared" ref="AV49:AV53" si="412">IF(AX49&gt;=0,AU49,0)</f>
        <v>0.08</v>
      </c>
      <c r="AW49" s="20"/>
      <c r="AX49" s="147">
        <f t="shared" ref="AX49:AX53" si="413">AW49*AU49</f>
        <v>0</v>
      </c>
      <c r="AY49" s="146">
        <f t="shared" ref="AY49" si="414">$E$49</f>
        <v>0.08</v>
      </c>
      <c r="AZ49" s="19">
        <f t="shared" ref="AZ49:AZ53" si="415">IF(BB49&gt;=0,AY49,0)</f>
        <v>0.08</v>
      </c>
      <c r="BA49" s="20"/>
      <c r="BB49" s="196">
        <f t="shared" ref="BB49:BB53" si="416">BA49*AY49</f>
        <v>0</v>
      </c>
      <c r="BC49" s="208"/>
    </row>
    <row r="50" spans="1:55" ht="87.6" hidden="1" customHeight="1" x14ac:dyDescent="0.25">
      <c r="B50" s="142">
        <f>B49+1</f>
        <v>26</v>
      </c>
      <c r="C50" s="94" t="s">
        <v>181</v>
      </c>
      <c r="D50" s="14" t="s">
        <v>18</v>
      </c>
      <c r="E50" s="18">
        <v>0.08</v>
      </c>
      <c r="F50" s="274"/>
      <c r="G50" s="146">
        <f>$E$50</f>
        <v>0.08</v>
      </c>
      <c r="H50" s="19">
        <f t="shared" si="382"/>
        <v>0.08</v>
      </c>
      <c r="I50" s="20"/>
      <c r="J50" s="147">
        <f t="shared" si="383"/>
        <v>0</v>
      </c>
      <c r="K50" s="146">
        <f t="shared" ref="K50" si="417">$E$50</f>
        <v>0.08</v>
      </c>
      <c r="L50" s="19">
        <f t="shared" si="385"/>
        <v>0.08</v>
      </c>
      <c r="M50" s="20"/>
      <c r="N50" s="147">
        <f t="shared" si="386"/>
        <v>0</v>
      </c>
      <c r="O50" s="146">
        <f t="shared" ref="O50" si="418">$E$50</f>
        <v>0.08</v>
      </c>
      <c r="P50" s="19">
        <f t="shared" si="388"/>
        <v>0.08</v>
      </c>
      <c r="Q50" s="20"/>
      <c r="R50" s="147">
        <f t="shared" si="389"/>
        <v>0</v>
      </c>
      <c r="S50" s="146">
        <f t="shared" ref="S50" si="419">$E$50</f>
        <v>0.08</v>
      </c>
      <c r="T50" s="19">
        <f t="shared" si="391"/>
        <v>0.08</v>
      </c>
      <c r="U50" s="20"/>
      <c r="V50" s="147">
        <f t="shared" si="392"/>
        <v>0</v>
      </c>
      <c r="W50" s="146">
        <f t="shared" ref="W50" si="420">$E$50</f>
        <v>0.08</v>
      </c>
      <c r="X50" s="19">
        <f t="shared" si="394"/>
        <v>0.08</v>
      </c>
      <c r="Y50" s="20"/>
      <c r="Z50" s="147">
        <f t="shared" si="395"/>
        <v>0</v>
      </c>
      <c r="AA50" s="146">
        <f t="shared" ref="AA50" si="421">$E$50</f>
        <v>0.08</v>
      </c>
      <c r="AB50" s="19">
        <f t="shared" si="397"/>
        <v>0.08</v>
      </c>
      <c r="AC50" s="20"/>
      <c r="AD50" s="147">
        <f t="shared" si="398"/>
        <v>0</v>
      </c>
      <c r="AE50" s="146">
        <f t="shared" ref="AE50" si="422">$E$50</f>
        <v>0.08</v>
      </c>
      <c r="AF50" s="19">
        <f t="shared" si="400"/>
        <v>0.08</v>
      </c>
      <c r="AG50" s="20"/>
      <c r="AH50" s="147">
        <f t="shared" si="401"/>
        <v>0</v>
      </c>
      <c r="AI50" s="146">
        <f t="shared" ref="AI50" si="423">$E$50</f>
        <v>0.08</v>
      </c>
      <c r="AJ50" s="19">
        <f t="shared" si="403"/>
        <v>0.08</v>
      </c>
      <c r="AK50" s="20"/>
      <c r="AL50" s="147">
        <f t="shared" si="404"/>
        <v>0</v>
      </c>
      <c r="AM50" s="146">
        <f t="shared" ref="AM50" si="424">$E$50</f>
        <v>0.08</v>
      </c>
      <c r="AN50" s="19">
        <f t="shared" si="406"/>
        <v>0.08</v>
      </c>
      <c r="AO50" s="20"/>
      <c r="AP50" s="147">
        <f t="shared" si="407"/>
        <v>0</v>
      </c>
      <c r="AQ50" s="146">
        <f t="shared" ref="AQ50" si="425">$E$50</f>
        <v>0.08</v>
      </c>
      <c r="AR50" s="19">
        <f t="shared" si="409"/>
        <v>0.08</v>
      </c>
      <c r="AS50" s="20"/>
      <c r="AT50" s="147">
        <f t="shared" si="410"/>
        <v>0</v>
      </c>
      <c r="AU50" s="146">
        <f t="shared" ref="AU50" si="426">$E$50</f>
        <v>0.08</v>
      </c>
      <c r="AV50" s="19">
        <f t="shared" si="412"/>
        <v>0.08</v>
      </c>
      <c r="AW50" s="20"/>
      <c r="AX50" s="147">
        <f t="shared" si="413"/>
        <v>0</v>
      </c>
      <c r="AY50" s="146">
        <f t="shared" ref="AY50" si="427">$E$50</f>
        <v>0.08</v>
      </c>
      <c r="AZ50" s="19">
        <f t="shared" si="415"/>
        <v>0.08</v>
      </c>
      <c r="BA50" s="20"/>
      <c r="BB50" s="196">
        <f t="shared" si="416"/>
        <v>0</v>
      </c>
      <c r="BC50" s="208"/>
    </row>
    <row r="51" spans="1:55" ht="43.9" hidden="1" customHeight="1" x14ac:dyDescent="0.25">
      <c r="B51" s="142">
        <f t="shared" ref="B51:B53" si="428">B50+1</f>
        <v>27</v>
      </c>
      <c r="C51" s="94" t="s">
        <v>50</v>
      </c>
      <c r="D51" s="14" t="s">
        <v>108</v>
      </c>
      <c r="E51" s="18">
        <v>0.08</v>
      </c>
      <c r="F51" s="274"/>
      <c r="G51" s="146">
        <f>$E$51</f>
        <v>0.08</v>
      </c>
      <c r="H51" s="19">
        <f t="shared" si="382"/>
        <v>0.08</v>
      </c>
      <c r="I51" s="20"/>
      <c r="J51" s="147">
        <f t="shared" si="383"/>
        <v>0</v>
      </c>
      <c r="K51" s="146">
        <f t="shared" ref="K51" si="429">$E$51</f>
        <v>0.08</v>
      </c>
      <c r="L51" s="19">
        <f t="shared" si="385"/>
        <v>0.08</v>
      </c>
      <c r="M51" s="20"/>
      <c r="N51" s="147">
        <f t="shared" si="386"/>
        <v>0</v>
      </c>
      <c r="O51" s="146">
        <f t="shared" ref="O51" si="430">$E$51</f>
        <v>0.08</v>
      </c>
      <c r="P51" s="19">
        <f t="shared" si="388"/>
        <v>0.08</v>
      </c>
      <c r="Q51" s="20"/>
      <c r="R51" s="147">
        <f t="shared" si="389"/>
        <v>0</v>
      </c>
      <c r="S51" s="146">
        <f t="shared" ref="S51" si="431">$E$51</f>
        <v>0.08</v>
      </c>
      <c r="T51" s="19">
        <f t="shared" si="391"/>
        <v>0.08</v>
      </c>
      <c r="U51" s="20"/>
      <c r="V51" s="147">
        <f t="shared" si="392"/>
        <v>0</v>
      </c>
      <c r="W51" s="146">
        <f t="shared" ref="W51" si="432">$E$51</f>
        <v>0.08</v>
      </c>
      <c r="X51" s="19">
        <f t="shared" si="394"/>
        <v>0.08</v>
      </c>
      <c r="Y51" s="20"/>
      <c r="Z51" s="147">
        <f t="shared" si="395"/>
        <v>0</v>
      </c>
      <c r="AA51" s="146">
        <f t="shared" ref="AA51" si="433">$E$51</f>
        <v>0.08</v>
      </c>
      <c r="AB51" s="19">
        <f t="shared" si="397"/>
        <v>0.08</v>
      </c>
      <c r="AC51" s="20"/>
      <c r="AD51" s="147">
        <f t="shared" si="398"/>
        <v>0</v>
      </c>
      <c r="AE51" s="146">
        <f t="shared" ref="AE51" si="434">$E$51</f>
        <v>0.08</v>
      </c>
      <c r="AF51" s="19">
        <f t="shared" si="400"/>
        <v>0.08</v>
      </c>
      <c r="AG51" s="20"/>
      <c r="AH51" s="147">
        <f t="shared" si="401"/>
        <v>0</v>
      </c>
      <c r="AI51" s="146">
        <f t="shared" ref="AI51" si="435">$E$51</f>
        <v>0.08</v>
      </c>
      <c r="AJ51" s="19">
        <f t="shared" si="403"/>
        <v>0.08</v>
      </c>
      <c r="AK51" s="20"/>
      <c r="AL51" s="147">
        <f t="shared" si="404"/>
        <v>0</v>
      </c>
      <c r="AM51" s="146">
        <f t="shared" ref="AM51" si="436">$E$51</f>
        <v>0.08</v>
      </c>
      <c r="AN51" s="19">
        <f t="shared" si="406"/>
        <v>0.08</v>
      </c>
      <c r="AO51" s="20"/>
      <c r="AP51" s="147">
        <f t="shared" si="407"/>
        <v>0</v>
      </c>
      <c r="AQ51" s="146">
        <f t="shared" ref="AQ51" si="437">$E$51</f>
        <v>0.08</v>
      </c>
      <c r="AR51" s="19">
        <f t="shared" si="409"/>
        <v>0.08</v>
      </c>
      <c r="AS51" s="20"/>
      <c r="AT51" s="147">
        <f t="shared" si="410"/>
        <v>0</v>
      </c>
      <c r="AU51" s="146">
        <f t="shared" ref="AU51" si="438">$E$51</f>
        <v>0.08</v>
      </c>
      <c r="AV51" s="19">
        <f t="shared" si="412"/>
        <v>0.08</v>
      </c>
      <c r="AW51" s="20"/>
      <c r="AX51" s="147">
        <f t="shared" si="413"/>
        <v>0</v>
      </c>
      <c r="AY51" s="146">
        <f t="shared" ref="AY51" si="439">$E$51</f>
        <v>0.08</v>
      </c>
      <c r="AZ51" s="19">
        <f t="shared" si="415"/>
        <v>0.08</v>
      </c>
      <c r="BA51" s="20"/>
      <c r="BB51" s="196">
        <f t="shared" si="416"/>
        <v>0</v>
      </c>
      <c r="BC51" s="208"/>
    </row>
    <row r="52" spans="1:55" ht="60.6" hidden="1" customHeight="1" x14ac:dyDescent="0.25">
      <c r="B52" s="142">
        <f t="shared" si="428"/>
        <v>28</v>
      </c>
      <c r="C52" s="94" t="s">
        <v>51</v>
      </c>
      <c r="D52" s="14" t="s">
        <v>52</v>
      </c>
      <c r="E52" s="18">
        <v>0.08</v>
      </c>
      <c r="F52" s="274"/>
      <c r="G52" s="146">
        <f>$E$52</f>
        <v>0.08</v>
      </c>
      <c r="H52" s="19">
        <f t="shared" si="382"/>
        <v>0.08</v>
      </c>
      <c r="I52" s="20"/>
      <c r="J52" s="147">
        <f t="shared" si="383"/>
        <v>0</v>
      </c>
      <c r="K52" s="146">
        <f t="shared" ref="K52" si="440">$E$52</f>
        <v>0.08</v>
      </c>
      <c r="L52" s="19">
        <f t="shared" si="385"/>
        <v>0.08</v>
      </c>
      <c r="M52" s="20"/>
      <c r="N52" s="147">
        <f t="shared" si="386"/>
        <v>0</v>
      </c>
      <c r="O52" s="146">
        <f t="shared" ref="O52" si="441">$E$52</f>
        <v>0.08</v>
      </c>
      <c r="P52" s="19">
        <f t="shared" si="388"/>
        <v>0.08</v>
      </c>
      <c r="Q52" s="20"/>
      <c r="R52" s="147">
        <f t="shared" si="389"/>
        <v>0</v>
      </c>
      <c r="S52" s="146">
        <f t="shared" ref="S52" si="442">$E$52</f>
        <v>0.08</v>
      </c>
      <c r="T52" s="19">
        <f t="shared" si="391"/>
        <v>0.08</v>
      </c>
      <c r="U52" s="20"/>
      <c r="V52" s="147">
        <f t="shared" si="392"/>
        <v>0</v>
      </c>
      <c r="W52" s="146">
        <f t="shared" ref="W52" si="443">$E$52</f>
        <v>0.08</v>
      </c>
      <c r="X52" s="19">
        <f t="shared" si="394"/>
        <v>0.08</v>
      </c>
      <c r="Y52" s="20"/>
      <c r="Z52" s="147">
        <f t="shared" si="395"/>
        <v>0</v>
      </c>
      <c r="AA52" s="146">
        <f t="shared" ref="AA52" si="444">$E$52</f>
        <v>0.08</v>
      </c>
      <c r="AB52" s="19">
        <f t="shared" si="397"/>
        <v>0.08</v>
      </c>
      <c r="AC52" s="20"/>
      <c r="AD52" s="147">
        <f t="shared" si="398"/>
        <v>0</v>
      </c>
      <c r="AE52" s="146">
        <f t="shared" ref="AE52" si="445">$E$52</f>
        <v>0.08</v>
      </c>
      <c r="AF52" s="19">
        <f t="shared" si="400"/>
        <v>0.08</v>
      </c>
      <c r="AG52" s="20"/>
      <c r="AH52" s="147">
        <f t="shared" si="401"/>
        <v>0</v>
      </c>
      <c r="AI52" s="146">
        <f t="shared" ref="AI52" si="446">$E$52</f>
        <v>0.08</v>
      </c>
      <c r="AJ52" s="19">
        <f t="shared" si="403"/>
        <v>0.08</v>
      </c>
      <c r="AK52" s="20"/>
      <c r="AL52" s="147">
        <f t="shared" si="404"/>
        <v>0</v>
      </c>
      <c r="AM52" s="146">
        <f t="shared" ref="AM52" si="447">$E$52</f>
        <v>0.08</v>
      </c>
      <c r="AN52" s="19">
        <f t="shared" si="406"/>
        <v>0.08</v>
      </c>
      <c r="AO52" s="20"/>
      <c r="AP52" s="147">
        <f t="shared" si="407"/>
        <v>0</v>
      </c>
      <c r="AQ52" s="146">
        <f t="shared" ref="AQ52" si="448">$E$52</f>
        <v>0.08</v>
      </c>
      <c r="AR52" s="19">
        <f t="shared" si="409"/>
        <v>0.08</v>
      </c>
      <c r="AS52" s="20"/>
      <c r="AT52" s="147">
        <f t="shared" si="410"/>
        <v>0</v>
      </c>
      <c r="AU52" s="146">
        <f t="shared" ref="AU52" si="449">$E$52</f>
        <v>0.08</v>
      </c>
      <c r="AV52" s="19">
        <f t="shared" si="412"/>
        <v>0.08</v>
      </c>
      <c r="AW52" s="20"/>
      <c r="AX52" s="147">
        <f t="shared" si="413"/>
        <v>0</v>
      </c>
      <c r="AY52" s="146">
        <f t="shared" ref="AY52" si="450">$E$52</f>
        <v>0.08</v>
      </c>
      <c r="AZ52" s="19">
        <f t="shared" si="415"/>
        <v>0.08</v>
      </c>
      <c r="BA52" s="20"/>
      <c r="BB52" s="196">
        <f t="shared" si="416"/>
        <v>0</v>
      </c>
      <c r="BC52" s="208"/>
    </row>
    <row r="53" spans="1:55" ht="92.45" hidden="1" customHeight="1" x14ac:dyDescent="0.25">
      <c r="B53" s="142">
        <f t="shared" si="428"/>
        <v>29</v>
      </c>
      <c r="C53" s="92" t="s">
        <v>137</v>
      </c>
      <c r="D53" s="184" t="s">
        <v>53</v>
      </c>
      <c r="E53" s="18">
        <v>0.08</v>
      </c>
      <c r="F53" s="274"/>
      <c r="G53" s="146">
        <f>$E$53</f>
        <v>0.08</v>
      </c>
      <c r="H53" s="19">
        <f t="shared" si="382"/>
        <v>0.08</v>
      </c>
      <c r="I53" s="20"/>
      <c r="J53" s="147">
        <f t="shared" si="383"/>
        <v>0</v>
      </c>
      <c r="K53" s="146">
        <f t="shared" ref="K53" si="451">$E$53</f>
        <v>0.08</v>
      </c>
      <c r="L53" s="19">
        <f t="shared" si="385"/>
        <v>0.08</v>
      </c>
      <c r="M53" s="20"/>
      <c r="N53" s="147">
        <f t="shared" si="386"/>
        <v>0</v>
      </c>
      <c r="O53" s="146">
        <f t="shared" ref="O53" si="452">$E$53</f>
        <v>0.08</v>
      </c>
      <c r="P53" s="19">
        <f t="shared" si="388"/>
        <v>0.08</v>
      </c>
      <c r="Q53" s="20"/>
      <c r="R53" s="147">
        <f t="shared" si="389"/>
        <v>0</v>
      </c>
      <c r="S53" s="146">
        <f t="shared" ref="S53" si="453">$E$53</f>
        <v>0.08</v>
      </c>
      <c r="T53" s="19">
        <f t="shared" si="391"/>
        <v>0.08</v>
      </c>
      <c r="U53" s="20"/>
      <c r="V53" s="147">
        <f t="shared" si="392"/>
        <v>0</v>
      </c>
      <c r="W53" s="146">
        <f t="shared" ref="W53" si="454">$E$53</f>
        <v>0.08</v>
      </c>
      <c r="X53" s="19">
        <f t="shared" si="394"/>
        <v>0.08</v>
      </c>
      <c r="Y53" s="20"/>
      <c r="Z53" s="147">
        <f t="shared" si="395"/>
        <v>0</v>
      </c>
      <c r="AA53" s="146">
        <f t="shared" ref="AA53" si="455">$E$53</f>
        <v>0.08</v>
      </c>
      <c r="AB53" s="19">
        <f t="shared" si="397"/>
        <v>0.08</v>
      </c>
      <c r="AC53" s="20"/>
      <c r="AD53" s="147">
        <f t="shared" si="398"/>
        <v>0</v>
      </c>
      <c r="AE53" s="146">
        <f t="shared" ref="AE53" si="456">$E$53</f>
        <v>0.08</v>
      </c>
      <c r="AF53" s="19">
        <f t="shared" si="400"/>
        <v>0.08</v>
      </c>
      <c r="AG53" s="20"/>
      <c r="AH53" s="147">
        <f t="shared" si="401"/>
        <v>0</v>
      </c>
      <c r="AI53" s="146">
        <f t="shared" ref="AI53" si="457">$E$53</f>
        <v>0.08</v>
      </c>
      <c r="AJ53" s="19">
        <f t="shared" si="403"/>
        <v>0.08</v>
      </c>
      <c r="AK53" s="20"/>
      <c r="AL53" s="147">
        <f t="shared" si="404"/>
        <v>0</v>
      </c>
      <c r="AM53" s="146">
        <f t="shared" ref="AM53" si="458">$E$53</f>
        <v>0.08</v>
      </c>
      <c r="AN53" s="19">
        <f t="shared" si="406"/>
        <v>0.08</v>
      </c>
      <c r="AO53" s="20"/>
      <c r="AP53" s="147">
        <f t="shared" si="407"/>
        <v>0</v>
      </c>
      <c r="AQ53" s="146">
        <f t="shared" ref="AQ53" si="459">$E$53</f>
        <v>0.08</v>
      </c>
      <c r="AR53" s="19">
        <f t="shared" si="409"/>
        <v>0.08</v>
      </c>
      <c r="AS53" s="20"/>
      <c r="AT53" s="147">
        <f t="shared" si="410"/>
        <v>0</v>
      </c>
      <c r="AU53" s="146">
        <f t="shared" ref="AU53" si="460">$E$53</f>
        <v>0.08</v>
      </c>
      <c r="AV53" s="19">
        <f t="shared" si="412"/>
        <v>0.08</v>
      </c>
      <c r="AW53" s="20"/>
      <c r="AX53" s="147">
        <f t="shared" si="413"/>
        <v>0</v>
      </c>
      <c r="AY53" s="146">
        <f t="shared" ref="AY53" si="461">$E$53</f>
        <v>0.08</v>
      </c>
      <c r="AZ53" s="19">
        <f t="shared" si="415"/>
        <v>0.08</v>
      </c>
      <c r="BA53" s="20"/>
      <c r="BB53" s="196">
        <f t="shared" si="416"/>
        <v>0</v>
      </c>
      <c r="BC53" s="208"/>
    </row>
    <row r="54" spans="1:55" ht="55.5" hidden="1" x14ac:dyDescent="0.25">
      <c r="B54" s="12"/>
      <c r="C54" s="39" t="s">
        <v>190</v>
      </c>
      <c r="D54" s="14"/>
      <c r="E54" s="51">
        <v>0.6</v>
      </c>
      <c r="F54" s="274"/>
      <c r="G54" s="152">
        <f>0</f>
        <v>0</v>
      </c>
      <c r="H54" s="113">
        <f>0</f>
        <v>0</v>
      </c>
      <c r="I54" s="113">
        <f>0</f>
        <v>0</v>
      </c>
      <c r="J54" s="153">
        <f>0</f>
        <v>0</v>
      </c>
      <c r="K54" s="152">
        <f>0</f>
        <v>0</v>
      </c>
      <c r="L54" s="113">
        <f>0</f>
        <v>0</v>
      </c>
      <c r="M54" s="113">
        <f>0</f>
        <v>0</v>
      </c>
      <c r="N54" s="153">
        <f>0</f>
        <v>0</v>
      </c>
      <c r="O54" s="152">
        <f>0</f>
        <v>0</v>
      </c>
      <c r="P54" s="113">
        <f>0</f>
        <v>0</v>
      </c>
      <c r="Q54" s="113">
        <f>0</f>
        <v>0</v>
      </c>
      <c r="R54" s="153">
        <f>0</f>
        <v>0</v>
      </c>
      <c r="S54" s="152">
        <f>0</f>
        <v>0</v>
      </c>
      <c r="T54" s="113">
        <f>0</f>
        <v>0</v>
      </c>
      <c r="U54" s="113">
        <f>0</f>
        <v>0</v>
      </c>
      <c r="V54" s="153">
        <f>0</f>
        <v>0</v>
      </c>
      <c r="W54" s="152">
        <f>0</f>
        <v>0</v>
      </c>
      <c r="X54" s="113">
        <f>0</f>
        <v>0</v>
      </c>
      <c r="Y54" s="113">
        <f>0</f>
        <v>0</v>
      </c>
      <c r="Z54" s="153">
        <f>0</f>
        <v>0</v>
      </c>
      <c r="AA54" s="152">
        <f>0</f>
        <v>0</v>
      </c>
      <c r="AB54" s="113">
        <f>0</f>
        <v>0</v>
      </c>
      <c r="AC54" s="113">
        <f>0</f>
        <v>0</v>
      </c>
      <c r="AD54" s="153">
        <f>0</f>
        <v>0</v>
      </c>
      <c r="AE54" s="152">
        <f>0</f>
        <v>0</v>
      </c>
      <c r="AF54" s="113">
        <f>0</f>
        <v>0</v>
      </c>
      <c r="AG54" s="113">
        <f>0</f>
        <v>0</v>
      </c>
      <c r="AH54" s="153">
        <f>0</f>
        <v>0</v>
      </c>
      <c r="AI54" s="152">
        <f>0</f>
        <v>0</v>
      </c>
      <c r="AJ54" s="113">
        <f>0</f>
        <v>0</v>
      </c>
      <c r="AK54" s="113">
        <f>0</f>
        <v>0</v>
      </c>
      <c r="AL54" s="153">
        <f>0</f>
        <v>0</v>
      </c>
      <c r="AM54" s="152">
        <f>0</f>
        <v>0</v>
      </c>
      <c r="AN54" s="113">
        <f>0</f>
        <v>0</v>
      </c>
      <c r="AO54" s="113">
        <f>0</f>
        <v>0</v>
      </c>
      <c r="AP54" s="153">
        <f>0</f>
        <v>0</v>
      </c>
      <c r="AQ54" s="152">
        <f>0</f>
        <v>0</v>
      </c>
      <c r="AR54" s="113">
        <f>0</f>
        <v>0</v>
      </c>
      <c r="AS54" s="113">
        <f>0</f>
        <v>0</v>
      </c>
      <c r="AT54" s="153">
        <f>0</f>
        <v>0</v>
      </c>
      <c r="AU54" s="152">
        <f>0</f>
        <v>0</v>
      </c>
      <c r="AV54" s="113">
        <f>0</f>
        <v>0</v>
      </c>
      <c r="AW54" s="113">
        <f>0</f>
        <v>0</v>
      </c>
      <c r="AX54" s="153">
        <f>0</f>
        <v>0</v>
      </c>
      <c r="AY54" s="152">
        <f>0</f>
        <v>0</v>
      </c>
      <c r="AZ54" s="113">
        <f>0</f>
        <v>0</v>
      </c>
      <c r="BA54" s="113">
        <f>0</f>
        <v>0</v>
      </c>
      <c r="BB54" s="195">
        <f>0</f>
        <v>0</v>
      </c>
      <c r="BC54" s="208"/>
    </row>
    <row r="55" spans="1:55" hidden="1" x14ac:dyDescent="0.25">
      <c r="B55" s="12"/>
      <c r="C55" s="95" t="s">
        <v>54</v>
      </c>
      <c r="D55" s="177">
        <v>560000000</v>
      </c>
      <c r="E55" s="178"/>
      <c r="F55" s="274"/>
      <c r="G55" s="152">
        <f>0</f>
        <v>0</v>
      </c>
      <c r="H55" s="113">
        <f>0</f>
        <v>0</v>
      </c>
      <c r="I55" s="113">
        <f>0</f>
        <v>0</v>
      </c>
      <c r="J55" s="153">
        <f>0</f>
        <v>0</v>
      </c>
      <c r="K55" s="152">
        <f>0</f>
        <v>0</v>
      </c>
      <c r="L55" s="113">
        <f>0</f>
        <v>0</v>
      </c>
      <c r="M55" s="113">
        <f>0</f>
        <v>0</v>
      </c>
      <c r="N55" s="153">
        <f>0</f>
        <v>0</v>
      </c>
      <c r="O55" s="152">
        <f>0</f>
        <v>0</v>
      </c>
      <c r="P55" s="113">
        <f>0</f>
        <v>0</v>
      </c>
      <c r="Q55" s="113">
        <f>0</f>
        <v>0</v>
      </c>
      <c r="R55" s="153">
        <f>0</f>
        <v>0</v>
      </c>
      <c r="S55" s="152">
        <f>0</f>
        <v>0</v>
      </c>
      <c r="T55" s="113">
        <f>0</f>
        <v>0</v>
      </c>
      <c r="U55" s="113">
        <f>0</f>
        <v>0</v>
      </c>
      <c r="V55" s="153">
        <f>0</f>
        <v>0</v>
      </c>
      <c r="W55" s="152">
        <f>0</f>
        <v>0</v>
      </c>
      <c r="X55" s="113">
        <f>0</f>
        <v>0</v>
      </c>
      <c r="Y55" s="113">
        <f>0</f>
        <v>0</v>
      </c>
      <c r="Z55" s="153">
        <f>0</f>
        <v>0</v>
      </c>
      <c r="AA55" s="152">
        <f>0</f>
        <v>0</v>
      </c>
      <c r="AB55" s="113">
        <f>0</f>
        <v>0</v>
      </c>
      <c r="AC55" s="113">
        <f>0</f>
        <v>0</v>
      </c>
      <c r="AD55" s="153">
        <f>0</f>
        <v>0</v>
      </c>
      <c r="AE55" s="152">
        <f>0</f>
        <v>0</v>
      </c>
      <c r="AF55" s="113">
        <f>0</f>
        <v>0</v>
      </c>
      <c r="AG55" s="113">
        <f>0</f>
        <v>0</v>
      </c>
      <c r="AH55" s="153">
        <f>0</f>
        <v>0</v>
      </c>
      <c r="AI55" s="152">
        <f>0</f>
        <v>0</v>
      </c>
      <c r="AJ55" s="113">
        <f>0</f>
        <v>0</v>
      </c>
      <c r="AK55" s="113">
        <f>0</f>
        <v>0</v>
      </c>
      <c r="AL55" s="153">
        <f>0</f>
        <v>0</v>
      </c>
      <c r="AM55" s="152">
        <f>0</f>
        <v>0</v>
      </c>
      <c r="AN55" s="113">
        <f>0</f>
        <v>0</v>
      </c>
      <c r="AO55" s="113">
        <f>0</f>
        <v>0</v>
      </c>
      <c r="AP55" s="153">
        <f>0</f>
        <v>0</v>
      </c>
      <c r="AQ55" s="152">
        <f>0</f>
        <v>0</v>
      </c>
      <c r="AR55" s="113">
        <f>0</f>
        <v>0</v>
      </c>
      <c r="AS55" s="113">
        <f>0</f>
        <v>0</v>
      </c>
      <c r="AT55" s="153">
        <f>0</f>
        <v>0</v>
      </c>
      <c r="AU55" s="152">
        <f>0</f>
        <v>0</v>
      </c>
      <c r="AV55" s="113">
        <f>0</f>
        <v>0</v>
      </c>
      <c r="AW55" s="113">
        <f>0</f>
        <v>0</v>
      </c>
      <c r="AX55" s="153">
        <f>0</f>
        <v>0</v>
      </c>
      <c r="AY55" s="152">
        <f>0</f>
        <v>0</v>
      </c>
      <c r="AZ55" s="113">
        <f>0</f>
        <v>0</v>
      </c>
      <c r="BA55" s="113">
        <f>0</f>
        <v>0</v>
      </c>
      <c r="BB55" s="195">
        <f>0</f>
        <v>0</v>
      </c>
      <c r="BC55" s="208"/>
    </row>
    <row r="56" spans="1:55" ht="91.15" hidden="1" customHeight="1" x14ac:dyDescent="0.25">
      <c r="B56" s="116">
        <f>B53+1</f>
        <v>30</v>
      </c>
      <c r="C56" s="91" t="s">
        <v>55</v>
      </c>
      <c r="D56" s="14" t="s">
        <v>108</v>
      </c>
      <c r="E56" s="18">
        <v>0.3</v>
      </c>
      <c r="F56" s="274"/>
      <c r="G56" s="146">
        <f>$E$56</f>
        <v>0.3</v>
      </c>
      <c r="H56" s="19">
        <f>IF(J56&gt;=0,G56,0)</f>
        <v>0.3</v>
      </c>
      <c r="I56" s="192"/>
      <c r="J56" s="147">
        <f>$E$55/$D$55*$E$56</f>
        <v>0</v>
      </c>
      <c r="K56" s="146">
        <f>$E$56</f>
        <v>0.3</v>
      </c>
      <c r="L56" s="19">
        <f>IF(N56&gt;=0,K56,0)</f>
        <v>0.3</v>
      </c>
      <c r="M56" s="192"/>
      <c r="N56" s="147">
        <f>$E$55/$D$55*$E$56</f>
        <v>0</v>
      </c>
      <c r="O56" s="146">
        <f t="shared" ref="O56" si="462">$E$56</f>
        <v>0.3</v>
      </c>
      <c r="P56" s="19">
        <f t="shared" ref="P56" si="463">IF(R56&gt;=0,O56,0)</f>
        <v>0.3</v>
      </c>
      <c r="Q56" s="192"/>
      <c r="R56" s="147">
        <f t="shared" ref="R56" si="464">$E$55/$D$55*$E$56</f>
        <v>0</v>
      </c>
      <c r="S56" s="146">
        <f t="shared" ref="S56:AY56" si="465">$E$56</f>
        <v>0.3</v>
      </c>
      <c r="T56" s="19">
        <f t="shared" ref="T56" si="466">IF(V56&gt;=0,S56,0)</f>
        <v>0.3</v>
      </c>
      <c r="U56" s="192"/>
      <c r="V56" s="147">
        <f t="shared" ref="V56" si="467">$E$55/$D$55*$E$56</f>
        <v>0</v>
      </c>
      <c r="W56" s="146">
        <f t="shared" si="465"/>
        <v>0.3</v>
      </c>
      <c r="X56" s="19">
        <f t="shared" ref="X56" si="468">IF(Z56&gt;=0,W56,0)</f>
        <v>0.3</v>
      </c>
      <c r="Y56" s="192"/>
      <c r="Z56" s="147">
        <f t="shared" ref="Z56:BB56" si="469">$E$55/$D$55*$E$56</f>
        <v>0</v>
      </c>
      <c r="AA56" s="146">
        <f t="shared" si="465"/>
        <v>0.3</v>
      </c>
      <c r="AB56" s="19">
        <f t="shared" ref="AB56" si="470">IF(AD56&gt;=0,AA56,0)</f>
        <v>0.3</v>
      </c>
      <c r="AC56" s="192"/>
      <c r="AD56" s="147">
        <f t="shared" si="469"/>
        <v>0</v>
      </c>
      <c r="AE56" s="146">
        <f t="shared" si="465"/>
        <v>0.3</v>
      </c>
      <c r="AF56" s="19">
        <f t="shared" ref="AF56" si="471">IF(AH56&gt;=0,AE56,0)</f>
        <v>0.3</v>
      </c>
      <c r="AG56" s="192"/>
      <c r="AH56" s="147">
        <f t="shared" si="469"/>
        <v>0</v>
      </c>
      <c r="AI56" s="146">
        <f t="shared" si="465"/>
        <v>0.3</v>
      </c>
      <c r="AJ56" s="19">
        <f t="shared" ref="AJ56" si="472">IF(AL56&gt;=0,AI56,0)</f>
        <v>0.3</v>
      </c>
      <c r="AK56" s="192"/>
      <c r="AL56" s="147">
        <f t="shared" si="469"/>
        <v>0</v>
      </c>
      <c r="AM56" s="146">
        <f t="shared" si="465"/>
        <v>0.3</v>
      </c>
      <c r="AN56" s="19">
        <f t="shared" ref="AN56" si="473">IF(AP56&gt;=0,AM56,0)</f>
        <v>0.3</v>
      </c>
      <c r="AO56" s="192"/>
      <c r="AP56" s="147">
        <f t="shared" si="469"/>
        <v>0</v>
      </c>
      <c r="AQ56" s="146">
        <f t="shared" si="465"/>
        <v>0.3</v>
      </c>
      <c r="AR56" s="19">
        <f t="shared" ref="AR56" si="474">IF(AT56&gt;=0,AQ56,0)</f>
        <v>0.3</v>
      </c>
      <c r="AS56" s="192"/>
      <c r="AT56" s="147">
        <f t="shared" si="469"/>
        <v>0</v>
      </c>
      <c r="AU56" s="146">
        <f t="shared" si="465"/>
        <v>0.3</v>
      </c>
      <c r="AV56" s="19">
        <f t="shared" ref="AV56" si="475">IF(AX56&gt;=0,AU56,0)</f>
        <v>0.3</v>
      </c>
      <c r="AW56" s="192"/>
      <c r="AX56" s="147">
        <f t="shared" si="469"/>
        <v>0</v>
      </c>
      <c r="AY56" s="146">
        <f t="shared" si="465"/>
        <v>0.3</v>
      </c>
      <c r="AZ56" s="19">
        <f t="shared" ref="AZ56" si="476">IF(BB56&gt;=0,AY56,0)</f>
        <v>0.3</v>
      </c>
      <c r="BA56" s="192"/>
      <c r="BB56" s="147">
        <f t="shared" si="469"/>
        <v>0</v>
      </c>
      <c r="BC56" s="208"/>
    </row>
    <row r="57" spans="1:55" hidden="1" x14ac:dyDescent="0.25">
      <c r="B57" s="118"/>
      <c r="C57" s="95" t="s">
        <v>56</v>
      </c>
      <c r="D57" s="177">
        <v>208000000</v>
      </c>
      <c r="E57" s="178"/>
      <c r="F57" s="274"/>
      <c r="G57" s="152">
        <f>0</f>
        <v>0</v>
      </c>
      <c r="H57" s="113">
        <f>0</f>
        <v>0</v>
      </c>
      <c r="I57" s="113">
        <f>0</f>
        <v>0</v>
      </c>
      <c r="J57" s="153">
        <f>0</f>
        <v>0</v>
      </c>
      <c r="K57" s="152">
        <f>0</f>
        <v>0</v>
      </c>
      <c r="L57" s="113">
        <f>0</f>
        <v>0</v>
      </c>
      <c r="M57" s="113">
        <f>0</f>
        <v>0</v>
      </c>
      <c r="N57" s="153">
        <f>0</f>
        <v>0</v>
      </c>
      <c r="O57" s="152">
        <f>0</f>
        <v>0</v>
      </c>
      <c r="P57" s="113">
        <f>0</f>
        <v>0</v>
      </c>
      <c r="Q57" s="113">
        <f>0</f>
        <v>0</v>
      </c>
      <c r="R57" s="153">
        <f>0</f>
        <v>0</v>
      </c>
      <c r="S57" s="152">
        <f>0</f>
        <v>0</v>
      </c>
      <c r="T57" s="113">
        <f>0</f>
        <v>0</v>
      </c>
      <c r="U57" s="113">
        <f>0</f>
        <v>0</v>
      </c>
      <c r="V57" s="153">
        <f>0</f>
        <v>0</v>
      </c>
      <c r="W57" s="152">
        <f>0</f>
        <v>0</v>
      </c>
      <c r="X57" s="113">
        <f>0</f>
        <v>0</v>
      </c>
      <c r="Y57" s="113">
        <f>0</f>
        <v>0</v>
      </c>
      <c r="Z57" s="153">
        <f>0</f>
        <v>0</v>
      </c>
      <c r="AA57" s="152">
        <f>0</f>
        <v>0</v>
      </c>
      <c r="AB57" s="113">
        <f>0</f>
        <v>0</v>
      </c>
      <c r="AC57" s="113">
        <f>0</f>
        <v>0</v>
      </c>
      <c r="AD57" s="153">
        <f>0</f>
        <v>0</v>
      </c>
      <c r="AE57" s="152">
        <f>0</f>
        <v>0</v>
      </c>
      <c r="AF57" s="113">
        <f>0</f>
        <v>0</v>
      </c>
      <c r="AG57" s="113">
        <f>0</f>
        <v>0</v>
      </c>
      <c r="AH57" s="153">
        <f>0</f>
        <v>0</v>
      </c>
      <c r="AI57" s="152">
        <f>0</f>
        <v>0</v>
      </c>
      <c r="AJ57" s="113">
        <f>0</f>
        <v>0</v>
      </c>
      <c r="AK57" s="113">
        <f>0</f>
        <v>0</v>
      </c>
      <c r="AL57" s="153">
        <f>0</f>
        <v>0</v>
      </c>
      <c r="AM57" s="152">
        <f>0</f>
        <v>0</v>
      </c>
      <c r="AN57" s="113">
        <f>0</f>
        <v>0</v>
      </c>
      <c r="AO57" s="113">
        <f>0</f>
        <v>0</v>
      </c>
      <c r="AP57" s="153">
        <f>0</f>
        <v>0</v>
      </c>
      <c r="AQ57" s="152">
        <f>0</f>
        <v>0</v>
      </c>
      <c r="AR57" s="113">
        <f>0</f>
        <v>0</v>
      </c>
      <c r="AS57" s="113">
        <f>0</f>
        <v>0</v>
      </c>
      <c r="AT57" s="153">
        <f>0</f>
        <v>0</v>
      </c>
      <c r="AU57" s="152">
        <f>0</f>
        <v>0</v>
      </c>
      <c r="AV57" s="113">
        <f>0</f>
        <v>0</v>
      </c>
      <c r="AW57" s="113">
        <f>0</f>
        <v>0</v>
      </c>
      <c r="AX57" s="153">
        <f>0</f>
        <v>0</v>
      </c>
      <c r="AY57" s="152">
        <f>0</f>
        <v>0</v>
      </c>
      <c r="AZ57" s="113">
        <f>0</f>
        <v>0</v>
      </c>
      <c r="BA57" s="113">
        <f>0</f>
        <v>0</v>
      </c>
      <c r="BB57" s="153">
        <f>0</f>
        <v>0</v>
      </c>
      <c r="BC57" s="208"/>
    </row>
    <row r="58" spans="1:55" ht="60" hidden="1" customHeight="1" x14ac:dyDescent="0.25">
      <c r="B58" s="142">
        <f>B56+1</f>
        <v>31</v>
      </c>
      <c r="C58" s="92" t="s">
        <v>57</v>
      </c>
      <c r="D58" s="14" t="s">
        <v>108</v>
      </c>
      <c r="E58" s="18">
        <v>0.3</v>
      </c>
      <c r="F58" s="274"/>
      <c r="G58" s="146">
        <f>$E$58</f>
        <v>0.3</v>
      </c>
      <c r="H58" s="19">
        <f>IF(J58&gt;=0,G58,0)</f>
        <v>0.3</v>
      </c>
      <c r="I58" s="192"/>
      <c r="J58" s="147">
        <f>$E$57/$D$57*$E$58</f>
        <v>0</v>
      </c>
      <c r="K58" s="146">
        <f>$E$58</f>
        <v>0.3</v>
      </c>
      <c r="L58" s="19">
        <f>IF(N58&gt;=0,K58,0)</f>
        <v>0.3</v>
      </c>
      <c r="M58" s="192"/>
      <c r="N58" s="147">
        <f>$E$57/$D$57*$E$58</f>
        <v>0</v>
      </c>
      <c r="O58" s="146">
        <f t="shared" ref="O58" si="477">$E$58</f>
        <v>0.3</v>
      </c>
      <c r="P58" s="19">
        <f t="shared" ref="P58" si="478">IF(R58&gt;=0,O58,0)</f>
        <v>0.3</v>
      </c>
      <c r="Q58" s="192"/>
      <c r="R58" s="147">
        <f t="shared" ref="R58" si="479">$E$57/$D$57*$E$58</f>
        <v>0</v>
      </c>
      <c r="S58" s="146">
        <f t="shared" ref="S58:AY58" si="480">$E$58</f>
        <v>0.3</v>
      </c>
      <c r="T58" s="19">
        <f t="shared" ref="T58" si="481">IF(V58&gt;=0,S58,0)</f>
        <v>0.3</v>
      </c>
      <c r="U58" s="192"/>
      <c r="V58" s="147">
        <f t="shared" ref="V58" si="482">$E$57/$D$57*$E$58</f>
        <v>0</v>
      </c>
      <c r="W58" s="146">
        <f t="shared" si="480"/>
        <v>0.3</v>
      </c>
      <c r="X58" s="19">
        <f t="shared" ref="X58" si="483">IF(Z58&gt;=0,W58,0)</f>
        <v>0.3</v>
      </c>
      <c r="Y58" s="192"/>
      <c r="Z58" s="147">
        <f t="shared" ref="Z58:BB58" si="484">$E$57/$D$57*$E$58</f>
        <v>0</v>
      </c>
      <c r="AA58" s="146">
        <f t="shared" si="480"/>
        <v>0.3</v>
      </c>
      <c r="AB58" s="19">
        <f t="shared" ref="AB58" si="485">IF(AD58&gt;=0,AA58,0)</f>
        <v>0.3</v>
      </c>
      <c r="AC58" s="192"/>
      <c r="AD58" s="147">
        <f t="shared" si="484"/>
        <v>0</v>
      </c>
      <c r="AE58" s="146">
        <f t="shared" si="480"/>
        <v>0.3</v>
      </c>
      <c r="AF58" s="19">
        <f t="shared" ref="AF58" si="486">IF(AH58&gt;=0,AE58,0)</f>
        <v>0.3</v>
      </c>
      <c r="AG58" s="192"/>
      <c r="AH58" s="147">
        <f t="shared" si="484"/>
        <v>0</v>
      </c>
      <c r="AI58" s="146">
        <f t="shared" si="480"/>
        <v>0.3</v>
      </c>
      <c r="AJ58" s="19">
        <f t="shared" ref="AJ58" si="487">IF(AL58&gt;=0,AI58,0)</f>
        <v>0.3</v>
      </c>
      <c r="AK58" s="192"/>
      <c r="AL58" s="147">
        <f t="shared" si="484"/>
        <v>0</v>
      </c>
      <c r="AM58" s="146">
        <f t="shared" si="480"/>
        <v>0.3</v>
      </c>
      <c r="AN58" s="19">
        <f t="shared" ref="AN58" si="488">IF(AP58&gt;=0,AM58,0)</f>
        <v>0.3</v>
      </c>
      <c r="AO58" s="192"/>
      <c r="AP58" s="147">
        <f t="shared" si="484"/>
        <v>0</v>
      </c>
      <c r="AQ58" s="146">
        <f t="shared" si="480"/>
        <v>0.3</v>
      </c>
      <c r="AR58" s="19">
        <f t="shared" ref="AR58" si="489">IF(AT58&gt;=0,AQ58,0)</f>
        <v>0.3</v>
      </c>
      <c r="AS58" s="192"/>
      <c r="AT58" s="147">
        <f t="shared" si="484"/>
        <v>0</v>
      </c>
      <c r="AU58" s="146">
        <f t="shared" si="480"/>
        <v>0.3</v>
      </c>
      <c r="AV58" s="19">
        <f t="shared" ref="AV58" si="490">IF(AX58&gt;=0,AU58,0)</f>
        <v>0.3</v>
      </c>
      <c r="AW58" s="192"/>
      <c r="AX58" s="147">
        <f t="shared" si="484"/>
        <v>0</v>
      </c>
      <c r="AY58" s="146">
        <f t="shared" si="480"/>
        <v>0.3</v>
      </c>
      <c r="AZ58" s="19">
        <f t="shared" ref="AZ58" si="491">IF(BB58&gt;=0,AY58,0)</f>
        <v>0.3</v>
      </c>
      <c r="BA58" s="192"/>
      <c r="BB58" s="147">
        <f t="shared" si="484"/>
        <v>0</v>
      </c>
      <c r="BC58" s="208"/>
    </row>
    <row r="59" spans="1:55" s="22" customFormat="1" hidden="1" x14ac:dyDescent="0.25">
      <c r="A59" s="227"/>
      <c r="B59" s="11"/>
      <c r="C59" s="23"/>
      <c r="D59" s="24"/>
      <c r="E59" s="25"/>
      <c r="F59" s="75" t="s">
        <v>15</v>
      </c>
      <c r="G59" s="148">
        <f>SUM(G49:G58)</f>
        <v>1</v>
      </c>
      <c r="H59" s="26">
        <f>SUM(H49:H58)</f>
        <v>1</v>
      </c>
      <c r="I59" s="53"/>
      <c r="J59" s="149">
        <f>SUMIF(J49:J58, "&gt;0")</f>
        <v>0</v>
      </c>
      <c r="K59" s="148">
        <f t="shared" ref="K59:L59" si="492">SUM(K49:K58)</f>
        <v>1</v>
      </c>
      <c r="L59" s="26">
        <f t="shared" si="492"/>
        <v>1</v>
      </c>
      <c r="M59" s="53"/>
      <c r="N59" s="149">
        <f t="shared" ref="N59" si="493">SUMIF(N49:N58, "&gt;0")</f>
        <v>0</v>
      </c>
      <c r="O59" s="148">
        <f t="shared" ref="O59:P59" si="494">SUM(O49:O58)</f>
        <v>1</v>
      </c>
      <c r="P59" s="26">
        <f t="shared" si="494"/>
        <v>1</v>
      </c>
      <c r="Q59" s="53"/>
      <c r="R59" s="149">
        <f t="shared" ref="R59:V59" si="495">SUMIF(R49:R58, "&gt;0")</f>
        <v>0</v>
      </c>
      <c r="S59" s="148">
        <f t="shared" ref="S59:T59" si="496">SUM(S49:S58)</f>
        <v>1</v>
      </c>
      <c r="T59" s="26">
        <f t="shared" si="496"/>
        <v>1</v>
      </c>
      <c r="U59" s="53"/>
      <c r="V59" s="149">
        <f t="shared" si="495"/>
        <v>0</v>
      </c>
      <c r="W59" s="148">
        <f t="shared" ref="W59:X59" si="497">SUM(W49:W58)</f>
        <v>1</v>
      </c>
      <c r="X59" s="26">
        <f t="shared" si="497"/>
        <v>1</v>
      </c>
      <c r="Y59" s="53"/>
      <c r="Z59" s="149">
        <f t="shared" ref="Z59" si="498">SUMIF(Z49:Z58, "&gt;0")</f>
        <v>0</v>
      </c>
      <c r="AA59" s="148">
        <f t="shared" ref="AA59:AB59" si="499">SUM(AA49:AA58)</f>
        <v>1</v>
      </c>
      <c r="AB59" s="26">
        <f t="shared" si="499"/>
        <v>1</v>
      </c>
      <c r="AC59" s="53"/>
      <c r="AD59" s="149">
        <f t="shared" ref="AD59" si="500">SUMIF(AD49:AD58, "&gt;0")</f>
        <v>0</v>
      </c>
      <c r="AE59" s="148">
        <f t="shared" ref="AE59:AF59" si="501">SUM(AE49:AE58)</f>
        <v>1</v>
      </c>
      <c r="AF59" s="26">
        <f t="shared" si="501"/>
        <v>1</v>
      </c>
      <c r="AG59" s="53"/>
      <c r="AH59" s="149">
        <f t="shared" ref="AH59" si="502">SUMIF(AH49:AH58, "&gt;0")</f>
        <v>0</v>
      </c>
      <c r="AI59" s="148">
        <f t="shared" ref="AI59:AJ59" si="503">SUM(AI49:AI58)</f>
        <v>1</v>
      </c>
      <c r="AJ59" s="26">
        <f t="shared" si="503"/>
        <v>1</v>
      </c>
      <c r="AK59" s="53"/>
      <c r="AL59" s="149">
        <f t="shared" ref="AL59" si="504">SUMIF(AL49:AL58, "&gt;0")</f>
        <v>0</v>
      </c>
      <c r="AM59" s="148">
        <f t="shared" ref="AM59:AN59" si="505">SUM(AM49:AM58)</f>
        <v>1</v>
      </c>
      <c r="AN59" s="26">
        <f t="shared" si="505"/>
        <v>1</v>
      </c>
      <c r="AO59" s="53"/>
      <c r="AP59" s="149">
        <f t="shared" ref="AP59" si="506">SUMIF(AP49:AP58, "&gt;0")</f>
        <v>0</v>
      </c>
      <c r="AQ59" s="148">
        <f t="shared" ref="AQ59:AR59" si="507">SUM(AQ49:AQ58)</f>
        <v>1</v>
      </c>
      <c r="AR59" s="26">
        <f t="shared" si="507"/>
        <v>1</v>
      </c>
      <c r="AS59" s="53"/>
      <c r="AT59" s="149">
        <f t="shared" ref="AT59" si="508">SUMIF(AT49:AT58, "&gt;0")</f>
        <v>0</v>
      </c>
      <c r="AU59" s="148">
        <f t="shared" ref="AU59:AV59" si="509">SUM(AU49:AU58)</f>
        <v>1</v>
      </c>
      <c r="AV59" s="26">
        <f t="shared" si="509"/>
        <v>1</v>
      </c>
      <c r="AW59" s="53"/>
      <c r="AX59" s="149">
        <f t="shared" ref="AX59" si="510">SUMIF(AX49:AX58, "&gt;0")</f>
        <v>0</v>
      </c>
      <c r="AY59" s="148">
        <f t="shared" ref="AY59:AZ59" si="511">SUM(AY49:AY58)</f>
        <v>1</v>
      </c>
      <c r="AZ59" s="26">
        <f t="shared" si="511"/>
        <v>1</v>
      </c>
      <c r="BA59" s="53"/>
      <c r="BB59" s="149">
        <f t="shared" ref="BB59" si="512">SUMIF(BB49:BB58, "&gt;0")</f>
        <v>0</v>
      </c>
      <c r="BC59" s="210"/>
    </row>
    <row r="60" spans="1:55" hidden="1" x14ac:dyDescent="0.25">
      <c r="B60" s="12"/>
      <c r="C60" s="96"/>
      <c r="D60" s="14"/>
      <c r="E60" s="41"/>
      <c r="F60" s="73"/>
      <c r="G60" s="150"/>
      <c r="H60" s="30"/>
      <c r="I60" s="31" t="s">
        <v>16</v>
      </c>
      <c r="J60" s="151">
        <f>IF(H59=0,$BC$1,J59/H59*$F$47)</f>
        <v>0</v>
      </c>
      <c r="K60" s="150"/>
      <c r="L60" s="30"/>
      <c r="M60" s="31" t="s">
        <v>16</v>
      </c>
      <c r="N60" s="151">
        <f>IF(L59=0,$BC$1,N59/L59*$F$47)</f>
        <v>0</v>
      </c>
      <c r="O60" s="150"/>
      <c r="P60" s="30"/>
      <c r="Q60" s="31" t="s">
        <v>16</v>
      </c>
      <c r="R60" s="151">
        <f>IF(P59=0,$BC$1,R59/P59*$F$47)</f>
        <v>0</v>
      </c>
      <c r="S60" s="150"/>
      <c r="T60" s="30"/>
      <c r="U60" s="31" t="s">
        <v>16</v>
      </c>
      <c r="V60" s="151">
        <f>IF(T59=0,$BC$1,V59/T59*$F$47)</f>
        <v>0</v>
      </c>
      <c r="W60" s="150"/>
      <c r="X60" s="30"/>
      <c r="Y60" s="31" t="s">
        <v>16</v>
      </c>
      <c r="Z60" s="151">
        <f>IF(X59=0,$BC$1,Z59/X59*$F$47)</f>
        <v>0</v>
      </c>
      <c r="AA60" s="150"/>
      <c r="AB60" s="30"/>
      <c r="AC60" s="31" t="s">
        <v>16</v>
      </c>
      <c r="AD60" s="151">
        <f>IF(AB59=0,$BC$1,AD59/AB59*$F$47)</f>
        <v>0</v>
      </c>
      <c r="AE60" s="150"/>
      <c r="AF60" s="30"/>
      <c r="AG60" s="31" t="s">
        <v>16</v>
      </c>
      <c r="AH60" s="151">
        <f>IF(AF59=0,$BC$1,AH59/AF59*$F$47)</f>
        <v>0</v>
      </c>
      <c r="AI60" s="150"/>
      <c r="AJ60" s="30"/>
      <c r="AK60" s="31" t="s">
        <v>16</v>
      </c>
      <c r="AL60" s="151">
        <f>IF(AJ59=0,$BC$1,AL59/AJ59*$F$47)</f>
        <v>0</v>
      </c>
      <c r="AM60" s="150"/>
      <c r="AN60" s="30"/>
      <c r="AO60" s="31" t="s">
        <v>16</v>
      </c>
      <c r="AP60" s="151">
        <f>IF(AN59=0,$BC$1,AP59/AN59*$F$47)</f>
        <v>0</v>
      </c>
      <c r="AQ60" s="150"/>
      <c r="AR60" s="30"/>
      <c r="AS60" s="31" t="s">
        <v>16</v>
      </c>
      <c r="AT60" s="151">
        <f>IF(AR59=0,$BC$1,AT59/AR59*$F$47)</f>
        <v>0</v>
      </c>
      <c r="AU60" s="150"/>
      <c r="AV60" s="30"/>
      <c r="AW60" s="31" t="s">
        <v>16</v>
      </c>
      <c r="AX60" s="151">
        <f>IF(AV59=0,$BC$1,AX59/AV59*$F$47)</f>
        <v>0</v>
      </c>
      <c r="AY60" s="150"/>
      <c r="AZ60" s="30"/>
      <c r="BA60" s="31" t="s">
        <v>16</v>
      </c>
      <c r="BB60" s="151">
        <f>IF(AZ59=0,$BC$1,BB59/AZ59*$F$47)</f>
        <v>0</v>
      </c>
      <c r="BC60" s="208"/>
    </row>
    <row r="61" spans="1:55" s="10" customFormat="1" ht="44.25" hidden="1" customHeight="1" x14ac:dyDescent="0.25">
      <c r="A61" s="226"/>
      <c r="B61" s="11" t="s">
        <v>21</v>
      </c>
      <c r="C61" s="185" t="s">
        <v>58</v>
      </c>
      <c r="D61" s="37"/>
      <c r="E61" s="38" t="s">
        <v>13</v>
      </c>
      <c r="F61" s="276">
        <v>0</v>
      </c>
      <c r="G61" s="256"/>
      <c r="H61" s="113">
        <f>0</f>
        <v>0</v>
      </c>
      <c r="I61" s="113">
        <f>0</f>
        <v>0</v>
      </c>
      <c r="J61" s="153">
        <f>0</f>
        <v>0</v>
      </c>
      <c r="K61" s="152">
        <f>0</f>
        <v>0</v>
      </c>
      <c r="L61" s="113">
        <f>0</f>
        <v>0</v>
      </c>
      <c r="M61" s="113">
        <f>0</f>
        <v>0</v>
      </c>
      <c r="N61" s="153">
        <f>0</f>
        <v>0</v>
      </c>
      <c r="O61" s="152">
        <f>0</f>
        <v>0</v>
      </c>
      <c r="P61" s="113">
        <f>0</f>
        <v>0</v>
      </c>
      <c r="Q61" s="113">
        <f>0</f>
        <v>0</v>
      </c>
      <c r="R61" s="153">
        <f>0</f>
        <v>0</v>
      </c>
      <c r="S61" s="152">
        <f>0</f>
        <v>0</v>
      </c>
      <c r="T61" s="113">
        <f>0</f>
        <v>0</v>
      </c>
      <c r="U61" s="113">
        <f>0</f>
        <v>0</v>
      </c>
      <c r="V61" s="153">
        <f>0</f>
        <v>0</v>
      </c>
      <c r="W61" s="152">
        <f>0</f>
        <v>0</v>
      </c>
      <c r="X61" s="113">
        <f>0</f>
        <v>0</v>
      </c>
      <c r="Y61" s="113">
        <f>0</f>
        <v>0</v>
      </c>
      <c r="Z61" s="153">
        <f>0</f>
        <v>0</v>
      </c>
      <c r="AA61" s="152">
        <f>0</f>
        <v>0</v>
      </c>
      <c r="AB61" s="113">
        <f>0</f>
        <v>0</v>
      </c>
      <c r="AC61" s="113">
        <f>0</f>
        <v>0</v>
      </c>
      <c r="AD61" s="153">
        <f>0</f>
        <v>0</v>
      </c>
      <c r="AE61" s="152">
        <f>0</f>
        <v>0</v>
      </c>
      <c r="AF61" s="113">
        <f>0</f>
        <v>0</v>
      </c>
      <c r="AG61" s="113">
        <f>0</f>
        <v>0</v>
      </c>
      <c r="AH61" s="153">
        <f>0</f>
        <v>0</v>
      </c>
      <c r="AI61" s="152">
        <f>0</f>
        <v>0</v>
      </c>
      <c r="AJ61" s="113">
        <f>0</f>
        <v>0</v>
      </c>
      <c r="AK61" s="113">
        <f>0</f>
        <v>0</v>
      </c>
      <c r="AL61" s="153">
        <f>0</f>
        <v>0</v>
      </c>
      <c r="AM61" s="152">
        <f>0</f>
        <v>0</v>
      </c>
      <c r="AN61" s="113">
        <f>0</f>
        <v>0</v>
      </c>
      <c r="AO61" s="113">
        <f>0</f>
        <v>0</v>
      </c>
      <c r="AP61" s="153">
        <f>0</f>
        <v>0</v>
      </c>
      <c r="AQ61" s="152">
        <f>0</f>
        <v>0</v>
      </c>
      <c r="AR61" s="113">
        <f>0</f>
        <v>0</v>
      </c>
      <c r="AS61" s="113">
        <f>0</f>
        <v>0</v>
      </c>
      <c r="AT61" s="153">
        <f>0</f>
        <v>0</v>
      </c>
      <c r="AU61" s="152">
        <f>0</f>
        <v>0</v>
      </c>
      <c r="AV61" s="113">
        <f>0</f>
        <v>0</v>
      </c>
      <c r="AW61" s="113">
        <f>0</f>
        <v>0</v>
      </c>
      <c r="AX61" s="153">
        <f>0</f>
        <v>0</v>
      </c>
      <c r="AY61" s="152">
        <f>0</f>
        <v>0</v>
      </c>
      <c r="AZ61" s="113">
        <f>0</f>
        <v>0</v>
      </c>
      <c r="BA61" s="113">
        <f>0</f>
        <v>0</v>
      </c>
      <c r="BB61" s="195">
        <f>0</f>
        <v>0</v>
      </c>
      <c r="BC61" s="207"/>
    </row>
    <row r="62" spans="1:55" ht="52.5" hidden="1" x14ac:dyDescent="0.25">
      <c r="B62" s="12"/>
      <c r="C62" s="13" t="s">
        <v>1</v>
      </c>
      <c r="D62" s="14"/>
      <c r="E62" s="15">
        <v>0.4</v>
      </c>
      <c r="F62" s="277"/>
      <c r="G62" s="152">
        <f>0</f>
        <v>0</v>
      </c>
      <c r="H62" s="113">
        <f>0</f>
        <v>0</v>
      </c>
      <c r="I62" s="113">
        <f>0</f>
        <v>0</v>
      </c>
      <c r="J62" s="153">
        <f>0</f>
        <v>0</v>
      </c>
      <c r="K62" s="152">
        <f>0</f>
        <v>0</v>
      </c>
      <c r="L62" s="113">
        <f>0</f>
        <v>0</v>
      </c>
      <c r="M62" s="113">
        <f>0</f>
        <v>0</v>
      </c>
      <c r="N62" s="153">
        <f>0</f>
        <v>0</v>
      </c>
      <c r="O62" s="152">
        <f>0</f>
        <v>0</v>
      </c>
      <c r="P62" s="113">
        <f>0</f>
        <v>0</v>
      </c>
      <c r="Q62" s="113">
        <f>0</f>
        <v>0</v>
      </c>
      <c r="R62" s="153">
        <f>0</f>
        <v>0</v>
      </c>
      <c r="S62" s="152">
        <f>0</f>
        <v>0</v>
      </c>
      <c r="T62" s="113">
        <f>0</f>
        <v>0</v>
      </c>
      <c r="U62" s="113">
        <f>0</f>
        <v>0</v>
      </c>
      <c r="V62" s="153">
        <f>0</f>
        <v>0</v>
      </c>
      <c r="W62" s="152">
        <f>0</f>
        <v>0</v>
      </c>
      <c r="X62" s="113">
        <f>0</f>
        <v>0</v>
      </c>
      <c r="Y62" s="113">
        <f>0</f>
        <v>0</v>
      </c>
      <c r="Z62" s="153">
        <f>0</f>
        <v>0</v>
      </c>
      <c r="AA62" s="152">
        <f>0</f>
        <v>0</v>
      </c>
      <c r="AB62" s="113">
        <f>0</f>
        <v>0</v>
      </c>
      <c r="AC62" s="113">
        <f>0</f>
        <v>0</v>
      </c>
      <c r="AD62" s="153">
        <f>0</f>
        <v>0</v>
      </c>
      <c r="AE62" s="152">
        <f>0</f>
        <v>0</v>
      </c>
      <c r="AF62" s="113">
        <f>0</f>
        <v>0</v>
      </c>
      <c r="AG62" s="113">
        <f>0</f>
        <v>0</v>
      </c>
      <c r="AH62" s="153">
        <f>0</f>
        <v>0</v>
      </c>
      <c r="AI62" s="152">
        <f>0</f>
        <v>0</v>
      </c>
      <c r="AJ62" s="113">
        <f>0</f>
        <v>0</v>
      </c>
      <c r="AK62" s="113">
        <f>0</f>
        <v>0</v>
      </c>
      <c r="AL62" s="153">
        <f>0</f>
        <v>0</v>
      </c>
      <c r="AM62" s="152">
        <f>0</f>
        <v>0</v>
      </c>
      <c r="AN62" s="113">
        <f>0</f>
        <v>0</v>
      </c>
      <c r="AO62" s="113">
        <f>0</f>
        <v>0</v>
      </c>
      <c r="AP62" s="153">
        <f>0</f>
        <v>0</v>
      </c>
      <c r="AQ62" s="152">
        <f>0</f>
        <v>0</v>
      </c>
      <c r="AR62" s="113">
        <f>0</f>
        <v>0</v>
      </c>
      <c r="AS62" s="113">
        <f>0</f>
        <v>0</v>
      </c>
      <c r="AT62" s="153">
        <f>0</f>
        <v>0</v>
      </c>
      <c r="AU62" s="152">
        <f>0</f>
        <v>0</v>
      </c>
      <c r="AV62" s="113">
        <f>0</f>
        <v>0</v>
      </c>
      <c r="AW62" s="113">
        <f>0</f>
        <v>0</v>
      </c>
      <c r="AX62" s="153">
        <f>0</f>
        <v>0</v>
      </c>
      <c r="AY62" s="152">
        <f>0</f>
        <v>0</v>
      </c>
      <c r="AZ62" s="113">
        <f>0</f>
        <v>0</v>
      </c>
      <c r="BA62" s="113">
        <f>0</f>
        <v>0</v>
      </c>
      <c r="BB62" s="195">
        <f>0</f>
        <v>0</v>
      </c>
      <c r="BC62" s="208"/>
    </row>
    <row r="63" spans="1:55" ht="45" hidden="1" customHeight="1" x14ac:dyDescent="0.25">
      <c r="B63" s="142">
        <f>B58+1</f>
        <v>32</v>
      </c>
      <c r="C63" s="213" t="s">
        <v>59</v>
      </c>
      <c r="D63" s="14"/>
      <c r="E63" s="18">
        <v>0.2</v>
      </c>
      <c r="F63" s="277"/>
      <c r="G63" s="146">
        <f>$E$63</f>
        <v>0.2</v>
      </c>
      <c r="H63" s="19">
        <f t="shared" ref="H63:H64" si="513">IF(J63&gt;=0,G63,0)</f>
        <v>0.2</v>
      </c>
      <c r="I63" s="20"/>
      <c r="J63" s="147">
        <f t="shared" ref="J63:J64" si="514">I63*G63</f>
        <v>0</v>
      </c>
      <c r="K63" s="146">
        <f t="shared" ref="K63" si="515">$E$63</f>
        <v>0.2</v>
      </c>
      <c r="L63" s="19">
        <f t="shared" ref="L63:L64" si="516">IF(N63&gt;=0,K63,0)</f>
        <v>0.2</v>
      </c>
      <c r="M63" s="20"/>
      <c r="N63" s="147">
        <f t="shared" ref="N63:N64" si="517">M63*K63</f>
        <v>0</v>
      </c>
      <c r="O63" s="146">
        <f t="shared" ref="O63" si="518">$E$63</f>
        <v>0.2</v>
      </c>
      <c r="P63" s="19">
        <f t="shared" ref="P63:P64" si="519">IF(R63&gt;=0,O63,0)</f>
        <v>0.2</v>
      </c>
      <c r="Q63" s="20"/>
      <c r="R63" s="147">
        <f t="shared" ref="R63:R64" si="520">Q63*O63</f>
        <v>0</v>
      </c>
      <c r="S63" s="146">
        <f t="shared" ref="S63" si="521">$E$63</f>
        <v>0.2</v>
      </c>
      <c r="T63" s="19">
        <f t="shared" ref="T63:T64" si="522">IF(V63&gt;=0,S63,0)</f>
        <v>0.2</v>
      </c>
      <c r="U63" s="20"/>
      <c r="V63" s="147">
        <f t="shared" ref="V63:V64" si="523">U63*S63</f>
        <v>0</v>
      </c>
      <c r="W63" s="146">
        <f t="shared" ref="W63" si="524">$E$63</f>
        <v>0.2</v>
      </c>
      <c r="X63" s="19">
        <f t="shared" ref="X63:X64" si="525">IF(Z63&gt;=0,W63,0)</f>
        <v>0.2</v>
      </c>
      <c r="Y63" s="20"/>
      <c r="Z63" s="147">
        <f t="shared" ref="Z63:Z64" si="526">Y63*W63</f>
        <v>0</v>
      </c>
      <c r="AA63" s="146">
        <f t="shared" ref="AA63" si="527">$E$63</f>
        <v>0.2</v>
      </c>
      <c r="AB63" s="19">
        <f t="shared" ref="AB63:AB64" si="528">IF(AD63&gt;=0,AA63,0)</f>
        <v>0.2</v>
      </c>
      <c r="AC63" s="20"/>
      <c r="AD63" s="147">
        <f t="shared" ref="AD63:AD64" si="529">AC63*AA63</f>
        <v>0</v>
      </c>
      <c r="AE63" s="146">
        <f t="shared" ref="AE63" si="530">$E$63</f>
        <v>0.2</v>
      </c>
      <c r="AF63" s="19">
        <f t="shared" ref="AF63:AF64" si="531">IF(AH63&gt;=0,AE63,0)</f>
        <v>0.2</v>
      </c>
      <c r="AG63" s="20"/>
      <c r="AH63" s="147">
        <f t="shared" ref="AH63:AH64" si="532">AG63*AE63</f>
        <v>0</v>
      </c>
      <c r="AI63" s="146">
        <f t="shared" ref="AI63" si="533">$E$63</f>
        <v>0.2</v>
      </c>
      <c r="AJ63" s="19">
        <f t="shared" ref="AJ63:AJ64" si="534">IF(AL63&gt;=0,AI63,0)</f>
        <v>0.2</v>
      </c>
      <c r="AK63" s="20"/>
      <c r="AL63" s="147">
        <f t="shared" ref="AL63:AL64" si="535">AK63*AI63</f>
        <v>0</v>
      </c>
      <c r="AM63" s="146">
        <f t="shared" ref="AM63" si="536">$E$63</f>
        <v>0.2</v>
      </c>
      <c r="AN63" s="19">
        <f t="shared" ref="AN63:AN64" si="537">IF(AP63&gt;=0,AM63,0)</f>
        <v>0.2</v>
      </c>
      <c r="AO63" s="20"/>
      <c r="AP63" s="147">
        <f t="shared" ref="AP63:AP64" si="538">AO63*AM63</f>
        <v>0</v>
      </c>
      <c r="AQ63" s="146">
        <f t="shared" ref="AQ63" si="539">$E$63</f>
        <v>0.2</v>
      </c>
      <c r="AR63" s="19">
        <f t="shared" ref="AR63:AR64" si="540">IF(AT63&gt;=0,AQ63,0)</f>
        <v>0.2</v>
      </c>
      <c r="AS63" s="20"/>
      <c r="AT63" s="147">
        <f t="shared" ref="AT63:AT64" si="541">AS63*AQ63</f>
        <v>0</v>
      </c>
      <c r="AU63" s="146">
        <f t="shared" ref="AU63" si="542">$E$63</f>
        <v>0.2</v>
      </c>
      <c r="AV63" s="19">
        <f t="shared" ref="AV63:AV64" si="543">IF(AX63&gt;=0,AU63,0)</f>
        <v>0.2</v>
      </c>
      <c r="AW63" s="20"/>
      <c r="AX63" s="147">
        <f t="shared" ref="AX63:AX64" si="544">AW63*AU63</f>
        <v>0</v>
      </c>
      <c r="AY63" s="146">
        <f t="shared" ref="AY63" si="545">$E$63</f>
        <v>0.2</v>
      </c>
      <c r="AZ63" s="19">
        <f t="shared" ref="AZ63:AZ64" si="546">IF(BB63&gt;=0,AY63,0)</f>
        <v>0.2</v>
      </c>
      <c r="BA63" s="20"/>
      <c r="BB63" s="196">
        <f t="shared" ref="BB63:BB64" si="547">BA63*AY63</f>
        <v>0</v>
      </c>
      <c r="BC63" s="208"/>
    </row>
    <row r="64" spans="1:55" ht="89.45" hidden="1" customHeight="1" x14ac:dyDescent="0.25">
      <c r="B64" s="142">
        <f>B63+1</f>
        <v>33</v>
      </c>
      <c r="C64" s="91" t="s">
        <v>138</v>
      </c>
      <c r="D64" s="40"/>
      <c r="E64" s="18">
        <v>0.2</v>
      </c>
      <c r="F64" s="277"/>
      <c r="G64" s="146">
        <f>$E$64</f>
        <v>0.2</v>
      </c>
      <c r="H64" s="19">
        <f t="shared" si="513"/>
        <v>0.2</v>
      </c>
      <c r="I64" s="20"/>
      <c r="J64" s="147">
        <f t="shared" si="514"/>
        <v>0</v>
      </c>
      <c r="K64" s="146">
        <f t="shared" ref="K64" si="548">$E$64</f>
        <v>0.2</v>
      </c>
      <c r="L64" s="19">
        <f t="shared" si="516"/>
        <v>0.2</v>
      </c>
      <c r="M64" s="20"/>
      <c r="N64" s="147">
        <f t="shared" si="517"/>
        <v>0</v>
      </c>
      <c r="O64" s="146">
        <f t="shared" ref="O64" si="549">$E$64</f>
        <v>0.2</v>
      </c>
      <c r="P64" s="19">
        <f t="shared" si="519"/>
        <v>0.2</v>
      </c>
      <c r="Q64" s="20"/>
      <c r="R64" s="147">
        <f t="shared" si="520"/>
        <v>0</v>
      </c>
      <c r="S64" s="146">
        <f t="shared" ref="S64" si="550">$E$64</f>
        <v>0.2</v>
      </c>
      <c r="T64" s="19">
        <f t="shared" si="522"/>
        <v>0.2</v>
      </c>
      <c r="U64" s="20"/>
      <c r="V64" s="147">
        <f t="shared" si="523"/>
        <v>0</v>
      </c>
      <c r="W64" s="146">
        <f t="shared" ref="W64" si="551">$E$64</f>
        <v>0.2</v>
      </c>
      <c r="X64" s="19">
        <f t="shared" si="525"/>
        <v>0.2</v>
      </c>
      <c r="Y64" s="20"/>
      <c r="Z64" s="147">
        <f t="shared" si="526"/>
        <v>0</v>
      </c>
      <c r="AA64" s="146">
        <f t="shared" ref="AA64" si="552">$E$64</f>
        <v>0.2</v>
      </c>
      <c r="AB64" s="19">
        <f t="shared" si="528"/>
        <v>0.2</v>
      </c>
      <c r="AC64" s="20"/>
      <c r="AD64" s="147">
        <f t="shared" si="529"/>
        <v>0</v>
      </c>
      <c r="AE64" s="146">
        <f t="shared" ref="AE64" si="553">$E$64</f>
        <v>0.2</v>
      </c>
      <c r="AF64" s="19">
        <f t="shared" si="531"/>
        <v>0.2</v>
      </c>
      <c r="AG64" s="20"/>
      <c r="AH64" s="147">
        <f t="shared" si="532"/>
        <v>0</v>
      </c>
      <c r="AI64" s="146">
        <f t="shared" ref="AI64" si="554">$E$64</f>
        <v>0.2</v>
      </c>
      <c r="AJ64" s="19">
        <f t="shared" si="534"/>
        <v>0.2</v>
      </c>
      <c r="AK64" s="20"/>
      <c r="AL64" s="147">
        <f t="shared" si="535"/>
        <v>0</v>
      </c>
      <c r="AM64" s="146">
        <f t="shared" ref="AM64" si="555">$E$64</f>
        <v>0.2</v>
      </c>
      <c r="AN64" s="19">
        <f t="shared" si="537"/>
        <v>0.2</v>
      </c>
      <c r="AO64" s="20"/>
      <c r="AP64" s="147">
        <f t="shared" si="538"/>
        <v>0</v>
      </c>
      <c r="AQ64" s="146">
        <f t="shared" ref="AQ64" si="556">$E$64</f>
        <v>0.2</v>
      </c>
      <c r="AR64" s="19">
        <f t="shared" si="540"/>
        <v>0.2</v>
      </c>
      <c r="AS64" s="20"/>
      <c r="AT64" s="147">
        <f t="shared" si="541"/>
        <v>0</v>
      </c>
      <c r="AU64" s="146">
        <f t="shared" ref="AU64" si="557">$E$64</f>
        <v>0.2</v>
      </c>
      <c r="AV64" s="19">
        <f t="shared" si="543"/>
        <v>0.2</v>
      </c>
      <c r="AW64" s="20"/>
      <c r="AX64" s="147">
        <f t="shared" si="544"/>
        <v>0</v>
      </c>
      <c r="AY64" s="146">
        <f t="shared" ref="AY64" si="558">$E$64</f>
        <v>0.2</v>
      </c>
      <c r="AZ64" s="19">
        <f t="shared" si="546"/>
        <v>0.2</v>
      </c>
      <c r="BA64" s="20"/>
      <c r="BB64" s="196">
        <f t="shared" si="547"/>
        <v>0</v>
      </c>
      <c r="BC64" s="208"/>
    </row>
    <row r="65" spans="1:55" ht="55.5" hidden="1" x14ac:dyDescent="0.25">
      <c r="B65" s="12"/>
      <c r="C65" s="39" t="s">
        <v>2</v>
      </c>
      <c r="D65" s="14"/>
      <c r="E65" s="15">
        <v>0.6</v>
      </c>
      <c r="F65" s="278">
        <f>IF((F61&gt;0)*AND(F61&gt;35%),BE1,0)</f>
        <v>0</v>
      </c>
      <c r="G65" s="152">
        <f>0</f>
        <v>0</v>
      </c>
      <c r="H65" s="113">
        <f>0</f>
        <v>0</v>
      </c>
      <c r="I65" s="113">
        <f>0</f>
        <v>0</v>
      </c>
      <c r="J65" s="153">
        <f>0</f>
        <v>0</v>
      </c>
      <c r="K65" s="152">
        <f>0</f>
        <v>0</v>
      </c>
      <c r="L65" s="113">
        <f>0</f>
        <v>0</v>
      </c>
      <c r="M65" s="113">
        <f>0</f>
        <v>0</v>
      </c>
      <c r="N65" s="153">
        <f>0</f>
        <v>0</v>
      </c>
      <c r="O65" s="152">
        <f>0</f>
        <v>0</v>
      </c>
      <c r="P65" s="113">
        <f>0</f>
        <v>0</v>
      </c>
      <c r="Q65" s="113">
        <f>0</f>
        <v>0</v>
      </c>
      <c r="R65" s="153">
        <f>0</f>
        <v>0</v>
      </c>
      <c r="S65" s="152">
        <f>0</f>
        <v>0</v>
      </c>
      <c r="T65" s="113">
        <f>0</f>
        <v>0</v>
      </c>
      <c r="U65" s="113">
        <f>0</f>
        <v>0</v>
      </c>
      <c r="V65" s="153">
        <f>0</f>
        <v>0</v>
      </c>
      <c r="W65" s="152">
        <f>0</f>
        <v>0</v>
      </c>
      <c r="X65" s="113">
        <f>0</f>
        <v>0</v>
      </c>
      <c r="Y65" s="113">
        <f>0</f>
        <v>0</v>
      </c>
      <c r="Z65" s="153">
        <f>0</f>
        <v>0</v>
      </c>
      <c r="AA65" s="152">
        <f>0</f>
        <v>0</v>
      </c>
      <c r="AB65" s="113">
        <f>0</f>
        <v>0</v>
      </c>
      <c r="AC65" s="113">
        <f>0</f>
        <v>0</v>
      </c>
      <c r="AD65" s="153">
        <f>0</f>
        <v>0</v>
      </c>
      <c r="AE65" s="152">
        <f>0</f>
        <v>0</v>
      </c>
      <c r="AF65" s="113">
        <f>0</f>
        <v>0</v>
      </c>
      <c r="AG65" s="113">
        <f>0</f>
        <v>0</v>
      </c>
      <c r="AH65" s="153">
        <f>0</f>
        <v>0</v>
      </c>
      <c r="AI65" s="152">
        <f>0</f>
        <v>0</v>
      </c>
      <c r="AJ65" s="113">
        <f>0</f>
        <v>0</v>
      </c>
      <c r="AK65" s="113">
        <f>0</f>
        <v>0</v>
      </c>
      <c r="AL65" s="153">
        <f>0</f>
        <v>0</v>
      </c>
      <c r="AM65" s="152">
        <f>0</f>
        <v>0</v>
      </c>
      <c r="AN65" s="113">
        <f>0</f>
        <v>0</v>
      </c>
      <c r="AO65" s="113">
        <f>0</f>
        <v>0</v>
      </c>
      <c r="AP65" s="153">
        <f>0</f>
        <v>0</v>
      </c>
      <c r="AQ65" s="152">
        <f>0</f>
        <v>0</v>
      </c>
      <c r="AR65" s="113">
        <f>0</f>
        <v>0</v>
      </c>
      <c r="AS65" s="113">
        <f>0</f>
        <v>0</v>
      </c>
      <c r="AT65" s="153">
        <f>0</f>
        <v>0</v>
      </c>
      <c r="AU65" s="152">
        <f>0</f>
        <v>0</v>
      </c>
      <c r="AV65" s="113">
        <f>0</f>
        <v>0</v>
      </c>
      <c r="AW65" s="113">
        <f>0</f>
        <v>0</v>
      </c>
      <c r="AX65" s="153">
        <f>0</f>
        <v>0</v>
      </c>
      <c r="AY65" s="152">
        <f>0</f>
        <v>0</v>
      </c>
      <c r="AZ65" s="113">
        <f>0</f>
        <v>0</v>
      </c>
      <c r="BA65" s="113">
        <f>0</f>
        <v>0</v>
      </c>
      <c r="BB65" s="195">
        <f>0</f>
        <v>0</v>
      </c>
      <c r="BC65" s="208"/>
    </row>
    <row r="66" spans="1:55" ht="60" hidden="1" x14ac:dyDescent="0.25">
      <c r="B66" s="142">
        <f>B64+1</f>
        <v>34</v>
      </c>
      <c r="C66" s="91" t="s">
        <v>192</v>
      </c>
      <c r="D66" s="14"/>
      <c r="E66" s="18">
        <v>0.6</v>
      </c>
      <c r="F66" s="279"/>
      <c r="G66" s="146">
        <f>$E$66</f>
        <v>0.6</v>
      </c>
      <c r="H66" s="19">
        <f>IF(J66&gt;=0,G66,0)</f>
        <v>0.6</v>
      </c>
      <c r="I66" s="20"/>
      <c r="J66" s="147">
        <f>I66*G66</f>
        <v>0</v>
      </c>
      <c r="K66" s="146">
        <f>$E$66</f>
        <v>0.6</v>
      </c>
      <c r="L66" s="19">
        <f>IF(N66&gt;=0,K66,0)</f>
        <v>0.6</v>
      </c>
      <c r="M66" s="20"/>
      <c r="N66" s="147">
        <f>M66*K66</f>
        <v>0</v>
      </c>
      <c r="O66" s="146">
        <f>$E$66</f>
        <v>0.6</v>
      </c>
      <c r="P66" s="19">
        <f>IF(R66&gt;=0,O66,0)</f>
        <v>0.6</v>
      </c>
      <c r="Q66" s="20"/>
      <c r="R66" s="147">
        <f>Q66*O66</f>
        <v>0</v>
      </c>
      <c r="S66" s="146">
        <f>$E$66</f>
        <v>0.6</v>
      </c>
      <c r="T66" s="19">
        <f>IF(V66&gt;=0,S66,0)</f>
        <v>0.6</v>
      </c>
      <c r="U66" s="20"/>
      <c r="V66" s="147">
        <f>U66*S66</f>
        <v>0</v>
      </c>
      <c r="W66" s="146">
        <f>$E$66</f>
        <v>0.6</v>
      </c>
      <c r="X66" s="19">
        <f>IF(Z66&gt;=0,W66,0)</f>
        <v>0.6</v>
      </c>
      <c r="Y66" s="20"/>
      <c r="Z66" s="147">
        <f>Y66*W66</f>
        <v>0</v>
      </c>
      <c r="AA66" s="146">
        <f>$E$66</f>
        <v>0.6</v>
      </c>
      <c r="AB66" s="19">
        <f>IF(AD66&gt;=0,AA66,0)</f>
        <v>0.6</v>
      </c>
      <c r="AC66" s="20"/>
      <c r="AD66" s="147">
        <f>AC66*AA66</f>
        <v>0</v>
      </c>
      <c r="AE66" s="146">
        <f>$E$66</f>
        <v>0.6</v>
      </c>
      <c r="AF66" s="19">
        <f>IF(AH66&gt;=0,AE66,0)</f>
        <v>0.6</v>
      </c>
      <c r="AG66" s="20"/>
      <c r="AH66" s="147">
        <f>AG66*AE66</f>
        <v>0</v>
      </c>
      <c r="AI66" s="146">
        <f>$E$66</f>
        <v>0.6</v>
      </c>
      <c r="AJ66" s="19">
        <f>IF(AL66&gt;=0,AI66,0)</f>
        <v>0.6</v>
      </c>
      <c r="AK66" s="20"/>
      <c r="AL66" s="147">
        <f>AK66*AI66</f>
        <v>0</v>
      </c>
      <c r="AM66" s="146">
        <f>$E$66</f>
        <v>0.6</v>
      </c>
      <c r="AN66" s="19">
        <f>IF(AP66&gt;=0,AM66,0)</f>
        <v>0.6</v>
      </c>
      <c r="AO66" s="20"/>
      <c r="AP66" s="147">
        <f>AO66*AM66</f>
        <v>0</v>
      </c>
      <c r="AQ66" s="146">
        <f>$E$66</f>
        <v>0.6</v>
      </c>
      <c r="AR66" s="19">
        <f>IF(AT66&gt;=0,AQ66,0)</f>
        <v>0.6</v>
      </c>
      <c r="AS66" s="20"/>
      <c r="AT66" s="147">
        <f>AS66*AQ66</f>
        <v>0</v>
      </c>
      <c r="AU66" s="146">
        <f>$E$66</f>
        <v>0.6</v>
      </c>
      <c r="AV66" s="19">
        <f>IF(AX66&gt;=0,AU66,0)</f>
        <v>0.6</v>
      </c>
      <c r="AW66" s="20"/>
      <c r="AX66" s="147">
        <f>AW66*AU66</f>
        <v>0</v>
      </c>
      <c r="AY66" s="146">
        <f>$E$66</f>
        <v>0.6</v>
      </c>
      <c r="AZ66" s="19">
        <f>IF(BB66&gt;=0,AY66,0)</f>
        <v>0.6</v>
      </c>
      <c r="BA66" s="20"/>
      <c r="BB66" s="196">
        <f>BA66*AY66</f>
        <v>0</v>
      </c>
      <c r="BC66" s="208"/>
    </row>
    <row r="67" spans="1:55" s="22" customFormat="1" hidden="1" x14ac:dyDescent="0.25">
      <c r="A67" s="227"/>
      <c r="B67" s="11"/>
      <c r="C67" s="23"/>
      <c r="D67" s="24"/>
      <c r="E67" s="25"/>
      <c r="F67" s="75" t="s">
        <v>15</v>
      </c>
      <c r="G67" s="148">
        <f>SUM(G63:G66)</f>
        <v>1</v>
      </c>
      <c r="H67" s="26">
        <f>SUM(H63:H66)</f>
        <v>1</v>
      </c>
      <c r="I67" s="27"/>
      <c r="J67" s="149">
        <f>SUMIF(J63:J66, "&gt;0")</f>
        <v>0</v>
      </c>
      <c r="K67" s="148">
        <f>SUM(K63:K66)</f>
        <v>1</v>
      </c>
      <c r="L67" s="26">
        <f>SUM(L63:L66)</f>
        <v>1</v>
      </c>
      <c r="M67" s="27"/>
      <c r="N67" s="149">
        <f>SUMIF(N63:N66, "&gt;0")</f>
        <v>0</v>
      </c>
      <c r="O67" s="148">
        <f>SUM(O63:O66)</f>
        <v>1</v>
      </c>
      <c r="P67" s="26">
        <f>SUM(P63:P66)</f>
        <v>1</v>
      </c>
      <c r="Q67" s="27"/>
      <c r="R67" s="149">
        <f>SUMIF(R63:R66, "&gt;0")</f>
        <v>0</v>
      </c>
      <c r="S67" s="148">
        <f>SUM(S63:S66)</f>
        <v>1</v>
      </c>
      <c r="T67" s="26">
        <f>SUM(T63:T66)</f>
        <v>1</v>
      </c>
      <c r="U67" s="27"/>
      <c r="V67" s="149">
        <f>SUMIF(V63:V66, "&gt;0")</f>
        <v>0</v>
      </c>
      <c r="W67" s="148">
        <f>SUM(W63:W66)</f>
        <v>1</v>
      </c>
      <c r="X67" s="26">
        <f>SUM(X63:X66)</f>
        <v>1</v>
      </c>
      <c r="Y67" s="27"/>
      <c r="Z67" s="149">
        <f>SUMIF(Z63:Z66, "&gt;0")</f>
        <v>0</v>
      </c>
      <c r="AA67" s="148">
        <f>SUM(AA63:AA66)</f>
        <v>1</v>
      </c>
      <c r="AB67" s="26">
        <f>SUM(AB63:AB66)</f>
        <v>1</v>
      </c>
      <c r="AC67" s="27"/>
      <c r="AD67" s="149">
        <f>SUMIF(AD63:AD66, "&gt;0")</f>
        <v>0</v>
      </c>
      <c r="AE67" s="148">
        <f>SUM(AE63:AE66)</f>
        <v>1</v>
      </c>
      <c r="AF67" s="26">
        <f>SUM(AF63:AF66)</f>
        <v>1</v>
      </c>
      <c r="AG67" s="27"/>
      <c r="AH67" s="149">
        <f>SUMIF(AH63:AH66, "&gt;0")</f>
        <v>0</v>
      </c>
      <c r="AI67" s="148">
        <f>SUM(AI63:AI66)</f>
        <v>1</v>
      </c>
      <c r="AJ67" s="26">
        <f>SUM(AJ63:AJ66)</f>
        <v>1</v>
      </c>
      <c r="AK67" s="27"/>
      <c r="AL67" s="149">
        <f>SUMIF(AL63:AL66, "&gt;0")</f>
        <v>0</v>
      </c>
      <c r="AM67" s="148">
        <f>SUM(AM63:AM66)</f>
        <v>1</v>
      </c>
      <c r="AN67" s="26">
        <f>SUM(AN63:AN66)</f>
        <v>1</v>
      </c>
      <c r="AO67" s="27"/>
      <c r="AP67" s="149">
        <f>SUMIF(AP63:AP66, "&gt;0")</f>
        <v>0</v>
      </c>
      <c r="AQ67" s="148">
        <f>SUM(AQ63:AQ66)</f>
        <v>1</v>
      </c>
      <c r="AR67" s="26">
        <f>SUM(AR63:AR66)</f>
        <v>1</v>
      </c>
      <c r="AS67" s="27"/>
      <c r="AT67" s="149">
        <f>SUMIF(AT63:AT66, "&gt;0")</f>
        <v>0</v>
      </c>
      <c r="AU67" s="148">
        <f>SUM(AU63:AU66)</f>
        <v>1</v>
      </c>
      <c r="AV67" s="26">
        <f>SUM(AV63:AV66)</f>
        <v>1</v>
      </c>
      <c r="AW67" s="27"/>
      <c r="AX67" s="149">
        <f>SUMIF(AX63:AX66, "&gt;0")</f>
        <v>0</v>
      </c>
      <c r="AY67" s="148">
        <f>SUM(AY63:AY66)</f>
        <v>1</v>
      </c>
      <c r="AZ67" s="26">
        <f>SUM(AZ63:AZ66)</f>
        <v>1</v>
      </c>
      <c r="BA67" s="27"/>
      <c r="BB67" s="198">
        <f>SUMIF(BB63:BB66, "&gt;0")</f>
        <v>0</v>
      </c>
      <c r="BC67" s="210"/>
    </row>
    <row r="68" spans="1:55" hidden="1" x14ac:dyDescent="0.25">
      <c r="B68" s="12"/>
      <c r="C68" s="96"/>
      <c r="D68" s="14"/>
      <c r="E68" s="41"/>
      <c r="F68" s="73"/>
      <c r="G68" s="150"/>
      <c r="H68" s="30"/>
      <c r="I68" s="31" t="s">
        <v>16</v>
      </c>
      <c r="J68" s="151">
        <f>IF(H67=0,$BC$1,J67/H67*$F$65)</f>
        <v>0</v>
      </c>
      <c r="K68" s="150"/>
      <c r="L68" s="30"/>
      <c r="M68" s="31" t="s">
        <v>16</v>
      </c>
      <c r="N68" s="151">
        <f>IF(L67=0,$BC$1,N67/L67*$F$65)</f>
        <v>0</v>
      </c>
      <c r="O68" s="150"/>
      <c r="P68" s="30"/>
      <c r="Q68" s="31" t="s">
        <v>16</v>
      </c>
      <c r="R68" s="151">
        <f>IF(P67=0,$BC$1,R67/P67*$F$65)</f>
        <v>0</v>
      </c>
      <c r="S68" s="150"/>
      <c r="T68" s="30"/>
      <c r="U68" s="31" t="s">
        <v>16</v>
      </c>
      <c r="V68" s="151">
        <f>IF(T67=0,$BC$1,V67/T67*$F$65)</f>
        <v>0</v>
      </c>
      <c r="W68" s="150"/>
      <c r="X68" s="30"/>
      <c r="Y68" s="31" t="s">
        <v>16</v>
      </c>
      <c r="Z68" s="151">
        <f>IF(X67=0,$BC$1,Z67/X67*$F$65)</f>
        <v>0</v>
      </c>
      <c r="AA68" s="150"/>
      <c r="AB68" s="30"/>
      <c r="AC68" s="31" t="s">
        <v>16</v>
      </c>
      <c r="AD68" s="151">
        <f>IF(AB67=0,$BC$1,AD67/AB67*$F$65)</f>
        <v>0</v>
      </c>
      <c r="AE68" s="150"/>
      <c r="AF68" s="30"/>
      <c r="AG68" s="31" t="s">
        <v>16</v>
      </c>
      <c r="AH68" s="151">
        <f>IF(AF67=0,$BC$1,AH67/AF67*$F$65)</f>
        <v>0</v>
      </c>
      <c r="AI68" s="150"/>
      <c r="AJ68" s="30"/>
      <c r="AK68" s="31" t="s">
        <v>16</v>
      </c>
      <c r="AL68" s="151">
        <f>IF(AJ67=0,$BC$1,AL67/AJ67*$F$65)</f>
        <v>0</v>
      </c>
      <c r="AM68" s="150"/>
      <c r="AN68" s="30"/>
      <c r="AO68" s="31" t="s">
        <v>16</v>
      </c>
      <c r="AP68" s="151">
        <f>IF(AN67=0,$BC$1,AP67/AN67*$F$65)</f>
        <v>0</v>
      </c>
      <c r="AQ68" s="150"/>
      <c r="AR68" s="30"/>
      <c r="AS68" s="31" t="s">
        <v>16</v>
      </c>
      <c r="AT68" s="151">
        <f>IF(AR67=0,$BC$1,AT67/AR67*$F$65)</f>
        <v>0</v>
      </c>
      <c r="AU68" s="150"/>
      <c r="AV68" s="30"/>
      <c r="AW68" s="31" t="s">
        <v>16</v>
      </c>
      <c r="AX68" s="151">
        <f>IF(AV67=0,$BC$1,AX67/AV67*$F$65)</f>
        <v>0</v>
      </c>
      <c r="AY68" s="150"/>
      <c r="AZ68" s="30"/>
      <c r="BA68" s="31" t="s">
        <v>16</v>
      </c>
      <c r="BB68" s="151">
        <f>IF(AZ67=0,$BC$1,BB67/AZ67*$F$65)</f>
        <v>0</v>
      </c>
      <c r="BC68" s="176" t="e">
        <f>SUM(G68:BB68)/COUNTIF(G68:BB68,"&gt;0")</f>
        <v>#DIV/0!</v>
      </c>
    </row>
    <row r="69" spans="1:55" s="10" customFormat="1" ht="30" hidden="1" customHeight="1" x14ac:dyDescent="0.25">
      <c r="A69" s="226"/>
      <c r="B69" s="11" t="s">
        <v>22</v>
      </c>
      <c r="C69" s="186" t="s">
        <v>61</v>
      </c>
      <c r="D69" s="187"/>
      <c r="E69" s="42" t="s">
        <v>13</v>
      </c>
      <c r="F69" s="275">
        <v>0</v>
      </c>
      <c r="G69" s="152">
        <f>0</f>
        <v>0</v>
      </c>
      <c r="H69" s="113">
        <f>0</f>
        <v>0</v>
      </c>
      <c r="I69" s="113">
        <f>0</f>
        <v>0</v>
      </c>
      <c r="J69" s="153">
        <f>0</f>
        <v>0</v>
      </c>
      <c r="K69" s="152">
        <f>0</f>
        <v>0</v>
      </c>
      <c r="L69" s="113">
        <f>0</f>
        <v>0</v>
      </c>
      <c r="M69" s="113">
        <f>0</f>
        <v>0</v>
      </c>
      <c r="N69" s="153">
        <f>0</f>
        <v>0</v>
      </c>
      <c r="O69" s="152">
        <f>0</f>
        <v>0</v>
      </c>
      <c r="P69" s="113">
        <f>0</f>
        <v>0</v>
      </c>
      <c r="Q69" s="113">
        <f>0</f>
        <v>0</v>
      </c>
      <c r="R69" s="153">
        <f>0</f>
        <v>0</v>
      </c>
      <c r="S69" s="152">
        <f>0</f>
        <v>0</v>
      </c>
      <c r="T69" s="113">
        <f>0</f>
        <v>0</v>
      </c>
      <c r="U69" s="113">
        <f>0</f>
        <v>0</v>
      </c>
      <c r="V69" s="153">
        <f>0</f>
        <v>0</v>
      </c>
      <c r="W69" s="152">
        <f>0</f>
        <v>0</v>
      </c>
      <c r="X69" s="113">
        <f>0</f>
        <v>0</v>
      </c>
      <c r="Y69" s="113">
        <f>0</f>
        <v>0</v>
      </c>
      <c r="Z69" s="153">
        <f>0</f>
        <v>0</v>
      </c>
      <c r="AA69" s="152">
        <f>0</f>
        <v>0</v>
      </c>
      <c r="AB69" s="113">
        <f>0</f>
        <v>0</v>
      </c>
      <c r="AC69" s="113">
        <f>0</f>
        <v>0</v>
      </c>
      <c r="AD69" s="153">
        <f>0</f>
        <v>0</v>
      </c>
      <c r="AE69" s="152">
        <f>0</f>
        <v>0</v>
      </c>
      <c r="AF69" s="113">
        <f>0</f>
        <v>0</v>
      </c>
      <c r="AG69" s="113">
        <f>0</f>
        <v>0</v>
      </c>
      <c r="AH69" s="153">
        <f>0</f>
        <v>0</v>
      </c>
      <c r="AI69" s="152">
        <f>0</f>
        <v>0</v>
      </c>
      <c r="AJ69" s="113">
        <f>0</f>
        <v>0</v>
      </c>
      <c r="AK69" s="113">
        <f>0</f>
        <v>0</v>
      </c>
      <c r="AL69" s="153">
        <f>0</f>
        <v>0</v>
      </c>
      <c r="AM69" s="152">
        <f>0</f>
        <v>0</v>
      </c>
      <c r="AN69" s="113">
        <f>0</f>
        <v>0</v>
      </c>
      <c r="AO69" s="113">
        <f>0</f>
        <v>0</v>
      </c>
      <c r="AP69" s="153">
        <f>0</f>
        <v>0</v>
      </c>
      <c r="AQ69" s="152">
        <f>0</f>
        <v>0</v>
      </c>
      <c r="AR69" s="113">
        <f>0</f>
        <v>0</v>
      </c>
      <c r="AS69" s="113">
        <f>0</f>
        <v>0</v>
      </c>
      <c r="AT69" s="153">
        <f>0</f>
        <v>0</v>
      </c>
      <c r="AU69" s="152">
        <f>0</f>
        <v>0</v>
      </c>
      <c r="AV69" s="113">
        <f>0</f>
        <v>0</v>
      </c>
      <c r="AW69" s="113">
        <f>0</f>
        <v>0</v>
      </c>
      <c r="AX69" s="153">
        <f>0</f>
        <v>0</v>
      </c>
      <c r="AY69" s="152">
        <f>0</f>
        <v>0</v>
      </c>
      <c r="AZ69" s="113">
        <f>0</f>
        <v>0</v>
      </c>
      <c r="BA69" s="113">
        <f>0</f>
        <v>0</v>
      </c>
      <c r="BB69" s="195">
        <f>0</f>
        <v>0</v>
      </c>
      <c r="BC69" s="207"/>
    </row>
    <row r="70" spans="1:55" ht="52.5" hidden="1" x14ac:dyDescent="0.25">
      <c r="B70" s="12"/>
      <c r="C70" s="13" t="s">
        <v>191</v>
      </c>
      <c r="D70" s="14"/>
      <c r="E70" s="43">
        <v>0.4</v>
      </c>
      <c r="F70" s="275"/>
      <c r="G70" s="152">
        <f>0</f>
        <v>0</v>
      </c>
      <c r="H70" s="113">
        <f>0</f>
        <v>0</v>
      </c>
      <c r="I70" s="173"/>
      <c r="J70" s="153">
        <f>0</f>
        <v>0</v>
      </c>
      <c r="K70" s="152">
        <f>0</f>
        <v>0</v>
      </c>
      <c r="L70" s="113">
        <f>0</f>
        <v>0</v>
      </c>
      <c r="M70" s="173"/>
      <c r="N70" s="153">
        <f>0</f>
        <v>0</v>
      </c>
      <c r="O70" s="152">
        <f>0</f>
        <v>0</v>
      </c>
      <c r="P70" s="113">
        <f>0</f>
        <v>0</v>
      </c>
      <c r="Q70" s="173"/>
      <c r="R70" s="153">
        <f>0</f>
        <v>0</v>
      </c>
      <c r="S70" s="152">
        <f>0</f>
        <v>0</v>
      </c>
      <c r="T70" s="113">
        <f>0</f>
        <v>0</v>
      </c>
      <c r="U70" s="173"/>
      <c r="V70" s="153">
        <f>0</f>
        <v>0</v>
      </c>
      <c r="W70" s="152">
        <f>0</f>
        <v>0</v>
      </c>
      <c r="X70" s="113">
        <f>0</f>
        <v>0</v>
      </c>
      <c r="Y70" s="173"/>
      <c r="Z70" s="153">
        <f>0</f>
        <v>0</v>
      </c>
      <c r="AA70" s="152">
        <f>0</f>
        <v>0</v>
      </c>
      <c r="AB70" s="113">
        <f>0</f>
        <v>0</v>
      </c>
      <c r="AC70" s="173"/>
      <c r="AD70" s="153">
        <f>0</f>
        <v>0</v>
      </c>
      <c r="AE70" s="152">
        <f>0</f>
        <v>0</v>
      </c>
      <c r="AF70" s="113">
        <f>0</f>
        <v>0</v>
      </c>
      <c r="AG70" s="173"/>
      <c r="AH70" s="153">
        <f>0</f>
        <v>0</v>
      </c>
      <c r="AI70" s="152">
        <f>0</f>
        <v>0</v>
      </c>
      <c r="AJ70" s="113">
        <f>0</f>
        <v>0</v>
      </c>
      <c r="AK70" s="173"/>
      <c r="AL70" s="153">
        <f>0</f>
        <v>0</v>
      </c>
      <c r="AM70" s="152">
        <f>0</f>
        <v>0</v>
      </c>
      <c r="AN70" s="113">
        <f>0</f>
        <v>0</v>
      </c>
      <c r="AO70" s="173"/>
      <c r="AP70" s="153">
        <f>0</f>
        <v>0</v>
      </c>
      <c r="AQ70" s="152">
        <f>0</f>
        <v>0</v>
      </c>
      <c r="AR70" s="113">
        <f>0</f>
        <v>0</v>
      </c>
      <c r="AS70" s="173"/>
      <c r="AT70" s="153">
        <f>0</f>
        <v>0</v>
      </c>
      <c r="AU70" s="152">
        <f>0</f>
        <v>0</v>
      </c>
      <c r="AV70" s="113">
        <f>0</f>
        <v>0</v>
      </c>
      <c r="AW70" s="173"/>
      <c r="AX70" s="153">
        <f>0</f>
        <v>0</v>
      </c>
      <c r="AY70" s="152">
        <f>0</f>
        <v>0</v>
      </c>
      <c r="AZ70" s="113">
        <f>0</f>
        <v>0</v>
      </c>
      <c r="BA70" s="173"/>
      <c r="BB70" s="195">
        <f>0</f>
        <v>0</v>
      </c>
      <c r="BC70" s="208"/>
    </row>
    <row r="71" spans="1:55" ht="45" hidden="1" x14ac:dyDescent="0.25">
      <c r="B71" s="116">
        <f>B66+1</f>
        <v>35</v>
      </c>
      <c r="C71" s="91" t="s">
        <v>139</v>
      </c>
      <c r="D71" s="40" t="s">
        <v>62</v>
      </c>
      <c r="E71" s="133">
        <v>0.2</v>
      </c>
      <c r="F71" s="275"/>
      <c r="G71" s="146">
        <f>$E$71</f>
        <v>0.2</v>
      </c>
      <c r="H71" s="19">
        <f t="shared" ref="H71:H78" si="559">IF(J71&gt;=0,G71,0)</f>
        <v>0.2</v>
      </c>
      <c r="I71" s="20"/>
      <c r="J71" s="147">
        <f t="shared" ref="J71:J78" si="560">I71*G71</f>
        <v>0</v>
      </c>
      <c r="K71" s="146">
        <f t="shared" ref="K71" si="561">$E$71</f>
        <v>0.2</v>
      </c>
      <c r="L71" s="19">
        <f t="shared" ref="L71:L78" si="562">IF(N71&gt;=0,K71,0)</f>
        <v>0.2</v>
      </c>
      <c r="M71" s="20"/>
      <c r="N71" s="147">
        <f t="shared" ref="N71:N78" si="563">M71*K71</f>
        <v>0</v>
      </c>
      <c r="O71" s="146">
        <f t="shared" ref="O71" si="564">$E$71</f>
        <v>0.2</v>
      </c>
      <c r="P71" s="19">
        <f t="shared" ref="P71:P78" si="565">IF(R71&gt;=0,O71,0)</f>
        <v>0.2</v>
      </c>
      <c r="Q71" s="20"/>
      <c r="R71" s="147">
        <f t="shared" ref="R71:R78" si="566">Q71*O71</f>
        <v>0</v>
      </c>
      <c r="S71" s="146">
        <f t="shared" ref="S71" si="567">$E$71</f>
        <v>0.2</v>
      </c>
      <c r="T71" s="19">
        <f t="shared" ref="T71:T78" si="568">IF(V71&gt;=0,S71,0)</f>
        <v>0.2</v>
      </c>
      <c r="U71" s="20"/>
      <c r="V71" s="147">
        <f t="shared" ref="V71:V78" si="569">U71*S71</f>
        <v>0</v>
      </c>
      <c r="W71" s="146">
        <f t="shared" ref="W71" si="570">$E$71</f>
        <v>0.2</v>
      </c>
      <c r="X71" s="19">
        <f t="shared" ref="X71:X78" si="571">IF(Z71&gt;=0,W71,0)</f>
        <v>0.2</v>
      </c>
      <c r="Y71" s="20"/>
      <c r="Z71" s="147">
        <f t="shared" ref="Z71:Z78" si="572">Y71*W71</f>
        <v>0</v>
      </c>
      <c r="AA71" s="146">
        <f t="shared" ref="AA71" si="573">$E$71</f>
        <v>0.2</v>
      </c>
      <c r="AB71" s="19">
        <f t="shared" ref="AB71:AB78" si="574">IF(AD71&gt;=0,AA71,0)</f>
        <v>0.2</v>
      </c>
      <c r="AC71" s="20"/>
      <c r="AD71" s="147">
        <f t="shared" ref="AD71:AD78" si="575">AC71*AA71</f>
        <v>0</v>
      </c>
      <c r="AE71" s="146">
        <f t="shared" ref="AE71" si="576">$E$71</f>
        <v>0.2</v>
      </c>
      <c r="AF71" s="19">
        <f t="shared" ref="AF71:AF78" si="577">IF(AH71&gt;=0,AE71,0)</f>
        <v>0.2</v>
      </c>
      <c r="AG71" s="20"/>
      <c r="AH71" s="147">
        <f t="shared" ref="AH71:AH78" si="578">AG71*AE71</f>
        <v>0</v>
      </c>
      <c r="AI71" s="146">
        <f t="shared" ref="AI71" si="579">$E$71</f>
        <v>0.2</v>
      </c>
      <c r="AJ71" s="19">
        <f t="shared" ref="AJ71:AJ78" si="580">IF(AL71&gt;=0,AI71,0)</f>
        <v>0.2</v>
      </c>
      <c r="AK71" s="20"/>
      <c r="AL71" s="147">
        <f t="shared" ref="AL71:AL78" si="581">AK71*AI71</f>
        <v>0</v>
      </c>
      <c r="AM71" s="146">
        <f t="shared" ref="AM71" si="582">$E$71</f>
        <v>0.2</v>
      </c>
      <c r="AN71" s="19">
        <f t="shared" ref="AN71:AN78" si="583">IF(AP71&gt;=0,AM71,0)</f>
        <v>0.2</v>
      </c>
      <c r="AO71" s="20"/>
      <c r="AP71" s="147">
        <f t="shared" ref="AP71:AP78" si="584">AO71*AM71</f>
        <v>0</v>
      </c>
      <c r="AQ71" s="146">
        <f t="shared" ref="AQ71" si="585">$E$71</f>
        <v>0.2</v>
      </c>
      <c r="AR71" s="19">
        <f t="shared" ref="AR71:AR78" si="586">IF(AT71&gt;=0,AQ71,0)</f>
        <v>0.2</v>
      </c>
      <c r="AS71" s="20"/>
      <c r="AT71" s="147">
        <f t="shared" ref="AT71:AT78" si="587">AS71*AQ71</f>
        <v>0</v>
      </c>
      <c r="AU71" s="146">
        <f t="shared" ref="AU71" si="588">$E$71</f>
        <v>0.2</v>
      </c>
      <c r="AV71" s="19">
        <f t="shared" ref="AV71:AV78" si="589">IF(AX71&gt;=0,AU71,0)</f>
        <v>0.2</v>
      </c>
      <c r="AW71" s="20"/>
      <c r="AX71" s="147">
        <f t="shared" ref="AX71:AX78" si="590">AW71*AU71</f>
        <v>0</v>
      </c>
      <c r="AY71" s="146">
        <f t="shared" ref="AY71" si="591">$E$71</f>
        <v>0.2</v>
      </c>
      <c r="AZ71" s="19">
        <f t="shared" ref="AZ71:AZ78" si="592">IF(BB71&gt;=0,AY71,0)</f>
        <v>0.2</v>
      </c>
      <c r="BA71" s="20"/>
      <c r="BB71" s="196">
        <f t="shared" ref="BB71:BB78" si="593">BA71*AY71</f>
        <v>0</v>
      </c>
      <c r="BC71" s="208"/>
    </row>
    <row r="72" spans="1:55" s="16" customFormat="1" ht="166.5" hidden="1" customHeight="1" x14ac:dyDescent="0.25">
      <c r="B72" s="116">
        <f>B71+1</f>
        <v>36</v>
      </c>
      <c r="C72" s="91" t="s">
        <v>63</v>
      </c>
      <c r="D72" s="188"/>
      <c r="E72" s="133">
        <v>0.2</v>
      </c>
      <c r="F72" s="275"/>
      <c r="G72" s="146">
        <f>$E$72</f>
        <v>0.2</v>
      </c>
      <c r="H72" s="19">
        <f t="shared" si="559"/>
        <v>0.2</v>
      </c>
      <c r="I72" s="20"/>
      <c r="J72" s="147">
        <f t="shared" si="560"/>
        <v>0</v>
      </c>
      <c r="K72" s="146">
        <f t="shared" ref="K72" si="594">$E$72</f>
        <v>0.2</v>
      </c>
      <c r="L72" s="19">
        <f t="shared" si="562"/>
        <v>0.2</v>
      </c>
      <c r="M72" s="20"/>
      <c r="N72" s="147">
        <f t="shared" si="563"/>
        <v>0</v>
      </c>
      <c r="O72" s="146">
        <f t="shared" ref="O72" si="595">$E$72</f>
        <v>0.2</v>
      </c>
      <c r="P72" s="19">
        <f t="shared" si="565"/>
        <v>0.2</v>
      </c>
      <c r="Q72" s="20"/>
      <c r="R72" s="147">
        <f t="shared" si="566"/>
        <v>0</v>
      </c>
      <c r="S72" s="146">
        <f t="shared" ref="S72" si="596">$E$72</f>
        <v>0.2</v>
      </c>
      <c r="T72" s="19">
        <f t="shared" si="568"/>
        <v>0.2</v>
      </c>
      <c r="U72" s="20"/>
      <c r="V72" s="147">
        <f t="shared" si="569"/>
        <v>0</v>
      </c>
      <c r="W72" s="146">
        <f t="shared" ref="W72" si="597">$E$72</f>
        <v>0.2</v>
      </c>
      <c r="X72" s="19">
        <f t="shared" si="571"/>
        <v>0.2</v>
      </c>
      <c r="Y72" s="20"/>
      <c r="Z72" s="147">
        <f t="shared" si="572"/>
        <v>0</v>
      </c>
      <c r="AA72" s="146">
        <f t="shared" ref="AA72" si="598">$E$72</f>
        <v>0.2</v>
      </c>
      <c r="AB72" s="19">
        <f t="shared" si="574"/>
        <v>0.2</v>
      </c>
      <c r="AC72" s="20"/>
      <c r="AD72" s="147">
        <f t="shared" si="575"/>
        <v>0</v>
      </c>
      <c r="AE72" s="146">
        <f t="shared" ref="AE72" si="599">$E$72</f>
        <v>0.2</v>
      </c>
      <c r="AF72" s="19">
        <f t="shared" si="577"/>
        <v>0.2</v>
      </c>
      <c r="AG72" s="20"/>
      <c r="AH72" s="147">
        <f t="shared" si="578"/>
        <v>0</v>
      </c>
      <c r="AI72" s="146">
        <f t="shared" ref="AI72" si="600">$E$72</f>
        <v>0.2</v>
      </c>
      <c r="AJ72" s="19">
        <f t="shared" si="580"/>
        <v>0.2</v>
      </c>
      <c r="AK72" s="20"/>
      <c r="AL72" s="147">
        <f t="shared" si="581"/>
        <v>0</v>
      </c>
      <c r="AM72" s="146">
        <f t="shared" ref="AM72" si="601">$E$72</f>
        <v>0.2</v>
      </c>
      <c r="AN72" s="19">
        <f t="shared" si="583"/>
        <v>0.2</v>
      </c>
      <c r="AO72" s="20"/>
      <c r="AP72" s="147">
        <f t="shared" si="584"/>
        <v>0</v>
      </c>
      <c r="AQ72" s="146">
        <f t="shared" ref="AQ72" si="602">$E$72</f>
        <v>0.2</v>
      </c>
      <c r="AR72" s="19">
        <f t="shared" si="586"/>
        <v>0.2</v>
      </c>
      <c r="AS72" s="20"/>
      <c r="AT72" s="147">
        <f t="shared" si="587"/>
        <v>0</v>
      </c>
      <c r="AU72" s="146">
        <f t="shared" ref="AU72" si="603">$E$72</f>
        <v>0.2</v>
      </c>
      <c r="AV72" s="19">
        <f t="shared" si="589"/>
        <v>0.2</v>
      </c>
      <c r="AW72" s="20"/>
      <c r="AX72" s="147">
        <f t="shared" si="590"/>
        <v>0</v>
      </c>
      <c r="AY72" s="146">
        <f t="shared" ref="AY72" si="604">$E$72</f>
        <v>0.2</v>
      </c>
      <c r="AZ72" s="19">
        <f t="shared" si="592"/>
        <v>0.2</v>
      </c>
      <c r="BA72" s="20"/>
      <c r="BB72" s="196">
        <f t="shared" si="593"/>
        <v>0</v>
      </c>
      <c r="BC72" s="209"/>
    </row>
    <row r="73" spans="1:55" s="16" customFormat="1" ht="90" hidden="1" customHeight="1" x14ac:dyDescent="0.25">
      <c r="A73" s="231"/>
      <c r="B73" s="116">
        <f t="shared" ref="B73:B78" si="605">B72+1</f>
        <v>37</v>
      </c>
      <c r="C73" s="92" t="s">
        <v>109</v>
      </c>
      <c r="D73" s="245" t="s">
        <v>20</v>
      </c>
      <c r="E73" s="133">
        <v>0.1</v>
      </c>
      <c r="F73" s="275"/>
      <c r="G73" s="233">
        <f>$E$73*0</f>
        <v>0</v>
      </c>
      <c r="H73" s="19">
        <f t="shared" si="559"/>
        <v>0</v>
      </c>
      <c r="I73" s="20"/>
      <c r="J73" s="147">
        <f t="shared" si="560"/>
        <v>0</v>
      </c>
      <c r="K73" s="233">
        <f t="shared" ref="K73:AY78" si="606">$E$73*0</f>
        <v>0</v>
      </c>
      <c r="L73" s="19">
        <f t="shared" si="562"/>
        <v>0</v>
      </c>
      <c r="M73" s="20"/>
      <c r="N73" s="147">
        <f t="shared" si="563"/>
        <v>0</v>
      </c>
      <c r="O73" s="233">
        <f t="shared" ref="O73" si="607">$E$73*0</f>
        <v>0</v>
      </c>
      <c r="P73" s="19">
        <f t="shared" si="565"/>
        <v>0</v>
      </c>
      <c r="Q73" s="20"/>
      <c r="R73" s="147">
        <f t="shared" si="566"/>
        <v>0</v>
      </c>
      <c r="S73" s="233">
        <f t="shared" ref="S73" si="608">$E$73*0</f>
        <v>0</v>
      </c>
      <c r="T73" s="19">
        <f t="shared" si="568"/>
        <v>0</v>
      </c>
      <c r="U73" s="20"/>
      <c r="V73" s="147">
        <f t="shared" si="569"/>
        <v>0</v>
      </c>
      <c r="W73" s="233">
        <f t="shared" ref="W73" si="609">$E$73*0</f>
        <v>0</v>
      </c>
      <c r="X73" s="19">
        <f t="shared" si="571"/>
        <v>0</v>
      </c>
      <c r="Y73" s="20"/>
      <c r="Z73" s="147">
        <f t="shared" si="572"/>
        <v>0</v>
      </c>
      <c r="AA73" s="233">
        <f t="shared" ref="AA73" si="610">$E$73*0</f>
        <v>0</v>
      </c>
      <c r="AB73" s="19">
        <f t="shared" si="574"/>
        <v>0</v>
      </c>
      <c r="AC73" s="20"/>
      <c r="AD73" s="147">
        <f t="shared" si="575"/>
        <v>0</v>
      </c>
      <c r="AE73" s="233">
        <f t="shared" ref="AE73" si="611">$E$73*0</f>
        <v>0</v>
      </c>
      <c r="AF73" s="19">
        <f t="shared" si="577"/>
        <v>0</v>
      </c>
      <c r="AG73" s="20"/>
      <c r="AH73" s="147">
        <f t="shared" si="578"/>
        <v>0</v>
      </c>
      <c r="AI73" s="233">
        <f t="shared" ref="AI73" si="612">$E$73*0</f>
        <v>0</v>
      </c>
      <c r="AJ73" s="19">
        <f t="shared" si="580"/>
        <v>0</v>
      </c>
      <c r="AK73" s="20"/>
      <c r="AL73" s="147">
        <f t="shared" si="581"/>
        <v>0</v>
      </c>
      <c r="AM73" s="233">
        <f t="shared" ref="AM73" si="613">$E$73*0</f>
        <v>0</v>
      </c>
      <c r="AN73" s="19">
        <f t="shared" si="583"/>
        <v>0</v>
      </c>
      <c r="AO73" s="20"/>
      <c r="AP73" s="147">
        <f t="shared" si="584"/>
        <v>0</v>
      </c>
      <c r="AQ73" s="233">
        <f t="shared" ref="AQ73" si="614">$E$73*0</f>
        <v>0</v>
      </c>
      <c r="AR73" s="19">
        <f t="shared" si="586"/>
        <v>0</v>
      </c>
      <c r="AS73" s="20"/>
      <c r="AT73" s="147">
        <f t="shared" si="587"/>
        <v>0</v>
      </c>
      <c r="AU73" s="233">
        <f t="shared" ref="AU73" si="615">$E$73*0</f>
        <v>0</v>
      </c>
      <c r="AV73" s="19">
        <f t="shared" si="589"/>
        <v>0</v>
      </c>
      <c r="AW73" s="20"/>
      <c r="AX73" s="147">
        <f t="shared" si="590"/>
        <v>0</v>
      </c>
      <c r="AY73" s="233">
        <f t="shared" ref="AY73" si="616">$E$73*0</f>
        <v>0</v>
      </c>
      <c r="AZ73" s="19">
        <f t="shared" si="592"/>
        <v>0</v>
      </c>
      <c r="BA73" s="20"/>
      <c r="BB73" s="147">
        <f t="shared" si="593"/>
        <v>0</v>
      </c>
      <c r="BC73" s="209"/>
    </row>
    <row r="74" spans="1:55" ht="47.45" hidden="1" customHeight="1" x14ac:dyDescent="0.25">
      <c r="A74" s="231"/>
      <c r="B74" s="116">
        <f t="shared" si="605"/>
        <v>38</v>
      </c>
      <c r="C74" s="92" t="s">
        <v>140</v>
      </c>
      <c r="D74" s="245"/>
      <c r="E74" s="133">
        <v>0.12</v>
      </c>
      <c r="F74" s="275"/>
      <c r="G74" s="233">
        <f t="shared" ref="G74:G78" si="617">$E$73*0</f>
        <v>0</v>
      </c>
      <c r="H74" s="19">
        <f t="shared" si="559"/>
        <v>0</v>
      </c>
      <c r="I74" s="20"/>
      <c r="J74" s="147">
        <f t="shared" si="560"/>
        <v>0</v>
      </c>
      <c r="K74" s="233">
        <f t="shared" si="606"/>
        <v>0</v>
      </c>
      <c r="L74" s="19">
        <f t="shared" si="562"/>
        <v>0</v>
      </c>
      <c r="M74" s="20"/>
      <c r="N74" s="147">
        <f t="shared" si="563"/>
        <v>0</v>
      </c>
      <c r="O74" s="233">
        <f t="shared" si="606"/>
        <v>0</v>
      </c>
      <c r="P74" s="19">
        <f t="shared" si="565"/>
        <v>0</v>
      </c>
      <c r="Q74" s="20"/>
      <c r="R74" s="147">
        <f t="shared" si="566"/>
        <v>0</v>
      </c>
      <c r="S74" s="233">
        <f t="shared" si="606"/>
        <v>0</v>
      </c>
      <c r="T74" s="19">
        <f t="shared" si="568"/>
        <v>0</v>
      </c>
      <c r="U74" s="20"/>
      <c r="V74" s="147">
        <f t="shared" si="569"/>
        <v>0</v>
      </c>
      <c r="W74" s="233">
        <f t="shared" si="606"/>
        <v>0</v>
      </c>
      <c r="X74" s="19">
        <f t="shared" si="571"/>
        <v>0</v>
      </c>
      <c r="Y74" s="20"/>
      <c r="Z74" s="147">
        <f t="shared" si="572"/>
        <v>0</v>
      </c>
      <c r="AA74" s="233">
        <f t="shared" si="606"/>
        <v>0</v>
      </c>
      <c r="AB74" s="19">
        <f t="shared" si="574"/>
        <v>0</v>
      </c>
      <c r="AC74" s="20"/>
      <c r="AD74" s="147">
        <f t="shared" si="575"/>
        <v>0</v>
      </c>
      <c r="AE74" s="233">
        <f t="shared" si="606"/>
        <v>0</v>
      </c>
      <c r="AF74" s="19">
        <f t="shared" si="577"/>
        <v>0</v>
      </c>
      <c r="AG74" s="20"/>
      <c r="AH74" s="147">
        <f t="shared" si="578"/>
        <v>0</v>
      </c>
      <c r="AI74" s="233">
        <f t="shared" si="606"/>
        <v>0</v>
      </c>
      <c r="AJ74" s="19">
        <f t="shared" si="580"/>
        <v>0</v>
      </c>
      <c r="AK74" s="20"/>
      <c r="AL74" s="147">
        <f t="shared" si="581"/>
        <v>0</v>
      </c>
      <c r="AM74" s="233">
        <f t="shared" si="606"/>
        <v>0</v>
      </c>
      <c r="AN74" s="19">
        <f t="shared" si="583"/>
        <v>0</v>
      </c>
      <c r="AO74" s="20"/>
      <c r="AP74" s="147">
        <f t="shared" si="584"/>
        <v>0</v>
      </c>
      <c r="AQ74" s="233">
        <f t="shared" si="606"/>
        <v>0</v>
      </c>
      <c r="AR74" s="19">
        <f t="shared" si="586"/>
        <v>0</v>
      </c>
      <c r="AS74" s="20"/>
      <c r="AT74" s="147">
        <f t="shared" si="587"/>
        <v>0</v>
      </c>
      <c r="AU74" s="233">
        <f t="shared" si="606"/>
        <v>0</v>
      </c>
      <c r="AV74" s="19">
        <f t="shared" si="589"/>
        <v>0</v>
      </c>
      <c r="AW74" s="20"/>
      <c r="AX74" s="147">
        <f t="shared" si="590"/>
        <v>0</v>
      </c>
      <c r="AY74" s="233">
        <f t="shared" si="606"/>
        <v>0</v>
      </c>
      <c r="AZ74" s="19">
        <f t="shared" si="592"/>
        <v>0</v>
      </c>
      <c r="BA74" s="20"/>
      <c r="BB74" s="147">
        <f t="shared" si="593"/>
        <v>0</v>
      </c>
      <c r="BC74" s="208"/>
    </row>
    <row r="75" spans="1:55" ht="45" hidden="1" x14ac:dyDescent="0.25">
      <c r="A75" s="231"/>
      <c r="B75" s="116">
        <f t="shared" si="605"/>
        <v>39</v>
      </c>
      <c r="C75" s="92" t="s">
        <v>141</v>
      </c>
      <c r="D75" s="245"/>
      <c r="E75" s="133">
        <v>0.12</v>
      </c>
      <c r="F75" s="275"/>
      <c r="G75" s="233">
        <f t="shared" si="617"/>
        <v>0</v>
      </c>
      <c r="H75" s="19">
        <f t="shared" si="559"/>
        <v>0</v>
      </c>
      <c r="I75" s="20"/>
      <c r="J75" s="147">
        <f t="shared" si="560"/>
        <v>0</v>
      </c>
      <c r="K75" s="233">
        <f t="shared" si="606"/>
        <v>0</v>
      </c>
      <c r="L75" s="19">
        <f t="shared" si="562"/>
        <v>0</v>
      </c>
      <c r="M75" s="20"/>
      <c r="N75" s="147">
        <f t="shared" si="563"/>
        <v>0</v>
      </c>
      <c r="O75" s="233">
        <f t="shared" si="606"/>
        <v>0</v>
      </c>
      <c r="P75" s="19">
        <f t="shared" si="565"/>
        <v>0</v>
      </c>
      <c r="Q75" s="20"/>
      <c r="R75" s="147">
        <f t="shared" si="566"/>
        <v>0</v>
      </c>
      <c r="S75" s="233">
        <f t="shared" si="606"/>
        <v>0</v>
      </c>
      <c r="T75" s="19">
        <f t="shared" si="568"/>
        <v>0</v>
      </c>
      <c r="U75" s="20"/>
      <c r="V75" s="147">
        <f t="shared" si="569"/>
        <v>0</v>
      </c>
      <c r="W75" s="233">
        <f t="shared" si="606"/>
        <v>0</v>
      </c>
      <c r="X75" s="19">
        <f t="shared" si="571"/>
        <v>0</v>
      </c>
      <c r="Y75" s="20"/>
      <c r="Z75" s="147">
        <f t="shared" si="572"/>
        <v>0</v>
      </c>
      <c r="AA75" s="233">
        <f t="shared" si="606"/>
        <v>0</v>
      </c>
      <c r="AB75" s="19">
        <f t="shared" si="574"/>
        <v>0</v>
      </c>
      <c r="AC75" s="20"/>
      <c r="AD75" s="147">
        <f t="shared" si="575"/>
        <v>0</v>
      </c>
      <c r="AE75" s="233">
        <f t="shared" si="606"/>
        <v>0</v>
      </c>
      <c r="AF75" s="19">
        <f t="shared" si="577"/>
        <v>0</v>
      </c>
      <c r="AG75" s="20"/>
      <c r="AH75" s="147">
        <f t="shared" si="578"/>
        <v>0</v>
      </c>
      <c r="AI75" s="233">
        <f t="shared" si="606"/>
        <v>0</v>
      </c>
      <c r="AJ75" s="19">
        <f t="shared" si="580"/>
        <v>0</v>
      </c>
      <c r="AK75" s="20"/>
      <c r="AL75" s="147">
        <f t="shared" si="581"/>
        <v>0</v>
      </c>
      <c r="AM75" s="233">
        <f t="shared" si="606"/>
        <v>0</v>
      </c>
      <c r="AN75" s="19">
        <f t="shared" si="583"/>
        <v>0</v>
      </c>
      <c r="AO75" s="20"/>
      <c r="AP75" s="147">
        <f t="shared" si="584"/>
        <v>0</v>
      </c>
      <c r="AQ75" s="233">
        <f t="shared" si="606"/>
        <v>0</v>
      </c>
      <c r="AR75" s="19">
        <f t="shared" si="586"/>
        <v>0</v>
      </c>
      <c r="AS75" s="20"/>
      <c r="AT75" s="147">
        <f t="shared" si="587"/>
        <v>0</v>
      </c>
      <c r="AU75" s="233">
        <f t="shared" si="606"/>
        <v>0</v>
      </c>
      <c r="AV75" s="19">
        <f t="shared" si="589"/>
        <v>0</v>
      </c>
      <c r="AW75" s="20"/>
      <c r="AX75" s="147">
        <f t="shared" si="590"/>
        <v>0</v>
      </c>
      <c r="AY75" s="233">
        <f t="shared" si="606"/>
        <v>0</v>
      </c>
      <c r="AZ75" s="19">
        <f t="shared" si="592"/>
        <v>0</v>
      </c>
      <c r="BA75" s="20"/>
      <c r="BB75" s="147">
        <f t="shared" si="593"/>
        <v>0</v>
      </c>
      <c r="BC75" s="208"/>
    </row>
    <row r="76" spans="1:55" ht="45" hidden="1" x14ac:dyDescent="0.25">
      <c r="A76" s="231"/>
      <c r="B76" s="116">
        <f t="shared" si="605"/>
        <v>40</v>
      </c>
      <c r="C76" s="92" t="s">
        <v>146</v>
      </c>
      <c r="D76" s="245"/>
      <c r="E76" s="133">
        <v>0.12</v>
      </c>
      <c r="F76" s="275"/>
      <c r="G76" s="233">
        <f t="shared" si="617"/>
        <v>0</v>
      </c>
      <c r="H76" s="19">
        <f t="shared" si="559"/>
        <v>0</v>
      </c>
      <c r="I76" s="20"/>
      <c r="J76" s="147">
        <f t="shared" si="560"/>
        <v>0</v>
      </c>
      <c r="K76" s="233">
        <f t="shared" si="606"/>
        <v>0</v>
      </c>
      <c r="L76" s="19">
        <f t="shared" si="562"/>
        <v>0</v>
      </c>
      <c r="M76" s="20"/>
      <c r="N76" s="147">
        <f t="shared" si="563"/>
        <v>0</v>
      </c>
      <c r="O76" s="233">
        <f t="shared" si="606"/>
        <v>0</v>
      </c>
      <c r="P76" s="19">
        <f t="shared" si="565"/>
        <v>0</v>
      </c>
      <c r="Q76" s="20"/>
      <c r="R76" s="147">
        <f t="shared" si="566"/>
        <v>0</v>
      </c>
      <c r="S76" s="233">
        <f t="shared" si="606"/>
        <v>0</v>
      </c>
      <c r="T76" s="19">
        <f t="shared" si="568"/>
        <v>0</v>
      </c>
      <c r="U76" s="20"/>
      <c r="V76" s="147">
        <f t="shared" si="569"/>
        <v>0</v>
      </c>
      <c r="W76" s="233">
        <f t="shared" si="606"/>
        <v>0</v>
      </c>
      <c r="X76" s="19">
        <f t="shared" si="571"/>
        <v>0</v>
      </c>
      <c r="Y76" s="20"/>
      <c r="Z76" s="147">
        <f t="shared" si="572"/>
        <v>0</v>
      </c>
      <c r="AA76" s="233">
        <f t="shared" si="606"/>
        <v>0</v>
      </c>
      <c r="AB76" s="19">
        <f t="shared" si="574"/>
        <v>0</v>
      </c>
      <c r="AC76" s="20"/>
      <c r="AD76" s="147">
        <f t="shared" si="575"/>
        <v>0</v>
      </c>
      <c r="AE76" s="233">
        <f t="shared" si="606"/>
        <v>0</v>
      </c>
      <c r="AF76" s="19">
        <f t="shared" si="577"/>
        <v>0</v>
      </c>
      <c r="AG76" s="20"/>
      <c r="AH76" s="147">
        <f t="shared" si="578"/>
        <v>0</v>
      </c>
      <c r="AI76" s="233">
        <f t="shared" si="606"/>
        <v>0</v>
      </c>
      <c r="AJ76" s="19">
        <f t="shared" si="580"/>
        <v>0</v>
      </c>
      <c r="AK76" s="20"/>
      <c r="AL76" s="147">
        <f t="shared" si="581"/>
        <v>0</v>
      </c>
      <c r="AM76" s="233">
        <f t="shared" si="606"/>
        <v>0</v>
      </c>
      <c r="AN76" s="19">
        <f t="shared" si="583"/>
        <v>0</v>
      </c>
      <c r="AO76" s="20"/>
      <c r="AP76" s="147">
        <f t="shared" si="584"/>
        <v>0</v>
      </c>
      <c r="AQ76" s="233">
        <f t="shared" si="606"/>
        <v>0</v>
      </c>
      <c r="AR76" s="19">
        <f t="shared" si="586"/>
        <v>0</v>
      </c>
      <c r="AS76" s="20"/>
      <c r="AT76" s="147">
        <f t="shared" si="587"/>
        <v>0</v>
      </c>
      <c r="AU76" s="233">
        <f t="shared" si="606"/>
        <v>0</v>
      </c>
      <c r="AV76" s="19">
        <f t="shared" si="589"/>
        <v>0</v>
      </c>
      <c r="AW76" s="20"/>
      <c r="AX76" s="147">
        <f t="shared" si="590"/>
        <v>0</v>
      </c>
      <c r="AY76" s="233">
        <f t="shared" si="606"/>
        <v>0</v>
      </c>
      <c r="AZ76" s="19">
        <f t="shared" si="592"/>
        <v>0</v>
      </c>
      <c r="BA76" s="20"/>
      <c r="BB76" s="147">
        <f t="shared" si="593"/>
        <v>0</v>
      </c>
      <c r="BC76" s="208"/>
    </row>
    <row r="77" spans="1:55" ht="45" hidden="1" x14ac:dyDescent="0.25">
      <c r="A77" s="231"/>
      <c r="B77" s="116">
        <f t="shared" si="605"/>
        <v>41</v>
      </c>
      <c r="C77" s="92" t="s">
        <v>64</v>
      </c>
      <c r="D77" s="245"/>
      <c r="E77" s="133">
        <v>0.12</v>
      </c>
      <c r="F77" s="275"/>
      <c r="G77" s="233">
        <f t="shared" si="617"/>
        <v>0</v>
      </c>
      <c r="H77" s="19">
        <f t="shared" si="559"/>
        <v>0</v>
      </c>
      <c r="I77" s="20"/>
      <c r="J77" s="147">
        <f t="shared" si="560"/>
        <v>0</v>
      </c>
      <c r="K77" s="233">
        <f t="shared" si="606"/>
        <v>0</v>
      </c>
      <c r="L77" s="19">
        <f t="shared" si="562"/>
        <v>0</v>
      </c>
      <c r="M77" s="20"/>
      <c r="N77" s="147">
        <f t="shared" si="563"/>
        <v>0</v>
      </c>
      <c r="O77" s="233">
        <f t="shared" si="606"/>
        <v>0</v>
      </c>
      <c r="P77" s="19">
        <f t="shared" si="565"/>
        <v>0</v>
      </c>
      <c r="Q77" s="20"/>
      <c r="R77" s="147">
        <f t="shared" si="566"/>
        <v>0</v>
      </c>
      <c r="S77" s="233">
        <f t="shared" si="606"/>
        <v>0</v>
      </c>
      <c r="T77" s="19">
        <f t="shared" si="568"/>
        <v>0</v>
      </c>
      <c r="U77" s="20"/>
      <c r="V77" s="147">
        <f t="shared" si="569"/>
        <v>0</v>
      </c>
      <c r="W77" s="233">
        <f t="shared" si="606"/>
        <v>0</v>
      </c>
      <c r="X77" s="19">
        <f t="shared" si="571"/>
        <v>0</v>
      </c>
      <c r="Y77" s="20"/>
      <c r="Z77" s="147">
        <f t="shared" si="572"/>
        <v>0</v>
      </c>
      <c r="AA77" s="233">
        <f t="shared" si="606"/>
        <v>0</v>
      </c>
      <c r="AB77" s="19">
        <f t="shared" si="574"/>
        <v>0</v>
      </c>
      <c r="AC77" s="20"/>
      <c r="AD77" s="147">
        <f t="shared" si="575"/>
        <v>0</v>
      </c>
      <c r="AE77" s="233">
        <f t="shared" si="606"/>
        <v>0</v>
      </c>
      <c r="AF77" s="19">
        <f t="shared" si="577"/>
        <v>0</v>
      </c>
      <c r="AG77" s="20"/>
      <c r="AH77" s="147">
        <f t="shared" si="578"/>
        <v>0</v>
      </c>
      <c r="AI77" s="233">
        <f t="shared" si="606"/>
        <v>0</v>
      </c>
      <c r="AJ77" s="19">
        <f t="shared" si="580"/>
        <v>0</v>
      </c>
      <c r="AK77" s="20"/>
      <c r="AL77" s="147">
        <f t="shared" si="581"/>
        <v>0</v>
      </c>
      <c r="AM77" s="233">
        <f t="shared" si="606"/>
        <v>0</v>
      </c>
      <c r="AN77" s="19">
        <f t="shared" si="583"/>
        <v>0</v>
      </c>
      <c r="AO77" s="20"/>
      <c r="AP77" s="147">
        <f t="shared" si="584"/>
        <v>0</v>
      </c>
      <c r="AQ77" s="233">
        <f t="shared" si="606"/>
        <v>0</v>
      </c>
      <c r="AR77" s="19">
        <f t="shared" si="586"/>
        <v>0</v>
      </c>
      <c r="AS77" s="20"/>
      <c r="AT77" s="147">
        <f t="shared" si="587"/>
        <v>0</v>
      </c>
      <c r="AU77" s="233">
        <f t="shared" si="606"/>
        <v>0</v>
      </c>
      <c r="AV77" s="19">
        <f t="shared" si="589"/>
        <v>0</v>
      </c>
      <c r="AW77" s="20"/>
      <c r="AX77" s="147">
        <f t="shared" si="590"/>
        <v>0</v>
      </c>
      <c r="AY77" s="233">
        <f t="shared" si="606"/>
        <v>0</v>
      </c>
      <c r="AZ77" s="19">
        <f t="shared" si="592"/>
        <v>0</v>
      </c>
      <c r="BA77" s="20"/>
      <c r="BB77" s="147">
        <f t="shared" si="593"/>
        <v>0</v>
      </c>
      <c r="BC77" s="208"/>
    </row>
    <row r="78" spans="1:55" ht="45" hidden="1" x14ac:dyDescent="0.25">
      <c r="A78" s="231"/>
      <c r="B78" s="116">
        <f t="shared" si="605"/>
        <v>42</v>
      </c>
      <c r="C78" s="92" t="s">
        <v>65</v>
      </c>
      <c r="D78" s="245"/>
      <c r="E78" s="133">
        <v>0.12</v>
      </c>
      <c r="F78" s="275"/>
      <c r="G78" s="233">
        <f t="shared" si="617"/>
        <v>0</v>
      </c>
      <c r="H78" s="19">
        <f t="shared" si="559"/>
        <v>0</v>
      </c>
      <c r="I78" s="20"/>
      <c r="J78" s="147">
        <f t="shared" si="560"/>
        <v>0</v>
      </c>
      <c r="K78" s="233">
        <f t="shared" si="606"/>
        <v>0</v>
      </c>
      <c r="L78" s="19">
        <f t="shared" si="562"/>
        <v>0</v>
      </c>
      <c r="M78" s="20"/>
      <c r="N78" s="147">
        <f t="shared" si="563"/>
        <v>0</v>
      </c>
      <c r="O78" s="233">
        <f t="shared" si="606"/>
        <v>0</v>
      </c>
      <c r="P78" s="19">
        <f t="shared" si="565"/>
        <v>0</v>
      </c>
      <c r="Q78" s="20"/>
      <c r="R78" s="147">
        <f t="shared" si="566"/>
        <v>0</v>
      </c>
      <c r="S78" s="233">
        <f t="shared" si="606"/>
        <v>0</v>
      </c>
      <c r="T78" s="19">
        <f t="shared" si="568"/>
        <v>0</v>
      </c>
      <c r="U78" s="20"/>
      <c r="V78" s="147">
        <f t="shared" si="569"/>
        <v>0</v>
      </c>
      <c r="W78" s="233">
        <f t="shared" si="606"/>
        <v>0</v>
      </c>
      <c r="X78" s="19">
        <f t="shared" si="571"/>
        <v>0</v>
      </c>
      <c r="Y78" s="20"/>
      <c r="Z78" s="147">
        <f t="shared" si="572"/>
        <v>0</v>
      </c>
      <c r="AA78" s="233">
        <f t="shared" si="606"/>
        <v>0</v>
      </c>
      <c r="AB78" s="19">
        <f t="shared" si="574"/>
        <v>0</v>
      </c>
      <c r="AC78" s="20"/>
      <c r="AD78" s="147">
        <f t="shared" si="575"/>
        <v>0</v>
      </c>
      <c r="AE78" s="233">
        <f t="shared" si="606"/>
        <v>0</v>
      </c>
      <c r="AF78" s="19">
        <f t="shared" si="577"/>
        <v>0</v>
      </c>
      <c r="AG78" s="20"/>
      <c r="AH78" s="147">
        <f t="shared" si="578"/>
        <v>0</v>
      </c>
      <c r="AI78" s="233">
        <f t="shared" si="606"/>
        <v>0</v>
      </c>
      <c r="AJ78" s="19">
        <f t="shared" si="580"/>
        <v>0</v>
      </c>
      <c r="AK78" s="20"/>
      <c r="AL78" s="147">
        <f t="shared" si="581"/>
        <v>0</v>
      </c>
      <c r="AM78" s="233">
        <f t="shared" si="606"/>
        <v>0</v>
      </c>
      <c r="AN78" s="19">
        <f t="shared" si="583"/>
        <v>0</v>
      </c>
      <c r="AO78" s="20"/>
      <c r="AP78" s="147">
        <f t="shared" si="584"/>
        <v>0</v>
      </c>
      <c r="AQ78" s="233">
        <f t="shared" si="606"/>
        <v>0</v>
      </c>
      <c r="AR78" s="19">
        <f t="shared" si="586"/>
        <v>0</v>
      </c>
      <c r="AS78" s="20"/>
      <c r="AT78" s="147">
        <f t="shared" si="587"/>
        <v>0</v>
      </c>
      <c r="AU78" s="233">
        <f t="shared" si="606"/>
        <v>0</v>
      </c>
      <c r="AV78" s="19">
        <f t="shared" si="589"/>
        <v>0</v>
      </c>
      <c r="AW78" s="20"/>
      <c r="AX78" s="147">
        <f t="shared" si="590"/>
        <v>0</v>
      </c>
      <c r="AY78" s="233">
        <f t="shared" si="606"/>
        <v>0</v>
      </c>
      <c r="AZ78" s="19">
        <f t="shared" si="592"/>
        <v>0</v>
      </c>
      <c r="BA78" s="20"/>
      <c r="BB78" s="147">
        <f t="shared" si="593"/>
        <v>0</v>
      </c>
      <c r="BC78" s="208"/>
    </row>
    <row r="79" spans="1:55" ht="55.5" hidden="1" x14ac:dyDescent="0.25">
      <c r="B79" s="12"/>
      <c r="C79" s="39" t="s">
        <v>190</v>
      </c>
      <c r="D79" s="14"/>
      <c r="E79" s="43">
        <v>0.6</v>
      </c>
      <c r="F79" s="275"/>
      <c r="G79" s="152">
        <f>0</f>
        <v>0</v>
      </c>
      <c r="H79" s="113">
        <f>0</f>
        <v>0</v>
      </c>
      <c r="I79" s="113">
        <f>0</f>
        <v>0</v>
      </c>
      <c r="J79" s="153">
        <f>0</f>
        <v>0</v>
      </c>
      <c r="K79" s="152">
        <f>0</f>
        <v>0</v>
      </c>
      <c r="L79" s="113">
        <f>0</f>
        <v>0</v>
      </c>
      <c r="M79" s="113">
        <f>0</f>
        <v>0</v>
      </c>
      <c r="N79" s="153">
        <f>0</f>
        <v>0</v>
      </c>
      <c r="O79" s="152">
        <f>0</f>
        <v>0</v>
      </c>
      <c r="P79" s="113">
        <f>0</f>
        <v>0</v>
      </c>
      <c r="Q79" s="113">
        <f>0</f>
        <v>0</v>
      </c>
      <c r="R79" s="153">
        <f>0</f>
        <v>0</v>
      </c>
      <c r="S79" s="152">
        <f>0</f>
        <v>0</v>
      </c>
      <c r="T79" s="113">
        <f>0</f>
        <v>0</v>
      </c>
      <c r="U79" s="113">
        <f>0</f>
        <v>0</v>
      </c>
      <c r="V79" s="153">
        <f>0</f>
        <v>0</v>
      </c>
      <c r="W79" s="152">
        <f>0</f>
        <v>0</v>
      </c>
      <c r="X79" s="113">
        <f>0</f>
        <v>0</v>
      </c>
      <c r="Y79" s="113">
        <f>0</f>
        <v>0</v>
      </c>
      <c r="Z79" s="153">
        <f>0</f>
        <v>0</v>
      </c>
      <c r="AA79" s="152">
        <f>0</f>
        <v>0</v>
      </c>
      <c r="AB79" s="113">
        <f>0</f>
        <v>0</v>
      </c>
      <c r="AC79" s="113">
        <f>0</f>
        <v>0</v>
      </c>
      <c r="AD79" s="153">
        <f>0</f>
        <v>0</v>
      </c>
      <c r="AE79" s="152">
        <f>0</f>
        <v>0</v>
      </c>
      <c r="AF79" s="113">
        <f>0</f>
        <v>0</v>
      </c>
      <c r="AG79" s="113">
        <f>0</f>
        <v>0</v>
      </c>
      <c r="AH79" s="153">
        <f>0</f>
        <v>0</v>
      </c>
      <c r="AI79" s="152">
        <f>0</f>
        <v>0</v>
      </c>
      <c r="AJ79" s="113">
        <f>0</f>
        <v>0</v>
      </c>
      <c r="AK79" s="113">
        <f>0</f>
        <v>0</v>
      </c>
      <c r="AL79" s="153">
        <f>0</f>
        <v>0</v>
      </c>
      <c r="AM79" s="152">
        <f>0</f>
        <v>0</v>
      </c>
      <c r="AN79" s="113">
        <f>0</f>
        <v>0</v>
      </c>
      <c r="AO79" s="113">
        <f>0</f>
        <v>0</v>
      </c>
      <c r="AP79" s="153">
        <f>0</f>
        <v>0</v>
      </c>
      <c r="AQ79" s="152">
        <f>0</f>
        <v>0</v>
      </c>
      <c r="AR79" s="113">
        <f>0</f>
        <v>0</v>
      </c>
      <c r="AS79" s="113">
        <f>0</f>
        <v>0</v>
      </c>
      <c r="AT79" s="153">
        <f>0</f>
        <v>0</v>
      </c>
      <c r="AU79" s="152">
        <f>0</f>
        <v>0</v>
      </c>
      <c r="AV79" s="113">
        <f>0</f>
        <v>0</v>
      </c>
      <c r="AW79" s="113">
        <f>0</f>
        <v>0</v>
      </c>
      <c r="AX79" s="153">
        <f>0</f>
        <v>0</v>
      </c>
      <c r="AY79" s="152">
        <f>0</f>
        <v>0</v>
      </c>
      <c r="AZ79" s="113">
        <f>0</f>
        <v>0</v>
      </c>
      <c r="BA79" s="113">
        <f>0</f>
        <v>0</v>
      </c>
      <c r="BB79" s="195">
        <f>0</f>
        <v>0</v>
      </c>
      <c r="BC79" s="208"/>
    </row>
    <row r="80" spans="1:55" hidden="1" x14ac:dyDescent="0.25">
      <c r="B80" s="12"/>
      <c r="C80" s="39"/>
      <c r="D80" s="177">
        <v>560000000</v>
      </c>
      <c r="E80" s="178"/>
      <c r="F80" s="275"/>
      <c r="G80" s="179"/>
      <c r="H80" s="173"/>
      <c r="I80" s="173"/>
      <c r="J80" s="180"/>
      <c r="K80" s="179"/>
      <c r="L80" s="173"/>
      <c r="M80" s="173"/>
      <c r="N80" s="180"/>
      <c r="O80" s="179"/>
      <c r="P80" s="173"/>
      <c r="Q80" s="173"/>
      <c r="R80" s="180"/>
      <c r="S80" s="179"/>
      <c r="T80" s="173"/>
      <c r="U80" s="173"/>
      <c r="V80" s="180"/>
      <c r="W80" s="179"/>
      <c r="X80" s="173"/>
      <c r="Y80" s="173"/>
      <c r="Z80" s="180"/>
      <c r="AA80" s="179"/>
      <c r="AB80" s="173"/>
      <c r="AC80" s="173"/>
      <c r="AD80" s="180"/>
      <c r="AE80" s="179"/>
      <c r="AF80" s="173"/>
      <c r="AG80" s="173"/>
      <c r="AH80" s="180"/>
      <c r="AI80" s="179"/>
      <c r="AJ80" s="173"/>
      <c r="AK80" s="173"/>
      <c r="AL80" s="180"/>
      <c r="AM80" s="179"/>
      <c r="AN80" s="173"/>
      <c r="AO80" s="173"/>
      <c r="AP80" s="180"/>
      <c r="AQ80" s="179"/>
      <c r="AR80" s="173"/>
      <c r="AS80" s="173"/>
      <c r="AT80" s="180"/>
      <c r="AU80" s="179"/>
      <c r="AV80" s="173"/>
      <c r="AW80" s="173"/>
      <c r="AX80" s="180"/>
      <c r="AY80" s="179"/>
      <c r="AZ80" s="173"/>
      <c r="BA80" s="173"/>
      <c r="BB80" s="199"/>
      <c r="BC80" s="208"/>
    </row>
    <row r="81" spans="1:55" ht="75" hidden="1" x14ac:dyDescent="0.25">
      <c r="B81" s="117">
        <f>B78+1</f>
        <v>43</v>
      </c>
      <c r="C81" s="92" t="s">
        <v>66</v>
      </c>
      <c r="D81" s="14" t="s">
        <v>108</v>
      </c>
      <c r="E81" s="133">
        <v>0.6</v>
      </c>
      <c r="F81" s="275"/>
      <c r="G81" s="146">
        <f>$E$81</f>
        <v>0.6</v>
      </c>
      <c r="H81" s="19">
        <f>IF(J81&gt;=0,G81,0)</f>
        <v>0.6</v>
      </c>
      <c r="I81" s="192"/>
      <c r="J81" s="147">
        <f>$E$80/$D$80*$E$81</f>
        <v>0</v>
      </c>
      <c r="K81" s="146">
        <f t="shared" ref="K81" si="618">$E$81</f>
        <v>0.6</v>
      </c>
      <c r="L81" s="19">
        <f t="shared" ref="L81" si="619">IF(N81&gt;=0,K81,0)</f>
        <v>0.6</v>
      </c>
      <c r="M81" s="192"/>
      <c r="N81" s="147">
        <f t="shared" ref="N81" si="620">$E$80/$D$80*$E$81</f>
        <v>0</v>
      </c>
      <c r="O81" s="146">
        <f t="shared" ref="O81" si="621">$E$81</f>
        <v>0.6</v>
      </c>
      <c r="P81" s="19">
        <f t="shared" ref="P81" si="622">IF(R81&gt;=0,O81,0)</f>
        <v>0.6</v>
      </c>
      <c r="Q81" s="192"/>
      <c r="R81" s="147">
        <f t="shared" ref="R81" si="623">$E$80/$D$80*$E$81</f>
        <v>0</v>
      </c>
      <c r="S81" s="146">
        <f t="shared" ref="S81" si="624">$E$81</f>
        <v>0.6</v>
      </c>
      <c r="T81" s="19">
        <f t="shared" ref="T81" si="625">IF(V81&gt;=0,S81,0)</f>
        <v>0.6</v>
      </c>
      <c r="U81" s="192"/>
      <c r="V81" s="147">
        <f t="shared" ref="V81" si="626">$E$80/$D$80*$E$81</f>
        <v>0</v>
      </c>
      <c r="W81" s="146">
        <f t="shared" ref="W81" si="627">$E$81</f>
        <v>0.6</v>
      </c>
      <c r="X81" s="19">
        <f t="shared" ref="X81" si="628">IF(Z81&gt;=0,W81,0)</f>
        <v>0.6</v>
      </c>
      <c r="Y81" s="192"/>
      <c r="Z81" s="147">
        <f t="shared" ref="Z81" si="629">$E$80/$D$80*$E$81</f>
        <v>0</v>
      </c>
      <c r="AA81" s="146">
        <f t="shared" ref="AA81" si="630">$E$81</f>
        <v>0.6</v>
      </c>
      <c r="AB81" s="19">
        <f t="shared" ref="AB81" si="631">IF(AD81&gt;=0,AA81,0)</f>
        <v>0.6</v>
      </c>
      <c r="AC81" s="192"/>
      <c r="AD81" s="147">
        <f t="shared" ref="AD81" si="632">$E$80/$D$80*$E$81</f>
        <v>0</v>
      </c>
      <c r="AE81" s="146">
        <f t="shared" ref="AE81" si="633">$E$81</f>
        <v>0.6</v>
      </c>
      <c r="AF81" s="19">
        <f t="shared" ref="AF81" si="634">IF(AH81&gt;=0,AE81,0)</f>
        <v>0.6</v>
      </c>
      <c r="AG81" s="192"/>
      <c r="AH81" s="147">
        <f t="shared" ref="AH81" si="635">$E$80/$D$80*$E$81</f>
        <v>0</v>
      </c>
      <c r="AI81" s="146">
        <f t="shared" ref="AI81" si="636">$E$81</f>
        <v>0.6</v>
      </c>
      <c r="AJ81" s="19">
        <f t="shared" ref="AJ81" si="637">IF(AL81&gt;=0,AI81,0)</f>
        <v>0.6</v>
      </c>
      <c r="AK81" s="192"/>
      <c r="AL81" s="147">
        <f t="shared" ref="AL81" si="638">$E$80/$D$80*$E$81</f>
        <v>0</v>
      </c>
      <c r="AM81" s="146">
        <f t="shared" ref="AM81" si="639">$E$81</f>
        <v>0.6</v>
      </c>
      <c r="AN81" s="19">
        <f t="shared" ref="AN81" si="640">IF(AP81&gt;=0,AM81,0)</f>
        <v>0.6</v>
      </c>
      <c r="AO81" s="192"/>
      <c r="AP81" s="147">
        <f t="shared" ref="AP81" si="641">$E$80/$D$80*$E$81</f>
        <v>0</v>
      </c>
      <c r="AQ81" s="146">
        <f t="shared" ref="AQ81" si="642">$E$81</f>
        <v>0.6</v>
      </c>
      <c r="AR81" s="19">
        <f t="shared" ref="AR81" si="643">IF(AT81&gt;=0,AQ81,0)</f>
        <v>0.6</v>
      </c>
      <c r="AS81" s="192"/>
      <c r="AT81" s="147">
        <f t="shared" ref="AT81" si="644">$E$80/$D$80*$E$81</f>
        <v>0</v>
      </c>
      <c r="AU81" s="146">
        <f t="shared" ref="AU81" si="645">$E$81</f>
        <v>0.6</v>
      </c>
      <c r="AV81" s="19">
        <f t="shared" ref="AV81" si="646">IF(AX81&gt;=0,AU81,0)</f>
        <v>0.6</v>
      </c>
      <c r="AW81" s="192"/>
      <c r="AX81" s="147">
        <f t="shared" ref="AX81" si="647">$E$80/$D$80*$E$81</f>
        <v>0</v>
      </c>
      <c r="AY81" s="146">
        <f t="shared" ref="AY81" si="648">$E$81</f>
        <v>0.6</v>
      </c>
      <c r="AZ81" s="19">
        <f t="shared" ref="AZ81" si="649">IF(BB81&gt;=0,AY81,0)</f>
        <v>0.6</v>
      </c>
      <c r="BA81" s="192"/>
      <c r="BB81" s="147">
        <f t="shared" ref="BB81" si="650">$E$80/$D$80*$E$81</f>
        <v>0</v>
      </c>
      <c r="BC81" s="208"/>
    </row>
    <row r="82" spans="1:55" s="22" customFormat="1" hidden="1" x14ac:dyDescent="0.25">
      <c r="A82" s="227"/>
      <c r="B82" s="11"/>
      <c r="C82" s="23"/>
      <c r="D82" s="24"/>
      <c r="E82" s="25"/>
      <c r="F82" s="75" t="s">
        <v>15</v>
      </c>
      <c r="G82" s="148">
        <f>SUM(G71:G81)</f>
        <v>1</v>
      </c>
      <c r="H82" s="26">
        <f>SUM(H71:H81)</f>
        <v>1</v>
      </c>
      <c r="I82" s="27"/>
      <c r="J82" s="149">
        <f>SUMIF(J71:J81, "&gt;0")</f>
        <v>0</v>
      </c>
      <c r="K82" s="148">
        <f t="shared" ref="K82:L82" si="651">SUM(K71:K81)</f>
        <v>1</v>
      </c>
      <c r="L82" s="26">
        <f t="shared" si="651"/>
        <v>1</v>
      </c>
      <c r="M82" s="27"/>
      <c r="N82" s="149">
        <f t="shared" ref="N82" si="652">SUMIF(N71:N81, "&gt;0")</f>
        <v>0</v>
      </c>
      <c r="O82" s="148">
        <f t="shared" ref="O82:P82" si="653">SUM(O71:O81)</f>
        <v>1</v>
      </c>
      <c r="P82" s="26">
        <f t="shared" si="653"/>
        <v>1</v>
      </c>
      <c r="Q82" s="27"/>
      <c r="R82" s="149">
        <f t="shared" ref="R82" si="654">SUMIF(R71:R81, "&gt;0")</f>
        <v>0</v>
      </c>
      <c r="S82" s="148">
        <f t="shared" ref="S82:T82" si="655">SUM(S71:S81)</f>
        <v>1</v>
      </c>
      <c r="T82" s="26">
        <f t="shared" si="655"/>
        <v>1</v>
      </c>
      <c r="U82" s="27"/>
      <c r="V82" s="149">
        <f t="shared" ref="V82" si="656">SUMIF(V71:V81, "&gt;0")</f>
        <v>0</v>
      </c>
      <c r="W82" s="148">
        <f t="shared" ref="W82:X82" si="657">SUM(W71:W81)</f>
        <v>1</v>
      </c>
      <c r="X82" s="26">
        <f t="shared" si="657"/>
        <v>1</v>
      </c>
      <c r="Y82" s="27"/>
      <c r="Z82" s="149">
        <f t="shared" ref="Z82" si="658">SUMIF(Z71:Z81, "&gt;0")</f>
        <v>0</v>
      </c>
      <c r="AA82" s="148">
        <f t="shared" ref="AA82:AB82" si="659">SUM(AA71:AA81)</f>
        <v>1</v>
      </c>
      <c r="AB82" s="26">
        <f t="shared" si="659"/>
        <v>1</v>
      </c>
      <c r="AC82" s="27"/>
      <c r="AD82" s="149">
        <f t="shared" ref="AD82" si="660">SUMIF(AD71:AD81, "&gt;0")</f>
        <v>0</v>
      </c>
      <c r="AE82" s="148">
        <f t="shared" ref="AE82:AF82" si="661">SUM(AE71:AE81)</f>
        <v>1</v>
      </c>
      <c r="AF82" s="26">
        <f t="shared" si="661"/>
        <v>1</v>
      </c>
      <c r="AG82" s="27"/>
      <c r="AH82" s="149">
        <f t="shared" ref="AH82" si="662">SUMIF(AH71:AH81, "&gt;0")</f>
        <v>0</v>
      </c>
      <c r="AI82" s="148">
        <f t="shared" ref="AI82:AJ82" si="663">SUM(AI71:AI81)</f>
        <v>1</v>
      </c>
      <c r="AJ82" s="26">
        <f t="shared" si="663"/>
        <v>1</v>
      </c>
      <c r="AK82" s="27"/>
      <c r="AL82" s="149">
        <f t="shared" ref="AL82" si="664">SUMIF(AL71:AL81, "&gt;0")</f>
        <v>0</v>
      </c>
      <c r="AM82" s="148">
        <f t="shared" ref="AM82:AN82" si="665">SUM(AM71:AM81)</f>
        <v>1</v>
      </c>
      <c r="AN82" s="26">
        <f t="shared" si="665"/>
        <v>1</v>
      </c>
      <c r="AO82" s="27"/>
      <c r="AP82" s="149">
        <f t="shared" ref="AP82" si="666">SUMIF(AP71:AP81, "&gt;0")</f>
        <v>0</v>
      </c>
      <c r="AQ82" s="148">
        <f t="shared" ref="AQ82:AR82" si="667">SUM(AQ71:AQ81)</f>
        <v>1</v>
      </c>
      <c r="AR82" s="26">
        <f t="shared" si="667"/>
        <v>1</v>
      </c>
      <c r="AS82" s="27"/>
      <c r="AT82" s="149">
        <f t="shared" ref="AT82" si="668">SUMIF(AT71:AT81, "&gt;0")</f>
        <v>0</v>
      </c>
      <c r="AU82" s="148">
        <f t="shared" ref="AU82:AV82" si="669">SUM(AU71:AU81)</f>
        <v>1</v>
      </c>
      <c r="AV82" s="26">
        <f t="shared" si="669"/>
        <v>1</v>
      </c>
      <c r="AW82" s="27"/>
      <c r="AX82" s="149">
        <f t="shared" ref="AX82" si="670">SUMIF(AX71:AX81, "&gt;0")</f>
        <v>0</v>
      </c>
      <c r="AY82" s="148">
        <f t="shared" ref="AY82:AZ82" si="671">SUM(AY71:AY81)</f>
        <v>1</v>
      </c>
      <c r="AZ82" s="26">
        <f t="shared" si="671"/>
        <v>1</v>
      </c>
      <c r="BA82" s="27"/>
      <c r="BB82" s="149">
        <f t="shared" ref="BB82" si="672">SUMIF(BB71:BB81, "&gt;0")</f>
        <v>0</v>
      </c>
      <c r="BC82" s="210"/>
    </row>
    <row r="83" spans="1:55" s="22" customFormat="1" hidden="1" x14ac:dyDescent="0.25">
      <c r="A83" s="227"/>
      <c r="B83" s="11"/>
      <c r="C83" s="46"/>
      <c r="D83" s="13"/>
      <c r="E83" s="47"/>
      <c r="F83" s="73"/>
      <c r="G83" s="150"/>
      <c r="H83" s="30"/>
      <c r="I83" s="31" t="s">
        <v>16</v>
      </c>
      <c r="J83" s="151">
        <f>IF(H82=0,$BC$1,J82/H82*$F$69)</f>
        <v>0</v>
      </c>
      <c r="K83" s="150"/>
      <c r="L83" s="30"/>
      <c r="M83" s="31" t="s">
        <v>16</v>
      </c>
      <c r="N83" s="151">
        <f>IF(L82=0,$BC$1,N82/L82*$F$69)</f>
        <v>0</v>
      </c>
      <c r="O83" s="150"/>
      <c r="P83" s="30"/>
      <c r="Q83" s="31" t="s">
        <v>16</v>
      </c>
      <c r="R83" s="151">
        <f>IF(P82=0,$BC$1,R82/P82*$F$69)</f>
        <v>0</v>
      </c>
      <c r="S83" s="150"/>
      <c r="T83" s="30"/>
      <c r="U83" s="31" t="s">
        <v>16</v>
      </c>
      <c r="V83" s="151">
        <f>IF(T82=0,$BC$1,V82/T82*$F$69)</f>
        <v>0</v>
      </c>
      <c r="W83" s="150"/>
      <c r="X83" s="30"/>
      <c r="Y83" s="31" t="s">
        <v>16</v>
      </c>
      <c r="Z83" s="151">
        <f>IF(X82=0,$BC$1,Z82/X82*$F$69)</f>
        <v>0</v>
      </c>
      <c r="AA83" s="150"/>
      <c r="AB83" s="30"/>
      <c r="AC83" s="31" t="s">
        <v>16</v>
      </c>
      <c r="AD83" s="151">
        <f>IF(AB82=0,$BC$1,AD82/AB82*$F$69)</f>
        <v>0</v>
      </c>
      <c r="AE83" s="150"/>
      <c r="AF83" s="30"/>
      <c r="AG83" s="31" t="s">
        <v>16</v>
      </c>
      <c r="AH83" s="151">
        <f>IF(AF82=0,$BC$1,AH82/AF82*$F$69)</f>
        <v>0</v>
      </c>
      <c r="AI83" s="150"/>
      <c r="AJ83" s="30"/>
      <c r="AK83" s="31" t="s">
        <v>16</v>
      </c>
      <c r="AL83" s="151">
        <f>IF(AJ82=0,$BC$1,AL82/AJ82*$F$69)</f>
        <v>0</v>
      </c>
      <c r="AM83" s="150"/>
      <c r="AN83" s="30"/>
      <c r="AO83" s="31" t="s">
        <v>16</v>
      </c>
      <c r="AP83" s="151">
        <f>IF(AN82=0,$BC$1,AP82/AN82*$F$69)</f>
        <v>0</v>
      </c>
      <c r="AQ83" s="150"/>
      <c r="AR83" s="30"/>
      <c r="AS83" s="31" t="s">
        <v>16</v>
      </c>
      <c r="AT83" s="151">
        <f>IF(AR82=0,$BC$1,AT82/AR82*$F$69)</f>
        <v>0</v>
      </c>
      <c r="AU83" s="150"/>
      <c r="AV83" s="30"/>
      <c r="AW83" s="31" t="s">
        <v>16</v>
      </c>
      <c r="AX83" s="151">
        <f>IF(AV82=0,$BC$1,AX82/AV82*$F$69)</f>
        <v>0</v>
      </c>
      <c r="AY83" s="150"/>
      <c r="AZ83" s="30"/>
      <c r="BA83" s="31" t="s">
        <v>16</v>
      </c>
      <c r="BB83" s="151">
        <f>IF(AZ82=0,$BC$1,BB82/AZ82*$F$69)</f>
        <v>0</v>
      </c>
      <c r="BC83" s="176" t="e">
        <f>SUM(G83:BB83)/COUNTIF(G83:BB83,"&gt;0")</f>
        <v>#DIV/0!</v>
      </c>
    </row>
    <row r="84" spans="1:55" s="10" customFormat="1" x14ac:dyDescent="0.25">
      <c r="A84" s="226"/>
      <c r="B84" s="11" t="s">
        <v>23</v>
      </c>
      <c r="C84" s="54" t="s">
        <v>67</v>
      </c>
      <c r="D84" s="55"/>
      <c r="E84" s="56" t="s">
        <v>13</v>
      </c>
      <c r="F84" s="268">
        <v>0.2</v>
      </c>
      <c r="G84" s="152">
        <f>0</f>
        <v>0</v>
      </c>
      <c r="H84" s="113">
        <f>0</f>
        <v>0</v>
      </c>
      <c r="I84" s="113">
        <f>0</f>
        <v>0</v>
      </c>
      <c r="J84" s="153">
        <f>0</f>
        <v>0</v>
      </c>
      <c r="K84" s="152">
        <f>0</f>
        <v>0</v>
      </c>
      <c r="L84" s="113">
        <f>0</f>
        <v>0</v>
      </c>
      <c r="M84" s="113">
        <f>0</f>
        <v>0</v>
      </c>
      <c r="N84" s="153">
        <f>0</f>
        <v>0</v>
      </c>
      <c r="O84" s="152">
        <f>0</f>
        <v>0</v>
      </c>
      <c r="P84" s="113">
        <f>0</f>
        <v>0</v>
      </c>
      <c r="Q84" s="113">
        <f>0</f>
        <v>0</v>
      </c>
      <c r="R84" s="153">
        <f>0</f>
        <v>0</v>
      </c>
      <c r="S84" s="152">
        <f>0</f>
        <v>0</v>
      </c>
      <c r="T84" s="113">
        <f>0</f>
        <v>0</v>
      </c>
      <c r="U84" s="113">
        <f>0</f>
        <v>0</v>
      </c>
      <c r="V84" s="153">
        <f>0</f>
        <v>0</v>
      </c>
      <c r="W84" s="152">
        <f>0</f>
        <v>0</v>
      </c>
      <c r="X84" s="113">
        <f>0</f>
        <v>0</v>
      </c>
      <c r="Y84" s="113">
        <f>0</f>
        <v>0</v>
      </c>
      <c r="Z84" s="153">
        <f>0</f>
        <v>0</v>
      </c>
      <c r="AA84" s="152">
        <f>0</f>
        <v>0</v>
      </c>
      <c r="AB84" s="113">
        <f>0</f>
        <v>0</v>
      </c>
      <c r="AC84" s="113">
        <f>0</f>
        <v>0</v>
      </c>
      <c r="AD84" s="153">
        <f>0</f>
        <v>0</v>
      </c>
      <c r="AE84" s="152">
        <f>0</f>
        <v>0</v>
      </c>
      <c r="AF84" s="113">
        <f>0</f>
        <v>0</v>
      </c>
      <c r="AG84" s="113">
        <f>0</f>
        <v>0</v>
      </c>
      <c r="AH84" s="153">
        <f>0</f>
        <v>0</v>
      </c>
      <c r="AI84" s="152">
        <f>0</f>
        <v>0</v>
      </c>
      <c r="AJ84" s="113">
        <f>0</f>
        <v>0</v>
      </c>
      <c r="AK84" s="113">
        <f>0</f>
        <v>0</v>
      </c>
      <c r="AL84" s="153">
        <f>0</f>
        <v>0</v>
      </c>
      <c r="AM84" s="152">
        <f>0</f>
        <v>0</v>
      </c>
      <c r="AN84" s="113">
        <f>0</f>
        <v>0</v>
      </c>
      <c r="AO84" s="113">
        <f>0</f>
        <v>0</v>
      </c>
      <c r="AP84" s="153">
        <f>0</f>
        <v>0</v>
      </c>
      <c r="AQ84" s="152">
        <f>0</f>
        <v>0</v>
      </c>
      <c r="AR84" s="113">
        <f>0</f>
        <v>0</v>
      </c>
      <c r="AS84" s="113">
        <f>0</f>
        <v>0</v>
      </c>
      <c r="AT84" s="153">
        <f>0</f>
        <v>0</v>
      </c>
      <c r="AU84" s="152">
        <f>0</f>
        <v>0</v>
      </c>
      <c r="AV84" s="113">
        <f>0</f>
        <v>0</v>
      </c>
      <c r="AW84" s="113">
        <f>0</f>
        <v>0</v>
      </c>
      <c r="AX84" s="153">
        <f>0</f>
        <v>0</v>
      </c>
      <c r="AY84" s="152">
        <f>0</f>
        <v>0</v>
      </c>
      <c r="AZ84" s="113">
        <f>0</f>
        <v>0</v>
      </c>
      <c r="BA84" s="113">
        <f>0</f>
        <v>0</v>
      </c>
      <c r="BB84" s="195">
        <f>0</f>
        <v>0</v>
      </c>
      <c r="BC84" s="207"/>
    </row>
    <row r="85" spans="1:55" ht="52.5" x14ac:dyDescent="0.25">
      <c r="B85" s="12"/>
      <c r="C85" s="13" t="s">
        <v>1</v>
      </c>
      <c r="D85" s="14"/>
      <c r="E85" s="15">
        <v>0.4</v>
      </c>
      <c r="F85" s="269"/>
      <c r="G85" s="152">
        <f>0</f>
        <v>0</v>
      </c>
      <c r="H85" s="113">
        <f>0</f>
        <v>0</v>
      </c>
      <c r="I85" s="113">
        <f>0</f>
        <v>0</v>
      </c>
      <c r="J85" s="153">
        <f>0</f>
        <v>0</v>
      </c>
      <c r="K85" s="152">
        <f>0</f>
        <v>0</v>
      </c>
      <c r="L85" s="113">
        <f>0</f>
        <v>0</v>
      </c>
      <c r="M85" s="113">
        <f>0</f>
        <v>0</v>
      </c>
      <c r="N85" s="153">
        <f>0</f>
        <v>0</v>
      </c>
      <c r="O85" s="152">
        <f>0</f>
        <v>0</v>
      </c>
      <c r="P85" s="113">
        <f>0</f>
        <v>0</v>
      </c>
      <c r="Q85" s="113">
        <f>0</f>
        <v>0</v>
      </c>
      <c r="R85" s="153">
        <f>0</f>
        <v>0</v>
      </c>
      <c r="S85" s="152">
        <f>0</f>
        <v>0</v>
      </c>
      <c r="T85" s="113">
        <f>0</f>
        <v>0</v>
      </c>
      <c r="U85" s="113">
        <f>0</f>
        <v>0</v>
      </c>
      <c r="V85" s="153">
        <f>0</f>
        <v>0</v>
      </c>
      <c r="W85" s="152">
        <f>0</f>
        <v>0</v>
      </c>
      <c r="X85" s="113">
        <f>0</f>
        <v>0</v>
      </c>
      <c r="Y85" s="113">
        <f>0</f>
        <v>0</v>
      </c>
      <c r="Z85" s="153">
        <f>0</f>
        <v>0</v>
      </c>
      <c r="AA85" s="152">
        <f>0</f>
        <v>0</v>
      </c>
      <c r="AB85" s="113">
        <f>0</f>
        <v>0</v>
      </c>
      <c r="AC85" s="113">
        <f>0</f>
        <v>0</v>
      </c>
      <c r="AD85" s="153">
        <f>0</f>
        <v>0</v>
      </c>
      <c r="AE85" s="152">
        <f>0</f>
        <v>0</v>
      </c>
      <c r="AF85" s="113">
        <f>0</f>
        <v>0</v>
      </c>
      <c r="AG85" s="113">
        <f>0</f>
        <v>0</v>
      </c>
      <c r="AH85" s="153">
        <f>0</f>
        <v>0</v>
      </c>
      <c r="AI85" s="152">
        <f>0</f>
        <v>0</v>
      </c>
      <c r="AJ85" s="113">
        <f>0</f>
        <v>0</v>
      </c>
      <c r="AK85" s="113">
        <f>0</f>
        <v>0</v>
      </c>
      <c r="AL85" s="153">
        <f>0</f>
        <v>0</v>
      </c>
      <c r="AM85" s="152">
        <f>0</f>
        <v>0</v>
      </c>
      <c r="AN85" s="113">
        <f>0</f>
        <v>0</v>
      </c>
      <c r="AO85" s="113">
        <f>0</f>
        <v>0</v>
      </c>
      <c r="AP85" s="153">
        <f>0</f>
        <v>0</v>
      </c>
      <c r="AQ85" s="152">
        <f>0</f>
        <v>0</v>
      </c>
      <c r="AR85" s="113">
        <f>0</f>
        <v>0</v>
      </c>
      <c r="AS85" s="113">
        <f>0</f>
        <v>0</v>
      </c>
      <c r="AT85" s="153">
        <f>0</f>
        <v>0</v>
      </c>
      <c r="AU85" s="152">
        <f>0</f>
        <v>0</v>
      </c>
      <c r="AV85" s="113">
        <f>0</f>
        <v>0</v>
      </c>
      <c r="AW85" s="113">
        <f>0</f>
        <v>0</v>
      </c>
      <c r="AX85" s="153">
        <f>0</f>
        <v>0</v>
      </c>
      <c r="AY85" s="152">
        <f>0</f>
        <v>0</v>
      </c>
      <c r="AZ85" s="113">
        <f>0</f>
        <v>0</v>
      </c>
      <c r="BA85" s="113">
        <f>0</f>
        <v>0</v>
      </c>
      <c r="BB85" s="195">
        <f>0</f>
        <v>0</v>
      </c>
      <c r="BC85" s="208"/>
    </row>
    <row r="86" spans="1:55" ht="45" x14ac:dyDescent="0.25">
      <c r="B86" s="12">
        <f>B81+1</f>
        <v>44</v>
      </c>
      <c r="C86" s="141" t="s">
        <v>110</v>
      </c>
      <c r="D86" s="14" t="s">
        <v>18</v>
      </c>
      <c r="E86" s="18">
        <v>0.2</v>
      </c>
      <c r="F86" s="269"/>
      <c r="G86" s="146">
        <f>$E$86</f>
        <v>0.2</v>
      </c>
      <c r="H86" s="19">
        <f>IF(J86&gt;=0,G86,0)</f>
        <v>0.2</v>
      </c>
      <c r="I86" s="45"/>
      <c r="J86" s="147">
        <f>I86*G86</f>
        <v>0</v>
      </c>
      <c r="K86" s="146">
        <f>$E$86</f>
        <v>0.2</v>
      </c>
      <c r="L86" s="19">
        <f>IF(N86&gt;=0,K86,0)</f>
        <v>0.2</v>
      </c>
      <c r="M86" s="45"/>
      <c r="N86" s="147">
        <f>M86*K86</f>
        <v>0</v>
      </c>
      <c r="O86" s="146">
        <f t="shared" ref="O86" si="673">$E$86</f>
        <v>0.2</v>
      </c>
      <c r="P86" s="19">
        <f t="shared" ref="P86:P87" si="674">IF(R86&gt;=0,O86,0)</f>
        <v>0.2</v>
      </c>
      <c r="Q86" s="45"/>
      <c r="R86" s="147">
        <f t="shared" ref="R86:R87" si="675">Q86*O86</f>
        <v>0</v>
      </c>
      <c r="S86" s="146">
        <f t="shared" ref="S86" si="676">$E$86</f>
        <v>0.2</v>
      </c>
      <c r="T86" s="19">
        <f t="shared" ref="T86:T87" si="677">IF(V86&gt;=0,S86,0)</f>
        <v>0.2</v>
      </c>
      <c r="U86" s="45"/>
      <c r="V86" s="147">
        <f t="shared" ref="V86:V87" si="678">U86*S86</f>
        <v>0</v>
      </c>
      <c r="W86" s="146">
        <f t="shared" ref="W86" si="679">$E$86</f>
        <v>0.2</v>
      </c>
      <c r="X86" s="19">
        <f t="shared" ref="X86:X87" si="680">IF(Z86&gt;=0,W86,0)</f>
        <v>0</v>
      </c>
      <c r="Y86" s="45">
        <v>-1</v>
      </c>
      <c r="Z86" s="147">
        <f t="shared" ref="Z86:Z87" si="681">Y86*W86</f>
        <v>-0.2</v>
      </c>
      <c r="AA86" s="146">
        <f t="shared" ref="AA86" si="682">$E$86</f>
        <v>0.2</v>
      </c>
      <c r="AB86" s="19">
        <f t="shared" ref="AB86:AB87" si="683">IF(AD86&gt;=0,AA86,0)</f>
        <v>0</v>
      </c>
      <c r="AC86" s="45">
        <v>-1</v>
      </c>
      <c r="AD86" s="147">
        <f t="shared" ref="AD86:AD87" si="684">AC86*AA86</f>
        <v>-0.2</v>
      </c>
      <c r="AE86" s="146">
        <f t="shared" ref="AE86" si="685">$E$86</f>
        <v>0.2</v>
      </c>
      <c r="AF86" s="19">
        <f t="shared" ref="AF86:AF87" si="686">IF(AH86&gt;=0,AE86,0)</f>
        <v>0</v>
      </c>
      <c r="AG86" s="45">
        <v>-1</v>
      </c>
      <c r="AH86" s="147">
        <f t="shared" ref="AH86:AH87" si="687">AG86*AE86</f>
        <v>-0.2</v>
      </c>
      <c r="AI86" s="146">
        <f t="shared" ref="AI86" si="688">$E$86</f>
        <v>0.2</v>
      </c>
      <c r="AJ86" s="19">
        <f t="shared" ref="AJ86:AJ87" si="689">IF(AL86&gt;=0,AI86,0)</f>
        <v>0</v>
      </c>
      <c r="AK86" s="45">
        <v>-1</v>
      </c>
      <c r="AL86" s="147">
        <f t="shared" ref="AL86:AL87" si="690">AK86*AI86</f>
        <v>-0.2</v>
      </c>
      <c r="AM86" s="146">
        <f t="shared" ref="AM86" si="691">$E$86</f>
        <v>0.2</v>
      </c>
      <c r="AN86" s="19">
        <f t="shared" ref="AN86:AN87" si="692">IF(AP86&gt;=0,AM86,0)</f>
        <v>0</v>
      </c>
      <c r="AO86" s="45">
        <v>-1</v>
      </c>
      <c r="AP86" s="147">
        <f t="shared" ref="AP86:AP87" si="693">AO86*AM86</f>
        <v>-0.2</v>
      </c>
      <c r="AQ86" s="146">
        <f t="shared" ref="AQ86" si="694">$E$86</f>
        <v>0.2</v>
      </c>
      <c r="AR86" s="19">
        <f t="shared" ref="AR86:AR87" si="695">IF(AT86&gt;=0,AQ86,0)</f>
        <v>0</v>
      </c>
      <c r="AS86" s="45">
        <v>-1</v>
      </c>
      <c r="AT86" s="147">
        <f t="shared" ref="AT86:AT87" si="696">AS86*AQ86</f>
        <v>-0.2</v>
      </c>
      <c r="AU86" s="146">
        <f t="shared" ref="AU86" si="697">$E$86</f>
        <v>0.2</v>
      </c>
      <c r="AV86" s="19">
        <f t="shared" ref="AV86:AV87" si="698">IF(AX86&gt;=0,AU86,0)</f>
        <v>0</v>
      </c>
      <c r="AW86" s="45">
        <v>-1</v>
      </c>
      <c r="AX86" s="147">
        <f t="shared" ref="AX86:AX87" si="699">AW86*AU86</f>
        <v>-0.2</v>
      </c>
      <c r="AY86" s="146">
        <f t="shared" ref="AY86" si="700">$E$86</f>
        <v>0.2</v>
      </c>
      <c r="AZ86" s="19">
        <f t="shared" ref="AZ86:AZ87" si="701">IF(BB86&gt;=0,AY86,0)</f>
        <v>0</v>
      </c>
      <c r="BA86" s="45">
        <v>-1</v>
      </c>
      <c r="BB86" s="147">
        <f t="shared" ref="BB86:BB87" si="702">BA86*AY86</f>
        <v>-0.2</v>
      </c>
      <c r="BC86" s="208"/>
    </row>
    <row r="87" spans="1:55" ht="45" x14ac:dyDescent="0.25">
      <c r="B87" s="12">
        <f>B86+1</f>
        <v>45</v>
      </c>
      <c r="C87" s="141" t="s">
        <v>111</v>
      </c>
      <c r="D87" s="14" t="s">
        <v>52</v>
      </c>
      <c r="E87" s="18">
        <v>0.2</v>
      </c>
      <c r="F87" s="269"/>
      <c r="G87" s="146">
        <f>$E$87</f>
        <v>0.2</v>
      </c>
      <c r="H87" s="19">
        <f>IF(J87&gt;=0,G87,0)</f>
        <v>0.2</v>
      </c>
      <c r="I87" s="45"/>
      <c r="J87" s="147">
        <f>I87*G87</f>
        <v>0</v>
      </c>
      <c r="K87" s="146">
        <f>$E$87</f>
        <v>0.2</v>
      </c>
      <c r="L87" s="19">
        <f>IF(N87&gt;=0,K87,0)</f>
        <v>0.2</v>
      </c>
      <c r="M87" s="45"/>
      <c r="N87" s="147">
        <f>M87*K87</f>
        <v>0</v>
      </c>
      <c r="O87" s="146">
        <f t="shared" ref="O87" si="703">$E$87</f>
        <v>0.2</v>
      </c>
      <c r="P87" s="19">
        <f t="shared" si="674"/>
        <v>0.2</v>
      </c>
      <c r="Q87" s="45"/>
      <c r="R87" s="147">
        <f t="shared" si="675"/>
        <v>0</v>
      </c>
      <c r="S87" s="146">
        <f t="shared" ref="S87" si="704">$E$87</f>
        <v>0.2</v>
      </c>
      <c r="T87" s="19">
        <f t="shared" si="677"/>
        <v>0.2</v>
      </c>
      <c r="U87" s="45"/>
      <c r="V87" s="147">
        <f t="shared" si="678"/>
        <v>0</v>
      </c>
      <c r="W87" s="146">
        <f t="shared" ref="W87" si="705">$E$87</f>
        <v>0.2</v>
      </c>
      <c r="X87" s="19">
        <f t="shared" si="680"/>
        <v>0</v>
      </c>
      <c r="Y87" s="45">
        <v>-1</v>
      </c>
      <c r="Z87" s="147">
        <f t="shared" si="681"/>
        <v>-0.2</v>
      </c>
      <c r="AA87" s="146">
        <f t="shared" ref="AA87" si="706">$E$87</f>
        <v>0.2</v>
      </c>
      <c r="AB87" s="19">
        <f t="shared" si="683"/>
        <v>0</v>
      </c>
      <c r="AC87" s="45">
        <v>-1</v>
      </c>
      <c r="AD87" s="147">
        <f t="shared" si="684"/>
        <v>-0.2</v>
      </c>
      <c r="AE87" s="146">
        <f t="shared" ref="AE87" si="707">$E$87</f>
        <v>0.2</v>
      </c>
      <c r="AF87" s="19">
        <f t="shared" si="686"/>
        <v>0</v>
      </c>
      <c r="AG87" s="45">
        <v>-1</v>
      </c>
      <c r="AH87" s="147">
        <f t="shared" si="687"/>
        <v>-0.2</v>
      </c>
      <c r="AI87" s="146">
        <f t="shared" ref="AI87" si="708">$E$87</f>
        <v>0.2</v>
      </c>
      <c r="AJ87" s="19">
        <f t="shared" si="689"/>
        <v>0</v>
      </c>
      <c r="AK87" s="45">
        <v>-1</v>
      </c>
      <c r="AL87" s="147">
        <f t="shared" si="690"/>
        <v>-0.2</v>
      </c>
      <c r="AM87" s="146">
        <f t="shared" ref="AM87" si="709">$E$87</f>
        <v>0.2</v>
      </c>
      <c r="AN87" s="19">
        <f t="shared" si="692"/>
        <v>0</v>
      </c>
      <c r="AO87" s="45">
        <v>-1</v>
      </c>
      <c r="AP87" s="147">
        <f t="shared" si="693"/>
        <v>-0.2</v>
      </c>
      <c r="AQ87" s="146">
        <f t="shared" ref="AQ87" si="710">$E$87</f>
        <v>0.2</v>
      </c>
      <c r="AR87" s="19">
        <f t="shared" si="695"/>
        <v>0</v>
      </c>
      <c r="AS87" s="45">
        <v>-1</v>
      </c>
      <c r="AT87" s="147">
        <f t="shared" si="696"/>
        <v>-0.2</v>
      </c>
      <c r="AU87" s="146">
        <f t="shared" ref="AU87" si="711">$E$87</f>
        <v>0.2</v>
      </c>
      <c r="AV87" s="19">
        <f t="shared" si="698"/>
        <v>0</v>
      </c>
      <c r="AW87" s="45">
        <v>-1</v>
      </c>
      <c r="AX87" s="147">
        <f t="shared" si="699"/>
        <v>-0.2</v>
      </c>
      <c r="AY87" s="146">
        <f t="shared" ref="AY87" si="712">$E$87</f>
        <v>0.2</v>
      </c>
      <c r="AZ87" s="19">
        <f t="shared" si="701"/>
        <v>0</v>
      </c>
      <c r="BA87" s="45">
        <v>-1</v>
      </c>
      <c r="BB87" s="147">
        <f t="shared" si="702"/>
        <v>-0.2</v>
      </c>
      <c r="BC87" s="208"/>
    </row>
    <row r="88" spans="1:55" ht="55.5" x14ac:dyDescent="0.25">
      <c r="B88" s="12"/>
      <c r="C88" s="13" t="s">
        <v>2</v>
      </c>
      <c r="D88" s="14"/>
      <c r="E88" s="21">
        <v>0.6</v>
      </c>
      <c r="F88" s="269"/>
      <c r="G88" s="152">
        <f>0</f>
        <v>0</v>
      </c>
      <c r="H88" s="113">
        <f>0</f>
        <v>0</v>
      </c>
      <c r="I88" s="113"/>
      <c r="J88" s="153">
        <f>0</f>
        <v>0</v>
      </c>
      <c r="K88" s="152">
        <f>0</f>
        <v>0</v>
      </c>
      <c r="L88" s="113">
        <f>0</f>
        <v>0</v>
      </c>
      <c r="M88" s="113">
        <f>0</f>
        <v>0</v>
      </c>
      <c r="N88" s="153">
        <f>0</f>
        <v>0</v>
      </c>
      <c r="O88" s="152">
        <f>0</f>
        <v>0</v>
      </c>
      <c r="P88" s="113">
        <f>0</f>
        <v>0</v>
      </c>
      <c r="Q88" s="113">
        <f>0</f>
        <v>0</v>
      </c>
      <c r="R88" s="153">
        <f>0</f>
        <v>0</v>
      </c>
      <c r="S88" s="152">
        <f>0</f>
        <v>0</v>
      </c>
      <c r="T88" s="113">
        <f>0</f>
        <v>0</v>
      </c>
      <c r="U88" s="113">
        <f>0</f>
        <v>0</v>
      </c>
      <c r="V88" s="153">
        <f>0</f>
        <v>0</v>
      </c>
      <c r="W88" s="152">
        <f>0</f>
        <v>0</v>
      </c>
      <c r="X88" s="113">
        <f>0</f>
        <v>0</v>
      </c>
      <c r="Y88" s="113">
        <f>0</f>
        <v>0</v>
      </c>
      <c r="Z88" s="153">
        <f>0</f>
        <v>0</v>
      </c>
      <c r="AA88" s="152">
        <f>0</f>
        <v>0</v>
      </c>
      <c r="AB88" s="113">
        <f>0</f>
        <v>0</v>
      </c>
      <c r="AC88" s="113">
        <f>0</f>
        <v>0</v>
      </c>
      <c r="AD88" s="153">
        <f>0</f>
        <v>0</v>
      </c>
      <c r="AE88" s="152">
        <f>0</f>
        <v>0</v>
      </c>
      <c r="AF88" s="113">
        <f>0</f>
        <v>0</v>
      </c>
      <c r="AG88" s="113">
        <f>0</f>
        <v>0</v>
      </c>
      <c r="AH88" s="153">
        <f>0</f>
        <v>0</v>
      </c>
      <c r="AI88" s="152">
        <f>0</f>
        <v>0</v>
      </c>
      <c r="AJ88" s="113">
        <f>0</f>
        <v>0</v>
      </c>
      <c r="AK88" s="113">
        <f>0</f>
        <v>0</v>
      </c>
      <c r="AL88" s="153">
        <f>0</f>
        <v>0</v>
      </c>
      <c r="AM88" s="152">
        <f>0</f>
        <v>0</v>
      </c>
      <c r="AN88" s="113">
        <f>0</f>
        <v>0</v>
      </c>
      <c r="AO88" s="113">
        <f>0</f>
        <v>0</v>
      </c>
      <c r="AP88" s="153">
        <f>0</f>
        <v>0</v>
      </c>
      <c r="AQ88" s="152">
        <f>0</f>
        <v>0</v>
      </c>
      <c r="AR88" s="113">
        <f>0</f>
        <v>0</v>
      </c>
      <c r="AS88" s="113">
        <f>0</f>
        <v>0</v>
      </c>
      <c r="AT88" s="153">
        <f>0</f>
        <v>0</v>
      </c>
      <c r="AU88" s="152">
        <f>0</f>
        <v>0</v>
      </c>
      <c r="AV88" s="113">
        <f>0</f>
        <v>0</v>
      </c>
      <c r="AW88" s="113">
        <f>0</f>
        <v>0</v>
      </c>
      <c r="AX88" s="153">
        <f>0</f>
        <v>0</v>
      </c>
      <c r="AY88" s="152">
        <f>0</f>
        <v>0</v>
      </c>
      <c r="AZ88" s="113">
        <f>0</f>
        <v>0</v>
      </c>
      <c r="BA88" s="113">
        <f>0</f>
        <v>0</v>
      </c>
      <c r="BB88" s="195">
        <f>0</f>
        <v>0</v>
      </c>
      <c r="BC88" s="208"/>
    </row>
    <row r="89" spans="1:55" ht="78" customHeight="1" x14ac:dyDescent="0.25">
      <c r="A89" s="230"/>
      <c r="B89" s="142">
        <f>B87+1</f>
        <v>46</v>
      </c>
      <c r="C89" s="94" t="s">
        <v>193</v>
      </c>
      <c r="D89" s="14" t="s">
        <v>18</v>
      </c>
      <c r="E89" s="57">
        <v>0.6</v>
      </c>
      <c r="F89" s="270"/>
      <c r="G89" s="146">
        <f>$E$89</f>
        <v>0.6</v>
      </c>
      <c r="H89" s="19">
        <f>IF(J89&gt;=0,G89,0)</f>
        <v>0.6</v>
      </c>
      <c r="I89" s="45"/>
      <c r="J89" s="147">
        <f>I89*G89</f>
        <v>0</v>
      </c>
      <c r="K89" s="146">
        <f>$E$89</f>
        <v>0.6</v>
      </c>
      <c r="L89" s="19">
        <f t="shared" ref="L89" si="713">IF(N89&gt;=0,K89,0)</f>
        <v>0.6</v>
      </c>
      <c r="M89" s="45"/>
      <c r="N89" s="147">
        <f t="shared" ref="N89" si="714">M89*K89</f>
        <v>0</v>
      </c>
      <c r="O89" s="146">
        <f>$E$89</f>
        <v>0.6</v>
      </c>
      <c r="P89" s="19">
        <f t="shared" ref="P89" si="715">IF(R89&gt;=0,O89,0)</f>
        <v>0.6</v>
      </c>
      <c r="Q89" s="45"/>
      <c r="R89" s="147">
        <f t="shared" ref="R89" si="716">Q89*O89</f>
        <v>0</v>
      </c>
      <c r="S89" s="146">
        <f>$E$89</f>
        <v>0.6</v>
      </c>
      <c r="T89" s="19">
        <f t="shared" ref="T89" si="717">IF(V89&gt;=0,S89,0)</f>
        <v>0.6</v>
      </c>
      <c r="U89" s="45"/>
      <c r="V89" s="147">
        <f t="shared" ref="V89" si="718">U89*S89</f>
        <v>0</v>
      </c>
      <c r="W89" s="146">
        <f>$E$89</f>
        <v>0.6</v>
      </c>
      <c r="X89" s="19">
        <f t="shared" ref="X89" si="719">IF(Z89&gt;=0,W89,0)</f>
        <v>0</v>
      </c>
      <c r="Y89" s="45">
        <v>-1</v>
      </c>
      <c r="Z89" s="147">
        <f t="shared" ref="Z89" si="720">Y89*W89</f>
        <v>-0.6</v>
      </c>
      <c r="AA89" s="146">
        <f>$E$89</f>
        <v>0.6</v>
      </c>
      <c r="AB89" s="19">
        <f t="shared" ref="AB89" si="721">IF(AD89&gt;=0,AA89,0)</f>
        <v>0</v>
      </c>
      <c r="AC89" s="45">
        <v>-1</v>
      </c>
      <c r="AD89" s="147">
        <f t="shared" ref="AD89" si="722">AC89*AA89</f>
        <v>-0.6</v>
      </c>
      <c r="AE89" s="146">
        <f>$E$89</f>
        <v>0.6</v>
      </c>
      <c r="AF89" s="19">
        <f t="shared" ref="AF89" si="723">IF(AH89&gt;=0,AE89,0)</f>
        <v>0</v>
      </c>
      <c r="AG89" s="45">
        <v>-1</v>
      </c>
      <c r="AH89" s="147">
        <f t="shared" ref="AH89" si="724">AG89*AE89</f>
        <v>-0.6</v>
      </c>
      <c r="AI89" s="146">
        <f>$E$89</f>
        <v>0.6</v>
      </c>
      <c r="AJ89" s="19">
        <f t="shared" ref="AJ89" si="725">IF(AL89&gt;=0,AI89,0)</f>
        <v>0</v>
      </c>
      <c r="AK89" s="45">
        <v>-1</v>
      </c>
      <c r="AL89" s="147">
        <f t="shared" ref="AL89" si="726">AK89*AI89</f>
        <v>-0.6</v>
      </c>
      <c r="AM89" s="146">
        <f>$E$89</f>
        <v>0.6</v>
      </c>
      <c r="AN89" s="19">
        <f t="shared" ref="AN89" si="727">IF(AP89&gt;=0,AM89,0)</f>
        <v>0</v>
      </c>
      <c r="AO89" s="45">
        <v>-1</v>
      </c>
      <c r="AP89" s="147">
        <f t="shared" ref="AP89" si="728">AO89*AM89</f>
        <v>-0.6</v>
      </c>
      <c r="AQ89" s="146">
        <f>$E$89</f>
        <v>0.6</v>
      </c>
      <c r="AR89" s="19">
        <f t="shared" ref="AR89" si="729">IF(AT89&gt;=0,AQ89,0)</f>
        <v>0</v>
      </c>
      <c r="AS89" s="45">
        <v>-1</v>
      </c>
      <c r="AT89" s="147">
        <f t="shared" ref="AT89" si="730">AS89*AQ89</f>
        <v>-0.6</v>
      </c>
      <c r="AU89" s="146">
        <f>$E$89</f>
        <v>0.6</v>
      </c>
      <c r="AV89" s="19">
        <f t="shared" ref="AV89" si="731">IF(AX89&gt;=0,AU89,0)</f>
        <v>0</v>
      </c>
      <c r="AW89" s="45">
        <v>-1</v>
      </c>
      <c r="AX89" s="147">
        <f t="shared" ref="AX89" si="732">AW89*AU89</f>
        <v>-0.6</v>
      </c>
      <c r="AY89" s="146">
        <f>$E$89</f>
        <v>0.6</v>
      </c>
      <c r="AZ89" s="19">
        <f t="shared" ref="AZ89" si="733">IF(BB89&gt;=0,AY89,0)</f>
        <v>0</v>
      </c>
      <c r="BA89" s="45">
        <v>-1</v>
      </c>
      <c r="BB89" s="196">
        <f t="shared" ref="BB89" si="734">BA89*AY89</f>
        <v>-0.6</v>
      </c>
      <c r="BC89" s="208"/>
    </row>
    <row r="90" spans="1:55" s="22" customFormat="1" x14ac:dyDescent="0.25">
      <c r="A90" s="227"/>
      <c r="B90" s="11"/>
      <c r="C90" s="23"/>
      <c r="D90" s="24"/>
      <c r="E90" s="25"/>
      <c r="F90" s="75" t="s">
        <v>15</v>
      </c>
      <c r="G90" s="148">
        <f>SUM(G86:G89)</f>
        <v>1</v>
      </c>
      <c r="H90" s="26">
        <f>SUM(H86:H89)</f>
        <v>1</v>
      </c>
      <c r="I90" s="27"/>
      <c r="J90" s="149">
        <f>SUMIF(J86:J89, "&gt;0")</f>
        <v>0</v>
      </c>
      <c r="K90" s="148">
        <f>SUM(K86:K89)</f>
        <v>1</v>
      </c>
      <c r="L90" s="26">
        <f>SUM(L86:L89)</f>
        <v>1</v>
      </c>
      <c r="M90" s="27"/>
      <c r="N90" s="149">
        <f>SUMIF(N86:N89, "&gt;0")</f>
        <v>0</v>
      </c>
      <c r="O90" s="148">
        <f>SUM(O86:O89)</f>
        <v>1</v>
      </c>
      <c r="P90" s="26">
        <f>SUM(P86:P89)</f>
        <v>1</v>
      </c>
      <c r="Q90" s="27"/>
      <c r="R90" s="149">
        <f>SUMIF(R86:R89, "&gt;0")</f>
        <v>0</v>
      </c>
      <c r="S90" s="148">
        <f>SUM(S86:S89)</f>
        <v>1</v>
      </c>
      <c r="T90" s="26">
        <f>SUM(T86:T89)</f>
        <v>1</v>
      </c>
      <c r="U90" s="27"/>
      <c r="V90" s="149">
        <f>SUMIF(V86:V89, "&gt;0")</f>
        <v>0</v>
      </c>
      <c r="W90" s="148">
        <f>SUM(W86:W89)</f>
        <v>1</v>
      </c>
      <c r="X90" s="26">
        <f>SUM(X86:X89)</f>
        <v>0</v>
      </c>
      <c r="Y90" s="27"/>
      <c r="Z90" s="149">
        <f>SUMIF(Z86:Z89, "&gt;0")</f>
        <v>0</v>
      </c>
      <c r="AA90" s="148">
        <f>SUM(AA86:AA89)</f>
        <v>1</v>
      </c>
      <c r="AB90" s="26">
        <f>SUM(AB86:AB89)</f>
        <v>0</v>
      </c>
      <c r="AC90" s="27"/>
      <c r="AD90" s="149">
        <f>SUMIF(AD86:AD89, "&gt;0")</f>
        <v>0</v>
      </c>
      <c r="AE90" s="148">
        <f>SUM(AE86:AE89)</f>
        <v>1</v>
      </c>
      <c r="AF90" s="26">
        <f>SUM(AF86:AF89)</f>
        <v>0</v>
      </c>
      <c r="AG90" s="27"/>
      <c r="AH90" s="149">
        <f>SUMIF(AH86:AH89, "&gt;0")</f>
        <v>0</v>
      </c>
      <c r="AI90" s="148">
        <f>SUM(AI86:AI89)</f>
        <v>1</v>
      </c>
      <c r="AJ90" s="26">
        <f>SUM(AJ86:AJ89)</f>
        <v>0</v>
      </c>
      <c r="AK90" s="27"/>
      <c r="AL90" s="149">
        <f>SUMIF(AL86:AL89, "&gt;0")</f>
        <v>0</v>
      </c>
      <c r="AM90" s="148">
        <f>SUM(AM86:AM89)</f>
        <v>1</v>
      </c>
      <c r="AN90" s="26">
        <f>SUM(AN86:AN89)</f>
        <v>0</v>
      </c>
      <c r="AO90" s="27"/>
      <c r="AP90" s="149">
        <f>SUMIF(AP86:AP89, "&gt;0")</f>
        <v>0</v>
      </c>
      <c r="AQ90" s="148">
        <f>SUM(AQ86:AQ89)</f>
        <v>1</v>
      </c>
      <c r="AR90" s="26">
        <f>SUM(AR86:AR89)</f>
        <v>0</v>
      </c>
      <c r="AS90" s="27"/>
      <c r="AT90" s="149">
        <f>SUMIF(AT86:AT89, "&gt;0")</f>
        <v>0</v>
      </c>
      <c r="AU90" s="148">
        <f>SUM(AU86:AU89)</f>
        <v>1</v>
      </c>
      <c r="AV90" s="26">
        <f>SUM(AV86:AV89)</f>
        <v>0</v>
      </c>
      <c r="AW90" s="27"/>
      <c r="AX90" s="149">
        <f>SUMIF(AX86:AX89, "&gt;0")</f>
        <v>0</v>
      </c>
      <c r="AY90" s="148">
        <f>SUM(AY86:AY89)</f>
        <v>1</v>
      </c>
      <c r="AZ90" s="26">
        <f>SUM(AZ86:AZ89)</f>
        <v>0</v>
      </c>
      <c r="BA90" s="27"/>
      <c r="BB90" s="198">
        <f>SUMIF(BB86:BB89, "&gt;0")</f>
        <v>0</v>
      </c>
      <c r="BC90" s="210"/>
    </row>
    <row r="91" spans="1:55" x14ac:dyDescent="0.25">
      <c r="B91" s="12"/>
      <c r="C91" s="96"/>
      <c r="D91" s="14"/>
      <c r="E91" s="41"/>
      <c r="F91" s="73"/>
      <c r="G91" s="150"/>
      <c r="H91" s="30"/>
      <c r="I91" s="31" t="s">
        <v>16</v>
      </c>
      <c r="J91" s="151">
        <f>IF(H90=0,$BC$1,J90/H90*$F$84)</f>
        <v>0</v>
      </c>
      <c r="K91" s="150"/>
      <c r="L91" s="30"/>
      <c r="M91" s="31" t="s">
        <v>16</v>
      </c>
      <c r="N91" s="151">
        <f>IF(L90=0,$BC$1,N90/L90*$F$84)</f>
        <v>0</v>
      </c>
      <c r="O91" s="150"/>
      <c r="P91" s="30"/>
      <c r="Q91" s="31" t="s">
        <v>16</v>
      </c>
      <c r="R91" s="151">
        <f>IF(P90=0,$BC$1,R90/P90*$F$84)</f>
        <v>0</v>
      </c>
      <c r="S91" s="150"/>
      <c r="T91" s="30"/>
      <c r="U91" s="31" t="s">
        <v>16</v>
      </c>
      <c r="V91" s="151">
        <f>IF(T90=0,$BC$1,V90/T90*$F$84)</f>
        <v>0</v>
      </c>
      <c r="W91" s="150"/>
      <c r="X91" s="30"/>
      <c r="Y91" s="31" t="s">
        <v>16</v>
      </c>
      <c r="Z91" s="151" t="str">
        <f>IF(X90=0,$BC$1,Z90/X90*$F$84)</f>
        <v>NOT APPLICABLE</v>
      </c>
      <c r="AA91" s="150"/>
      <c r="AB91" s="30"/>
      <c r="AC91" s="31" t="s">
        <v>16</v>
      </c>
      <c r="AD91" s="151" t="str">
        <f>IF(AB90=0,$BC$1,AD90/AB90*$F$84)</f>
        <v>NOT APPLICABLE</v>
      </c>
      <c r="AE91" s="150"/>
      <c r="AF91" s="30"/>
      <c r="AG91" s="31" t="s">
        <v>16</v>
      </c>
      <c r="AH91" s="151" t="str">
        <f>IF(AF90=0,$BC$1,AH90/AF90*$F$84)</f>
        <v>NOT APPLICABLE</v>
      </c>
      <c r="AI91" s="150"/>
      <c r="AJ91" s="30"/>
      <c r="AK91" s="31" t="s">
        <v>16</v>
      </c>
      <c r="AL91" s="151" t="str">
        <f>IF(AJ90=0,$BC$1,AL90/AJ90*$F$84)</f>
        <v>NOT APPLICABLE</v>
      </c>
      <c r="AM91" s="150"/>
      <c r="AN91" s="30"/>
      <c r="AO91" s="31" t="s">
        <v>16</v>
      </c>
      <c r="AP91" s="151" t="str">
        <f>IF(AN90=0,$BC$1,AP90/AN90*$F$84)</f>
        <v>NOT APPLICABLE</v>
      </c>
      <c r="AQ91" s="150"/>
      <c r="AR91" s="30"/>
      <c r="AS91" s="31" t="s">
        <v>16</v>
      </c>
      <c r="AT91" s="151" t="str">
        <f>IF(AR90=0,$BC$1,AT90/AR90*$F$84)</f>
        <v>NOT APPLICABLE</v>
      </c>
      <c r="AU91" s="150"/>
      <c r="AV91" s="30"/>
      <c r="AW91" s="31" t="s">
        <v>16</v>
      </c>
      <c r="AX91" s="151" t="str">
        <f>IF(AV90=0,$BC$1,AX90/AV90*$F$84)</f>
        <v>NOT APPLICABLE</v>
      </c>
      <c r="AY91" s="150"/>
      <c r="AZ91" s="30"/>
      <c r="BA91" s="31" t="s">
        <v>16</v>
      </c>
      <c r="BB91" s="151" t="str">
        <f>IF(AZ90=0,$BC$1,BB90/AZ90*$F$84)</f>
        <v>NOT APPLICABLE</v>
      </c>
      <c r="BC91" s="208"/>
    </row>
    <row r="92" spans="1:55" x14ac:dyDescent="0.25">
      <c r="B92" s="12"/>
      <c r="C92" s="96"/>
      <c r="D92" s="14"/>
      <c r="E92" s="41"/>
      <c r="F92" s="76"/>
      <c r="G92" s="152">
        <f>0</f>
        <v>0</v>
      </c>
      <c r="H92" s="113">
        <f>0</f>
        <v>0</v>
      </c>
      <c r="I92" s="113">
        <f>0</f>
        <v>0</v>
      </c>
      <c r="J92" s="153">
        <f>0</f>
        <v>0</v>
      </c>
      <c r="K92" s="152">
        <f>0</f>
        <v>0</v>
      </c>
      <c r="L92" s="113">
        <f>0</f>
        <v>0</v>
      </c>
      <c r="M92" s="113">
        <f>0</f>
        <v>0</v>
      </c>
      <c r="N92" s="153">
        <f>0</f>
        <v>0</v>
      </c>
      <c r="O92" s="152">
        <f>0</f>
        <v>0</v>
      </c>
      <c r="P92" s="113">
        <f>0</f>
        <v>0</v>
      </c>
      <c r="Q92" s="113">
        <f>0</f>
        <v>0</v>
      </c>
      <c r="R92" s="153">
        <f>0</f>
        <v>0</v>
      </c>
      <c r="S92" s="152">
        <f>0</f>
        <v>0</v>
      </c>
      <c r="T92" s="113">
        <f>0</f>
        <v>0</v>
      </c>
      <c r="U92" s="113">
        <f>0</f>
        <v>0</v>
      </c>
      <c r="V92" s="153">
        <f>0</f>
        <v>0</v>
      </c>
      <c r="W92" s="152">
        <f>0</f>
        <v>0</v>
      </c>
      <c r="X92" s="113">
        <f>0</f>
        <v>0</v>
      </c>
      <c r="Y92" s="113">
        <f>0</f>
        <v>0</v>
      </c>
      <c r="Z92" s="153">
        <f>0</f>
        <v>0</v>
      </c>
      <c r="AA92" s="152">
        <f>0</f>
        <v>0</v>
      </c>
      <c r="AB92" s="113">
        <f>0</f>
        <v>0</v>
      </c>
      <c r="AC92" s="113">
        <f>0</f>
        <v>0</v>
      </c>
      <c r="AD92" s="153">
        <f>0</f>
        <v>0</v>
      </c>
      <c r="AE92" s="152">
        <f>0</f>
        <v>0</v>
      </c>
      <c r="AF92" s="113">
        <f>0</f>
        <v>0</v>
      </c>
      <c r="AG92" s="113">
        <f>0</f>
        <v>0</v>
      </c>
      <c r="AH92" s="153">
        <f>0</f>
        <v>0</v>
      </c>
      <c r="AI92" s="152">
        <f>0</f>
        <v>0</v>
      </c>
      <c r="AJ92" s="113">
        <f>0</f>
        <v>0</v>
      </c>
      <c r="AK92" s="113">
        <f>0</f>
        <v>0</v>
      </c>
      <c r="AL92" s="153">
        <f>0</f>
        <v>0</v>
      </c>
      <c r="AM92" s="152">
        <f>0</f>
        <v>0</v>
      </c>
      <c r="AN92" s="113">
        <f>0</f>
        <v>0</v>
      </c>
      <c r="AO92" s="113">
        <f>0</f>
        <v>0</v>
      </c>
      <c r="AP92" s="153">
        <f>0</f>
        <v>0</v>
      </c>
      <c r="AQ92" s="152">
        <f>0</f>
        <v>0</v>
      </c>
      <c r="AR92" s="113">
        <f>0</f>
        <v>0</v>
      </c>
      <c r="AS92" s="113">
        <f>0</f>
        <v>0</v>
      </c>
      <c r="AT92" s="153">
        <f>0</f>
        <v>0</v>
      </c>
      <c r="AU92" s="152">
        <f>0</f>
        <v>0</v>
      </c>
      <c r="AV92" s="113">
        <f>0</f>
        <v>0</v>
      </c>
      <c r="AW92" s="113">
        <f>0</f>
        <v>0</v>
      </c>
      <c r="AX92" s="153">
        <f>0</f>
        <v>0</v>
      </c>
      <c r="AY92" s="152">
        <f>0</f>
        <v>0</v>
      </c>
      <c r="AZ92" s="113">
        <f>0</f>
        <v>0</v>
      </c>
      <c r="BA92" s="113">
        <f>0</f>
        <v>0</v>
      </c>
      <c r="BB92" s="195">
        <f>0</f>
        <v>0</v>
      </c>
      <c r="BC92" s="208"/>
    </row>
    <row r="93" spans="1:55" s="10" customFormat="1" x14ac:dyDescent="0.25">
      <c r="A93" s="226"/>
      <c r="B93" s="11" t="s">
        <v>24</v>
      </c>
      <c r="C93" s="97" t="s">
        <v>68</v>
      </c>
      <c r="D93" s="98"/>
      <c r="E93" s="99" t="s">
        <v>13</v>
      </c>
      <c r="F93" s="292">
        <v>0.2</v>
      </c>
      <c r="G93" s="152">
        <f>0</f>
        <v>0</v>
      </c>
      <c r="H93" s="113">
        <f>0</f>
        <v>0</v>
      </c>
      <c r="I93" s="113">
        <f>0</f>
        <v>0</v>
      </c>
      <c r="J93" s="153">
        <f>0</f>
        <v>0</v>
      </c>
      <c r="K93" s="152">
        <f>0</f>
        <v>0</v>
      </c>
      <c r="L93" s="113">
        <f>0</f>
        <v>0</v>
      </c>
      <c r="M93" s="113">
        <f>0</f>
        <v>0</v>
      </c>
      <c r="N93" s="153">
        <f>0</f>
        <v>0</v>
      </c>
      <c r="O93" s="152">
        <f>0</f>
        <v>0</v>
      </c>
      <c r="P93" s="113">
        <f>0</f>
        <v>0</v>
      </c>
      <c r="Q93" s="113">
        <f>0</f>
        <v>0</v>
      </c>
      <c r="R93" s="153">
        <f>0</f>
        <v>0</v>
      </c>
      <c r="S93" s="152">
        <f>0</f>
        <v>0</v>
      </c>
      <c r="T93" s="113">
        <f>0</f>
        <v>0</v>
      </c>
      <c r="U93" s="113">
        <f>0</f>
        <v>0</v>
      </c>
      <c r="V93" s="153">
        <f>0</f>
        <v>0</v>
      </c>
      <c r="W93" s="152">
        <f>0</f>
        <v>0</v>
      </c>
      <c r="X93" s="113">
        <f>0</f>
        <v>0</v>
      </c>
      <c r="Y93" s="113">
        <f>0</f>
        <v>0</v>
      </c>
      <c r="Z93" s="153">
        <f>0</f>
        <v>0</v>
      </c>
      <c r="AA93" s="152">
        <f>0</f>
        <v>0</v>
      </c>
      <c r="AB93" s="113">
        <f>0</f>
        <v>0</v>
      </c>
      <c r="AC93" s="113">
        <f>0</f>
        <v>0</v>
      </c>
      <c r="AD93" s="153">
        <f>0</f>
        <v>0</v>
      </c>
      <c r="AE93" s="152">
        <f>0</f>
        <v>0</v>
      </c>
      <c r="AF93" s="113">
        <f>0</f>
        <v>0</v>
      </c>
      <c r="AG93" s="113">
        <f>0</f>
        <v>0</v>
      </c>
      <c r="AH93" s="153">
        <f>0</f>
        <v>0</v>
      </c>
      <c r="AI93" s="152">
        <f>0</f>
        <v>0</v>
      </c>
      <c r="AJ93" s="113">
        <f>0</f>
        <v>0</v>
      </c>
      <c r="AK93" s="113">
        <f>0</f>
        <v>0</v>
      </c>
      <c r="AL93" s="153">
        <f>0</f>
        <v>0</v>
      </c>
      <c r="AM93" s="152">
        <f>0</f>
        <v>0</v>
      </c>
      <c r="AN93" s="113">
        <f>0</f>
        <v>0</v>
      </c>
      <c r="AO93" s="113">
        <f>0</f>
        <v>0</v>
      </c>
      <c r="AP93" s="153">
        <f>0</f>
        <v>0</v>
      </c>
      <c r="AQ93" s="152">
        <f>0</f>
        <v>0</v>
      </c>
      <c r="AR93" s="113">
        <f>0</f>
        <v>0</v>
      </c>
      <c r="AS93" s="113">
        <f>0</f>
        <v>0</v>
      </c>
      <c r="AT93" s="153">
        <f>0</f>
        <v>0</v>
      </c>
      <c r="AU93" s="152">
        <f>0</f>
        <v>0</v>
      </c>
      <c r="AV93" s="113">
        <f>0</f>
        <v>0</v>
      </c>
      <c r="AW93" s="113">
        <f>0</f>
        <v>0</v>
      </c>
      <c r="AX93" s="153">
        <f>0</f>
        <v>0</v>
      </c>
      <c r="AY93" s="152">
        <f>0</f>
        <v>0</v>
      </c>
      <c r="AZ93" s="113">
        <f>0</f>
        <v>0</v>
      </c>
      <c r="BA93" s="113">
        <f>0</f>
        <v>0</v>
      </c>
      <c r="BB93" s="195">
        <f>0</f>
        <v>0</v>
      </c>
      <c r="BC93" s="207"/>
    </row>
    <row r="94" spans="1:55" ht="52.5" x14ac:dyDescent="0.25">
      <c r="B94" s="12"/>
      <c r="C94" s="13" t="s">
        <v>1</v>
      </c>
      <c r="D94" s="14"/>
      <c r="E94" s="15">
        <v>0.4</v>
      </c>
      <c r="F94" s="293"/>
      <c r="G94" s="152">
        <f>0</f>
        <v>0</v>
      </c>
      <c r="H94" s="113">
        <f>0</f>
        <v>0</v>
      </c>
      <c r="I94" s="113">
        <f>0</f>
        <v>0</v>
      </c>
      <c r="J94" s="153">
        <f>0</f>
        <v>0</v>
      </c>
      <c r="K94" s="152">
        <f>0</f>
        <v>0</v>
      </c>
      <c r="L94" s="113">
        <f>0</f>
        <v>0</v>
      </c>
      <c r="M94" s="113">
        <f>0</f>
        <v>0</v>
      </c>
      <c r="N94" s="153">
        <f>0</f>
        <v>0</v>
      </c>
      <c r="O94" s="152">
        <f>0</f>
        <v>0</v>
      </c>
      <c r="P94" s="113">
        <f>0</f>
        <v>0</v>
      </c>
      <c r="Q94" s="113">
        <f>0</f>
        <v>0</v>
      </c>
      <c r="R94" s="153">
        <f>0</f>
        <v>0</v>
      </c>
      <c r="S94" s="152">
        <f>0</f>
        <v>0</v>
      </c>
      <c r="T94" s="113">
        <f>0</f>
        <v>0</v>
      </c>
      <c r="U94" s="113">
        <f>0</f>
        <v>0</v>
      </c>
      <c r="V94" s="153">
        <f>0</f>
        <v>0</v>
      </c>
      <c r="W94" s="152">
        <f>0</f>
        <v>0</v>
      </c>
      <c r="X94" s="113">
        <f>0</f>
        <v>0</v>
      </c>
      <c r="Y94" s="113">
        <f>0</f>
        <v>0</v>
      </c>
      <c r="Z94" s="153">
        <f>0</f>
        <v>0</v>
      </c>
      <c r="AA94" s="152">
        <f>0</f>
        <v>0</v>
      </c>
      <c r="AB94" s="113">
        <f>0</f>
        <v>0</v>
      </c>
      <c r="AC94" s="113">
        <f>0</f>
        <v>0</v>
      </c>
      <c r="AD94" s="153">
        <f>0</f>
        <v>0</v>
      </c>
      <c r="AE94" s="152">
        <f>0</f>
        <v>0</v>
      </c>
      <c r="AF94" s="113">
        <f>0</f>
        <v>0</v>
      </c>
      <c r="AG94" s="113">
        <f>0</f>
        <v>0</v>
      </c>
      <c r="AH94" s="153">
        <f>0</f>
        <v>0</v>
      </c>
      <c r="AI94" s="152">
        <f>0</f>
        <v>0</v>
      </c>
      <c r="AJ94" s="113">
        <f>0</f>
        <v>0</v>
      </c>
      <c r="AK94" s="113">
        <f>0</f>
        <v>0</v>
      </c>
      <c r="AL94" s="153">
        <f>0</f>
        <v>0</v>
      </c>
      <c r="AM94" s="152">
        <f>0</f>
        <v>0</v>
      </c>
      <c r="AN94" s="113">
        <f>0</f>
        <v>0</v>
      </c>
      <c r="AO94" s="113">
        <f>0</f>
        <v>0</v>
      </c>
      <c r="AP94" s="153">
        <f>0</f>
        <v>0</v>
      </c>
      <c r="AQ94" s="152">
        <f>0</f>
        <v>0</v>
      </c>
      <c r="AR94" s="113">
        <f>0</f>
        <v>0</v>
      </c>
      <c r="AS94" s="113">
        <f>0</f>
        <v>0</v>
      </c>
      <c r="AT94" s="153">
        <f>0</f>
        <v>0</v>
      </c>
      <c r="AU94" s="152">
        <f>0</f>
        <v>0</v>
      </c>
      <c r="AV94" s="113">
        <f>0</f>
        <v>0</v>
      </c>
      <c r="AW94" s="113">
        <f>0</f>
        <v>0</v>
      </c>
      <c r="AX94" s="153">
        <f>0</f>
        <v>0</v>
      </c>
      <c r="AY94" s="152">
        <f>0</f>
        <v>0</v>
      </c>
      <c r="AZ94" s="113">
        <f>0</f>
        <v>0</v>
      </c>
      <c r="BA94" s="113">
        <f>0</f>
        <v>0</v>
      </c>
      <c r="BB94" s="195">
        <f>0</f>
        <v>0</v>
      </c>
      <c r="BC94" s="208"/>
    </row>
    <row r="95" spans="1:55" ht="45" x14ac:dyDescent="0.25">
      <c r="B95" s="142">
        <f>B89+1</f>
        <v>47</v>
      </c>
      <c r="C95" s="91" t="s">
        <v>112</v>
      </c>
      <c r="D95" s="14"/>
      <c r="E95" s="129">
        <v>0.4</v>
      </c>
      <c r="F95" s="293"/>
      <c r="G95" s="146">
        <f>$E$95</f>
        <v>0.4</v>
      </c>
      <c r="H95" s="19">
        <f>IF(J95&gt;=0,G95,0)</f>
        <v>0.4</v>
      </c>
      <c r="I95" s="45"/>
      <c r="J95" s="147">
        <f>I95*G95</f>
        <v>0</v>
      </c>
      <c r="K95" s="146">
        <f t="shared" ref="K95" si="735">$E$95</f>
        <v>0.4</v>
      </c>
      <c r="L95" s="19">
        <f t="shared" ref="L95" si="736">IF(N95&gt;=0,K95,0)</f>
        <v>0.4</v>
      </c>
      <c r="M95" s="45"/>
      <c r="N95" s="147">
        <f t="shared" ref="N95" si="737">M95*K95</f>
        <v>0</v>
      </c>
      <c r="O95" s="146">
        <f t="shared" ref="O95" si="738">$E$95</f>
        <v>0.4</v>
      </c>
      <c r="P95" s="19">
        <f t="shared" ref="P95" si="739">IF(R95&gt;=0,O95,0)</f>
        <v>0.4</v>
      </c>
      <c r="Q95" s="45"/>
      <c r="R95" s="147">
        <f t="shared" ref="R95" si="740">Q95*O95</f>
        <v>0</v>
      </c>
      <c r="S95" s="146">
        <f t="shared" ref="S95" si="741">$E$95</f>
        <v>0.4</v>
      </c>
      <c r="T95" s="19">
        <f t="shared" ref="T95" si="742">IF(V95&gt;=0,S95,0)</f>
        <v>0.4</v>
      </c>
      <c r="U95" s="45"/>
      <c r="V95" s="147">
        <f t="shared" ref="V95" si="743">U95*S95</f>
        <v>0</v>
      </c>
      <c r="W95" s="146">
        <f t="shared" ref="W95" si="744">$E$95</f>
        <v>0.4</v>
      </c>
      <c r="X95" s="19">
        <f t="shared" ref="X95" si="745">IF(Z95&gt;=0,W95,0)</f>
        <v>0.4</v>
      </c>
      <c r="Y95" s="45">
        <v>1</v>
      </c>
      <c r="Z95" s="147">
        <f t="shared" ref="Z95" si="746">Y95*W95</f>
        <v>0.4</v>
      </c>
      <c r="AA95" s="146">
        <f t="shared" ref="AA95" si="747">$E$95</f>
        <v>0.4</v>
      </c>
      <c r="AB95" s="19">
        <f t="shared" ref="AB95" si="748">IF(AD95&gt;=0,AA95,0)</f>
        <v>0.4</v>
      </c>
      <c r="AC95" s="45">
        <v>1</v>
      </c>
      <c r="AD95" s="147">
        <f t="shared" ref="AD95" si="749">AC95*AA95</f>
        <v>0.4</v>
      </c>
      <c r="AE95" s="146">
        <f t="shared" ref="AE95" si="750">$E$95</f>
        <v>0.4</v>
      </c>
      <c r="AF95" s="19">
        <f t="shared" ref="AF95" si="751">IF(AH95&gt;=0,AE95,0)</f>
        <v>0.4</v>
      </c>
      <c r="AG95" s="45">
        <v>1</v>
      </c>
      <c r="AH95" s="147">
        <f t="shared" ref="AH95" si="752">AG95*AE95</f>
        <v>0.4</v>
      </c>
      <c r="AI95" s="146">
        <f t="shared" ref="AI95" si="753">$E$95</f>
        <v>0.4</v>
      </c>
      <c r="AJ95" s="19">
        <f t="shared" ref="AJ95" si="754">IF(AL95&gt;=0,AI95,0)</f>
        <v>0.4</v>
      </c>
      <c r="AK95" s="45">
        <v>1</v>
      </c>
      <c r="AL95" s="147">
        <f t="shared" ref="AL95" si="755">AK95*AI95</f>
        <v>0.4</v>
      </c>
      <c r="AM95" s="146">
        <f t="shared" ref="AM95" si="756">$E$95</f>
        <v>0.4</v>
      </c>
      <c r="AN95" s="19">
        <f t="shared" ref="AN95" si="757">IF(AP95&gt;=0,AM95,0)</f>
        <v>0.4</v>
      </c>
      <c r="AO95" s="45">
        <v>1</v>
      </c>
      <c r="AP95" s="147">
        <f t="shared" ref="AP95" si="758">AO95*AM95</f>
        <v>0.4</v>
      </c>
      <c r="AQ95" s="146">
        <f t="shared" ref="AQ95" si="759">$E$95</f>
        <v>0.4</v>
      </c>
      <c r="AR95" s="19">
        <f t="shared" ref="AR95" si="760">IF(AT95&gt;=0,AQ95,0)</f>
        <v>0.4</v>
      </c>
      <c r="AS95" s="45">
        <v>1</v>
      </c>
      <c r="AT95" s="147">
        <f t="shared" ref="AT95" si="761">AS95*AQ95</f>
        <v>0.4</v>
      </c>
      <c r="AU95" s="146">
        <f t="shared" ref="AU95" si="762">$E$95</f>
        <v>0.4</v>
      </c>
      <c r="AV95" s="19">
        <f t="shared" ref="AV95" si="763">IF(AX95&gt;=0,AU95,0)</f>
        <v>0.4</v>
      </c>
      <c r="AW95" s="45">
        <v>1</v>
      </c>
      <c r="AX95" s="147">
        <f t="shared" ref="AX95" si="764">AW95*AU95</f>
        <v>0.4</v>
      </c>
      <c r="AY95" s="146">
        <f t="shared" ref="AY95" si="765">$E$95</f>
        <v>0.4</v>
      </c>
      <c r="AZ95" s="19">
        <f t="shared" ref="AZ95" si="766">IF(BB95&gt;=0,AY95,0)</f>
        <v>0.4</v>
      </c>
      <c r="BA95" s="45">
        <v>1</v>
      </c>
      <c r="BB95" s="196">
        <f t="shared" ref="BB95" si="767">BA95*AY95</f>
        <v>0.4</v>
      </c>
      <c r="BC95" s="208"/>
    </row>
    <row r="96" spans="1:55" ht="55.5" x14ac:dyDescent="0.25">
      <c r="B96" s="12"/>
      <c r="C96" s="13" t="s">
        <v>2</v>
      </c>
      <c r="D96" s="14"/>
      <c r="E96" s="21">
        <v>0.6</v>
      </c>
      <c r="F96" s="293"/>
      <c r="G96" s="152">
        <f>0</f>
        <v>0</v>
      </c>
      <c r="H96" s="113">
        <f>0</f>
        <v>0</v>
      </c>
      <c r="I96" s="113"/>
      <c r="J96" s="153">
        <f>0</f>
        <v>0</v>
      </c>
      <c r="K96" s="152">
        <f>0</f>
        <v>0</v>
      </c>
      <c r="L96" s="113">
        <f>0</f>
        <v>0</v>
      </c>
      <c r="M96" s="113">
        <f>0</f>
        <v>0</v>
      </c>
      <c r="N96" s="153">
        <f>0</f>
        <v>0</v>
      </c>
      <c r="O96" s="152">
        <f>0</f>
        <v>0</v>
      </c>
      <c r="P96" s="113">
        <f>0</f>
        <v>0</v>
      </c>
      <c r="Q96" s="113">
        <f>0</f>
        <v>0</v>
      </c>
      <c r="R96" s="153">
        <f>0</f>
        <v>0</v>
      </c>
      <c r="S96" s="152">
        <f>0</f>
        <v>0</v>
      </c>
      <c r="T96" s="113">
        <f>0</f>
        <v>0</v>
      </c>
      <c r="U96" s="113">
        <f>0</f>
        <v>0</v>
      </c>
      <c r="V96" s="153">
        <f>0</f>
        <v>0</v>
      </c>
      <c r="W96" s="152">
        <f>0</f>
        <v>0</v>
      </c>
      <c r="X96" s="113">
        <f>0</f>
        <v>0</v>
      </c>
      <c r="Y96" s="113">
        <f>0</f>
        <v>0</v>
      </c>
      <c r="Z96" s="153">
        <f>0</f>
        <v>0</v>
      </c>
      <c r="AA96" s="152">
        <f>0</f>
        <v>0</v>
      </c>
      <c r="AB96" s="113">
        <f>0</f>
        <v>0</v>
      </c>
      <c r="AC96" s="113">
        <f>0</f>
        <v>0</v>
      </c>
      <c r="AD96" s="153">
        <f>0</f>
        <v>0</v>
      </c>
      <c r="AE96" s="152">
        <f>0</f>
        <v>0</v>
      </c>
      <c r="AF96" s="113">
        <f>0</f>
        <v>0</v>
      </c>
      <c r="AG96" s="113">
        <f>0</f>
        <v>0</v>
      </c>
      <c r="AH96" s="153">
        <f>0</f>
        <v>0</v>
      </c>
      <c r="AI96" s="152">
        <f>0</f>
        <v>0</v>
      </c>
      <c r="AJ96" s="113">
        <f>0</f>
        <v>0</v>
      </c>
      <c r="AK96" s="113">
        <f>0</f>
        <v>0</v>
      </c>
      <c r="AL96" s="153">
        <f>0</f>
        <v>0</v>
      </c>
      <c r="AM96" s="152">
        <f>0</f>
        <v>0</v>
      </c>
      <c r="AN96" s="113">
        <f>0</f>
        <v>0</v>
      </c>
      <c r="AO96" s="113">
        <f>0</f>
        <v>0</v>
      </c>
      <c r="AP96" s="153">
        <f>0</f>
        <v>0</v>
      </c>
      <c r="AQ96" s="152">
        <f>0</f>
        <v>0</v>
      </c>
      <c r="AR96" s="113">
        <f>0</f>
        <v>0</v>
      </c>
      <c r="AS96" s="113">
        <f>0</f>
        <v>0</v>
      </c>
      <c r="AT96" s="153">
        <f>0</f>
        <v>0</v>
      </c>
      <c r="AU96" s="152">
        <f>0</f>
        <v>0</v>
      </c>
      <c r="AV96" s="113">
        <f>0</f>
        <v>0</v>
      </c>
      <c r="AW96" s="113">
        <f>0</f>
        <v>0</v>
      </c>
      <c r="AX96" s="153">
        <f>0</f>
        <v>0</v>
      </c>
      <c r="AY96" s="152">
        <f>0</f>
        <v>0</v>
      </c>
      <c r="AZ96" s="113">
        <f>0</f>
        <v>0</v>
      </c>
      <c r="BA96" s="113">
        <f>0</f>
        <v>0</v>
      </c>
      <c r="BB96" s="195">
        <f>0</f>
        <v>0</v>
      </c>
      <c r="BC96" s="208"/>
    </row>
    <row r="97" spans="1:55" ht="51" customHeight="1" x14ac:dyDescent="0.25">
      <c r="B97" s="12">
        <f>B95+1</f>
        <v>48</v>
      </c>
      <c r="C97" s="213" t="s">
        <v>194</v>
      </c>
      <c r="D97" s="14"/>
      <c r="E97" s="18">
        <v>0.4</v>
      </c>
      <c r="F97" s="293"/>
      <c r="G97" s="146">
        <f>$E$97</f>
        <v>0.4</v>
      </c>
      <c r="H97" s="19">
        <f t="shared" ref="H97" si="768">IF(J97&gt;=0,G97,0)</f>
        <v>0.4</v>
      </c>
      <c r="I97" s="45"/>
      <c r="J97" s="147">
        <f t="shared" ref="J97" si="769">I97*G97</f>
        <v>0</v>
      </c>
      <c r="K97" s="146">
        <f t="shared" ref="K97" si="770">$E$97</f>
        <v>0.4</v>
      </c>
      <c r="L97" s="19">
        <f t="shared" ref="L97" si="771">IF(N97&gt;=0,K97,0)</f>
        <v>0.4</v>
      </c>
      <c r="M97" s="45"/>
      <c r="N97" s="147">
        <f t="shared" ref="N97" si="772">M97*K97</f>
        <v>0</v>
      </c>
      <c r="O97" s="146">
        <f t="shared" ref="O97" si="773">$E$97</f>
        <v>0.4</v>
      </c>
      <c r="P97" s="19">
        <f t="shared" ref="P97" si="774">IF(R97&gt;=0,O97,0)</f>
        <v>0.4</v>
      </c>
      <c r="Q97" s="45"/>
      <c r="R97" s="147">
        <f t="shared" ref="R97" si="775">Q97*O97</f>
        <v>0</v>
      </c>
      <c r="S97" s="146">
        <f t="shared" ref="S97" si="776">$E$97</f>
        <v>0.4</v>
      </c>
      <c r="T97" s="19">
        <f t="shared" ref="T97" si="777">IF(V97&gt;=0,S97,0)</f>
        <v>0.4</v>
      </c>
      <c r="U97" s="45"/>
      <c r="V97" s="147">
        <f t="shared" ref="V97" si="778">U97*S97</f>
        <v>0</v>
      </c>
      <c r="W97" s="146">
        <f t="shared" ref="W97" si="779">$E$97</f>
        <v>0.4</v>
      </c>
      <c r="X97" s="19">
        <f t="shared" ref="X97" si="780">IF(Z97&gt;=0,W97,0)</f>
        <v>0</v>
      </c>
      <c r="Y97" s="45">
        <v>-1</v>
      </c>
      <c r="Z97" s="147">
        <f t="shared" ref="Z97" si="781">Y97*W97</f>
        <v>-0.4</v>
      </c>
      <c r="AA97" s="146">
        <f t="shared" ref="AA97" si="782">$E$97</f>
        <v>0.4</v>
      </c>
      <c r="AB97" s="19">
        <f t="shared" ref="AB97" si="783">IF(AD97&gt;=0,AA97,0)</f>
        <v>0</v>
      </c>
      <c r="AC97" s="45">
        <v>-1</v>
      </c>
      <c r="AD97" s="147">
        <f t="shared" ref="AD97" si="784">AC97*AA97</f>
        <v>-0.4</v>
      </c>
      <c r="AE97" s="146">
        <f t="shared" ref="AE97" si="785">$E$97</f>
        <v>0.4</v>
      </c>
      <c r="AF97" s="19">
        <f t="shared" ref="AF97" si="786">IF(AH97&gt;=0,AE97,0)</f>
        <v>0</v>
      </c>
      <c r="AG97" s="45">
        <v>-1</v>
      </c>
      <c r="AH97" s="147">
        <f t="shared" ref="AH97" si="787">AG97*AE97</f>
        <v>-0.4</v>
      </c>
      <c r="AI97" s="146">
        <f t="shared" ref="AI97" si="788">$E$97</f>
        <v>0.4</v>
      </c>
      <c r="AJ97" s="19">
        <f t="shared" ref="AJ97" si="789">IF(AL97&gt;=0,AI97,0)</f>
        <v>0</v>
      </c>
      <c r="AK97" s="45">
        <v>-1</v>
      </c>
      <c r="AL97" s="147">
        <f t="shared" ref="AL97" si="790">AK97*AI97</f>
        <v>-0.4</v>
      </c>
      <c r="AM97" s="146">
        <f t="shared" ref="AM97" si="791">$E$97</f>
        <v>0.4</v>
      </c>
      <c r="AN97" s="19">
        <f t="shared" ref="AN97" si="792">IF(AP97&gt;=0,AM97,0)</f>
        <v>0</v>
      </c>
      <c r="AO97" s="45">
        <v>-1</v>
      </c>
      <c r="AP97" s="147">
        <f t="shared" ref="AP97" si="793">AO97*AM97</f>
        <v>-0.4</v>
      </c>
      <c r="AQ97" s="146">
        <f t="shared" ref="AQ97" si="794">$E$97</f>
        <v>0.4</v>
      </c>
      <c r="AR97" s="19">
        <f t="shared" ref="AR97" si="795">IF(AT97&gt;=0,AQ97,0)</f>
        <v>0</v>
      </c>
      <c r="AS97" s="45">
        <v>-1</v>
      </c>
      <c r="AT97" s="147">
        <f t="shared" ref="AT97" si="796">AS97*AQ97</f>
        <v>-0.4</v>
      </c>
      <c r="AU97" s="146">
        <f t="shared" ref="AU97" si="797">$E$97</f>
        <v>0.4</v>
      </c>
      <c r="AV97" s="19">
        <f t="shared" ref="AV97" si="798">IF(AX97&gt;=0,AU97,0)</f>
        <v>0</v>
      </c>
      <c r="AW97" s="45">
        <v>-1</v>
      </c>
      <c r="AX97" s="147">
        <f t="shared" ref="AX97" si="799">AW97*AU97</f>
        <v>-0.4</v>
      </c>
      <c r="AY97" s="146">
        <f t="shared" ref="AY97" si="800">$E$97</f>
        <v>0.4</v>
      </c>
      <c r="AZ97" s="19">
        <f t="shared" ref="AZ97" si="801">IF(BB97&gt;=0,AY97,0)</f>
        <v>0</v>
      </c>
      <c r="BA97" s="45">
        <v>-1</v>
      </c>
      <c r="BB97" s="147">
        <f t="shared" ref="BB97" si="802">BA97*AY97</f>
        <v>-0.4</v>
      </c>
      <c r="BC97" s="208"/>
    </row>
    <row r="98" spans="1:55" ht="45" x14ac:dyDescent="0.25">
      <c r="B98" s="142">
        <f>B97+1</f>
        <v>49</v>
      </c>
      <c r="C98" s="92" t="s">
        <v>195</v>
      </c>
      <c r="D98" s="14"/>
      <c r="E98" s="18">
        <v>0.2</v>
      </c>
      <c r="F98" s="294"/>
      <c r="G98" s="146">
        <f>E98</f>
        <v>0.2</v>
      </c>
      <c r="H98" s="19">
        <f t="shared" ref="H98" si="803">IF(J98&gt;=0,G98,0)</f>
        <v>0.2</v>
      </c>
      <c r="I98" s="45"/>
      <c r="J98" s="147">
        <f t="shared" ref="J98" si="804">I98*G98</f>
        <v>0</v>
      </c>
      <c r="K98" s="146">
        <f t="shared" ref="K98" si="805">$E$98</f>
        <v>0.2</v>
      </c>
      <c r="L98" s="19">
        <f t="shared" ref="L98" si="806">IF(N98&gt;=0,K98,0)</f>
        <v>0.2</v>
      </c>
      <c r="M98" s="45"/>
      <c r="N98" s="147">
        <f t="shared" ref="N98" si="807">M98*K98</f>
        <v>0</v>
      </c>
      <c r="O98" s="146">
        <f t="shared" ref="O98" si="808">$E$98</f>
        <v>0.2</v>
      </c>
      <c r="P98" s="19">
        <f t="shared" ref="P98" si="809">IF(R98&gt;=0,O98,0)</f>
        <v>0.2</v>
      </c>
      <c r="Q98" s="45"/>
      <c r="R98" s="147">
        <f t="shared" ref="R98" si="810">Q98*O98</f>
        <v>0</v>
      </c>
      <c r="S98" s="146">
        <f t="shared" ref="S98" si="811">$E$98</f>
        <v>0.2</v>
      </c>
      <c r="T98" s="19">
        <f t="shared" ref="T98" si="812">IF(V98&gt;=0,S98,0)</f>
        <v>0.2</v>
      </c>
      <c r="U98" s="45"/>
      <c r="V98" s="147">
        <f t="shared" ref="V98" si="813">U98*S98</f>
        <v>0</v>
      </c>
      <c r="W98" s="146">
        <f t="shared" ref="W98" si="814">$E$98</f>
        <v>0.2</v>
      </c>
      <c r="X98" s="19">
        <f t="shared" ref="X98" si="815">IF(Z98&gt;=0,W98,0)</f>
        <v>0.2</v>
      </c>
      <c r="Y98" s="45">
        <v>1</v>
      </c>
      <c r="Z98" s="147">
        <f t="shared" ref="Z98" si="816">Y98*W98</f>
        <v>0.2</v>
      </c>
      <c r="AA98" s="146">
        <f t="shared" ref="AA98" si="817">$E$98</f>
        <v>0.2</v>
      </c>
      <c r="AB98" s="19">
        <f t="shared" ref="AB98" si="818">IF(AD98&gt;=0,AA98,0)</f>
        <v>0.2</v>
      </c>
      <c r="AC98" s="45">
        <v>1</v>
      </c>
      <c r="AD98" s="147">
        <f t="shared" ref="AD98" si="819">AC98*AA98</f>
        <v>0.2</v>
      </c>
      <c r="AE98" s="146">
        <f t="shared" ref="AE98" si="820">$E$98</f>
        <v>0.2</v>
      </c>
      <c r="AF98" s="19">
        <f t="shared" ref="AF98" si="821">IF(AH98&gt;=0,AE98,0)</f>
        <v>0.2</v>
      </c>
      <c r="AG98" s="45">
        <v>1</v>
      </c>
      <c r="AH98" s="147">
        <f t="shared" ref="AH98" si="822">AG98*AE98</f>
        <v>0.2</v>
      </c>
      <c r="AI98" s="146">
        <f t="shared" ref="AI98" si="823">$E$98</f>
        <v>0.2</v>
      </c>
      <c r="AJ98" s="19">
        <f t="shared" ref="AJ98" si="824">IF(AL98&gt;=0,AI98,0)</f>
        <v>0.2</v>
      </c>
      <c r="AK98" s="45">
        <v>1</v>
      </c>
      <c r="AL98" s="147">
        <f t="shared" ref="AL98" si="825">AK98*AI98</f>
        <v>0.2</v>
      </c>
      <c r="AM98" s="146">
        <f t="shared" ref="AM98" si="826">$E$98</f>
        <v>0.2</v>
      </c>
      <c r="AN98" s="19">
        <f t="shared" ref="AN98" si="827">IF(AP98&gt;=0,AM98,0)</f>
        <v>0.2</v>
      </c>
      <c r="AO98" s="45">
        <v>1</v>
      </c>
      <c r="AP98" s="147">
        <f t="shared" ref="AP98" si="828">AO98*AM98</f>
        <v>0.2</v>
      </c>
      <c r="AQ98" s="146">
        <f t="shared" ref="AQ98" si="829">$E$98</f>
        <v>0.2</v>
      </c>
      <c r="AR98" s="19">
        <f t="shared" ref="AR98" si="830">IF(AT98&gt;=0,AQ98,0)</f>
        <v>0.2</v>
      </c>
      <c r="AS98" s="45">
        <v>1</v>
      </c>
      <c r="AT98" s="147">
        <f t="shared" ref="AT98" si="831">AS98*AQ98</f>
        <v>0.2</v>
      </c>
      <c r="AU98" s="146">
        <f t="shared" ref="AU98" si="832">$E$98</f>
        <v>0.2</v>
      </c>
      <c r="AV98" s="19">
        <f t="shared" ref="AV98" si="833">IF(AX98&gt;=0,AU98,0)</f>
        <v>0.2</v>
      </c>
      <c r="AW98" s="45">
        <v>1</v>
      </c>
      <c r="AX98" s="147">
        <f t="shared" ref="AX98" si="834">AW98*AU98</f>
        <v>0.2</v>
      </c>
      <c r="AY98" s="146">
        <f t="shared" ref="AY98" si="835">$E$98</f>
        <v>0.2</v>
      </c>
      <c r="AZ98" s="19">
        <f t="shared" ref="AZ98" si="836">IF(BB98&gt;=0,AY98,0)</f>
        <v>0.2</v>
      </c>
      <c r="BA98" s="45">
        <v>1</v>
      </c>
      <c r="BB98" s="196">
        <f t="shared" ref="BB98" si="837">BA98*AY98</f>
        <v>0.2</v>
      </c>
      <c r="BC98" s="208"/>
    </row>
    <row r="99" spans="1:55" s="22" customFormat="1" x14ac:dyDescent="0.25">
      <c r="A99" s="227"/>
      <c r="B99" s="11"/>
      <c r="C99" s="23"/>
      <c r="D99" s="24"/>
      <c r="E99" s="25"/>
      <c r="F99" s="75" t="s">
        <v>15</v>
      </c>
      <c r="G99" s="148">
        <f>SUM(G95:G98)</f>
        <v>1</v>
      </c>
      <c r="H99" s="26">
        <f>SUM(H95:H98)</f>
        <v>1</v>
      </c>
      <c r="I99" s="27"/>
      <c r="J99" s="149">
        <f>SUMIF(J95:J98, "&gt;0")</f>
        <v>0</v>
      </c>
      <c r="K99" s="148">
        <f>SUM(K95:K98)</f>
        <v>1</v>
      </c>
      <c r="L99" s="26">
        <f>SUM(L95:L98)</f>
        <v>1</v>
      </c>
      <c r="M99" s="27"/>
      <c r="N99" s="149">
        <f>SUMIF(N95:N98, "&gt;0")</f>
        <v>0</v>
      </c>
      <c r="O99" s="148">
        <f>SUM(O95:O98)</f>
        <v>1</v>
      </c>
      <c r="P99" s="26">
        <f>SUM(P95:P98)</f>
        <v>1</v>
      </c>
      <c r="Q99" s="27"/>
      <c r="R99" s="149">
        <f>SUMIF(R95:R98, "&gt;0")</f>
        <v>0</v>
      </c>
      <c r="S99" s="148">
        <f>SUM(S95:S98)</f>
        <v>1</v>
      </c>
      <c r="T99" s="26">
        <f>SUM(T95:T98)</f>
        <v>1</v>
      </c>
      <c r="U99" s="27"/>
      <c r="V99" s="149">
        <f>SUMIF(V95:V98, "&gt;0")</f>
        <v>0</v>
      </c>
      <c r="W99" s="148">
        <f>SUM(W95:W98)</f>
        <v>1</v>
      </c>
      <c r="X99" s="26">
        <f>SUM(X95:X98)</f>
        <v>0.60000000000000009</v>
      </c>
      <c r="Y99" s="27"/>
      <c r="Z99" s="149">
        <f>SUMIF(Z95:Z98, "&gt;0")</f>
        <v>0.60000000000000009</v>
      </c>
      <c r="AA99" s="148">
        <f>SUM(AA95:AA98)</f>
        <v>1</v>
      </c>
      <c r="AB99" s="26">
        <f>SUM(AB95:AB98)</f>
        <v>0.60000000000000009</v>
      </c>
      <c r="AC99" s="27"/>
      <c r="AD99" s="149">
        <f>SUMIF(AD95:AD98, "&gt;0")</f>
        <v>0.60000000000000009</v>
      </c>
      <c r="AE99" s="148">
        <f>SUM(AE95:AE98)</f>
        <v>1</v>
      </c>
      <c r="AF99" s="26">
        <f>SUM(AF95:AF98)</f>
        <v>0.60000000000000009</v>
      </c>
      <c r="AG99" s="27"/>
      <c r="AH99" s="149">
        <f>SUMIF(AH95:AH98, "&gt;0")</f>
        <v>0.60000000000000009</v>
      </c>
      <c r="AI99" s="148">
        <f>SUM(AI95:AI98)</f>
        <v>1</v>
      </c>
      <c r="AJ99" s="26">
        <f>SUM(AJ95:AJ98)</f>
        <v>0.60000000000000009</v>
      </c>
      <c r="AK99" s="27"/>
      <c r="AL99" s="149">
        <f>SUMIF(AL95:AL98, "&gt;0")</f>
        <v>0.60000000000000009</v>
      </c>
      <c r="AM99" s="148">
        <f>SUM(AM95:AM98)</f>
        <v>1</v>
      </c>
      <c r="AN99" s="26">
        <f>SUM(AN95:AN98)</f>
        <v>0.60000000000000009</v>
      </c>
      <c r="AO99" s="27"/>
      <c r="AP99" s="149">
        <f>SUMIF(AP95:AP98, "&gt;0")</f>
        <v>0.60000000000000009</v>
      </c>
      <c r="AQ99" s="148">
        <f>SUM(AQ95:AQ98)</f>
        <v>1</v>
      </c>
      <c r="AR99" s="26">
        <f>SUM(AR95:AR98)</f>
        <v>0.60000000000000009</v>
      </c>
      <c r="AS99" s="27"/>
      <c r="AT99" s="149">
        <f>SUMIF(AT95:AT98, "&gt;0")</f>
        <v>0.60000000000000009</v>
      </c>
      <c r="AU99" s="148">
        <f>SUM(AU95:AU98)</f>
        <v>1</v>
      </c>
      <c r="AV99" s="26">
        <f>SUM(AV95:AV98)</f>
        <v>0.60000000000000009</v>
      </c>
      <c r="AW99" s="27"/>
      <c r="AX99" s="149">
        <f>SUMIF(AX95:AX98, "&gt;0")</f>
        <v>0.60000000000000009</v>
      </c>
      <c r="AY99" s="148">
        <f>SUM(AY95:AY98)</f>
        <v>1</v>
      </c>
      <c r="AZ99" s="26">
        <f>SUM(AZ95:AZ98)</f>
        <v>0.60000000000000009</v>
      </c>
      <c r="BA99" s="27"/>
      <c r="BB99" s="198">
        <f>SUMIF(BB95:BB98, "&gt;0")</f>
        <v>0.60000000000000009</v>
      </c>
      <c r="BC99" s="210"/>
    </row>
    <row r="100" spans="1:55" x14ac:dyDescent="0.25">
      <c r="B100" s="12"/>
      <c r="C100" s="96"/>
      <c r="D100" s="14"/>
      <c r="E100" s="41"/>
      <c r="F100" s="73"/>
      <c r="G100" s="150"/>
      <c r="H100" s="30"/>
      <c r="I100" s="31" t="s">
        <v>16</v>
      </c>
      <c r="J100" s="151">
        <f>IF(H99=0,$BC$1,J99/H99*$F$93)</f>
        <v>0</v>
      </c>
      <c r="K100" s="150"/>
      <c r="L100" s="30"/>
      <c r="M100" s="31" t="s">
        <v>16</v>
      </c>
      <c r="N100" s="151">
        <f>IF(L99=0,$BC$1,N99/L99*$F$93)</f>
        <v>0</v>
      </c>
      <c r="O100" s="150"/>
      <c r="P100" s="30"/>
      <c r="Q100" s="31" t="s">
        <v>16</v>
      </c>
      <c r="R100" s="151">
        <f>IF(P99=0,$BC$1,R99/P99*$F$93)</f>
        <v>0</v>
      </c>
      <c r="S100" s="150"/>
      <c r="T100" s="30"/>
      <c r="U100" s="31" t="s">
        <v>16</v>
      </c>
      <c r="V100" s="151">
        <f>IF(T99=0,$BC$1,V99/T99*$F$93)</f>
        <v>0</v>
      </c>
      <c r="W100" s="150"/>
      <c r="X100" s="30"/>
      <c r="Y100" s="31" t="s">
        <v>16</v>
      </c>
      <c r="Z100" s="151">
        <f>IF(X99=0,$BC$1,Z99/X99*$F$93)</f>
        <v>0.2</v>
      </c>
      <c r="AA100" s="150"/>
      <c r="AB100" s="30"/>
      <c r="AC100" s="31" t="s">
        <v>16</v>
      </c>
      <c r="AD100" s="151">
        <f>IF(AB99=0,$BC$1,AD99/AB99*$F$93)</f>
        <v>0.2</v>
      </c>
      <c r="AE100" s="150"/>
      <c r="AF100" s="30"/>
      <c r="AG100" s="31" t="s">
        <v>16</v>
      </c>
      <c r="AH100" s="151">
        <f>IF(AF99=0,$BC$1,AH99/AF99*$F$93)</f>
        <v>0.2</v>
      </c>
      <c r="AI100" s="150"/>
      <c r="AJ100" s="30"/>
      <c r="AK100" s="31" t="s">
        <v>16</v>
      </c>
      <c r="AL100" s="151">
        <f>IF(AJ99=0,$BC$1,AL99/AJ99*$F$93)</f>
        <v>0.2</v>
      </c>
      <c r="AM100" s="150"/>
      <c r="AN100" s="30"/>
      <c r="AO100" s="31" t="s">
        <v>16</v>
      </c>
      <c r="AP100" s="151">
        <f>IF(AN99=0,$BC$1,AP99/AN99*$F$93)</f>
        <v>0.2</v>
      </c>
      <c r="AQ100" s="150"/>
      <c r="AR100" s="30"/>
      <c r="AS100" s="31" t="s">
        <v>16</v>
      </c>
      <c r="AT100" s="151">
        <f>IF(AR99=0,$BC$1,AT99/AR99*$F$93)</f>
        <v>0.2</v>
      </c>
      <c r="AU100" s="150"/>
      <c r="AV100" s="30"/>
      <c r="AW100" s="31" t="s">
        <v>16</v>
      </c>
      <c r="AX100" s="151">
        <f>IF(AV99=0,$BC$1,AX99/AV99*$F$93)</f>
        <v>0.2</v>
      </c>
      <c r="AY100" s="150"/>
      <c r="AZ100" s="30"/>
      <c r="BA100" s="31" t="s">
        <v>16</v>
      </c>
      <c r="BB100" s="151">
        <f>IF(AZ99=0,$BC$1,BB99/AZ99*$F$93)</f>
        <v>0.2</v>
      </c>
      <c r="BC100" s="176">
        <f>SUM(G100:BB100)/COUNTIF(G100:BB100,"&gt;0")</f>
        <v>0.19999999999999998</v>
      </c>
    </row>
    <row r="101" spans="1:55" x14ac:dyDescent="0.25">
      <c r="B101" s="12"/>
      <c r="C101" s="13"/>
      <c r="D101" s="14"/>
      <c r="E101" s="21"/>
      <c r="F101" s="130"/>
      <c r="G101" s="152">
        <f>0</f>
        <v>0</v>
      </c>
      <c r="H101" s="113">
        <f>0</f>
        <v>0</v>
      </c>
      <c r="I101" s="113">
        <f>0</f>
        <v>0</v>
      </c>
      <c r="J101" s="153">
        <f>0</f>
        <v>0</v>
      </c>
      <c r="K101" s="152">
        <f>0</f>
        <v>0</v>
      </c>
      <c r="L101" s="113">
        <f>0</f>
        <v>0</v>
      </c>
      <c r="M101" s="113">
        <f>0</f>
        <v>0</v>
      </c>
      <c r="N101" s="153">
        <f>0</f>
        <v>0</v>
      </c>
      <c r="O101" s="152">
        <f>0</f>
        <v>0</v>
      </c>
      <c r="P101" s="113">
        <f>0</f>
        <v>0</v>
      </c>
      <c r="Q101" s="113">
        <f>0</f>
        <v>0</v>
      </c>
      <c r="R101" s="153">
        <f>0</f>
        <v>0</v>
      </c>
      <c r="S101" s="152">
        <f>0</f>
        <v>0</v>
      </c>
      <c r="T101" s="113">
        <f>0</f>
        <v>0</v>
      </c>
      <c r="U101" s="113">
        <f>0</f>
        <v>0</v>
      </c>
      <c r="V101" s="153">
        <f>0</f>
        <v>0</v>
      </c>
      <c r="W101" s="152">
        <f>0</f>
        <v>0</v>
      </c>
      <c r="X101" s="113">
        <f>0</f>
        <v>0</v>
      </c>
      <c r="Y101" s="113">
        <f>0</f>
        <v>0</v>
      </c>
      <c r="Z101" s="153">
        <f>0</f>
        <v>0</v>
      </c>
      <c r="AA101" s="152">
        <f>0</f>
        <v>0</v>
      </c>
      <c r="AB101" s="113">
        <f>0</f>
        <v>0</v>
      </c>
      <c r="AC101" s="113">
        <f>0</f>
        <v>0</v>
      </c>
      <c r="AD101" s="153">
        <f>0</f>
        <v>0</v>
      </c>
      <c r="AE101" s="152">
        <f>0</f>
        <v>0</v>
      </c>
      <c r="AF101" s="113">
        <f>0</f>
        <v>0</v>
      </c>
      <c r="AG101" s="113">
        <f>0</f>
        <v>0</v>
      </c>
      <c r="AH101" s="153">
        <f>0</f>
        <v>0</v>
      </c>
      <c r="AI101" s="152">
        <f>0</f>
        <v>0</v>
      </c>
      <c r="AJ101" s="113">
        <f>0</f>
        <v>0</v>
      </c>
      <c r="AK101" s="113">
        <f>0</f>
        <v>0</v>
      </c>
      <c r="AL101" s="153">
        <f>0</f>
        <v>0</v>
      </c>
      <c r="AM101" s="152">
        <f>0</f>
        <v>0</v>
      </c>
      <c r="AN101" s="113">
        <f>0</f>
        <v>0</v>
      </c>
      <c r="AO101" s="113">
        <f>0</f>
        <v>0</v>
      </c>
      <c r="AP101" s="153">
        <f>0</f>
        <v>0</v>
      </c>
      <c r="AQ101" s="152">
        <f>0</f>
        <v>0</v>
      </c>
      <c r="AR101" s="113">
        <f>0</f>
        <v>0</v>
      </c>
      <c r="AS101" s="113">
        <f>0</f>
        <v>0</v>
      </c>
      <c r="AT101" s="153">
        <f>0</f>
        <v>0</v>
      </c>
      <c r="AU101" s="152">
        <f>0</f>
        <v>0</v>
      </c>
      <c r="AV101" s="113">
        <f>0</f>
        <v>0</v>
      </c>
      <c r="AW101" s="113">
        <f>0</f>
        <v>0</v>
      </c>
      <c r="AX101" s="153">
        <f>0</f>
        <v>0</v>
      </c>
      <c r="AY101" s="152">
        <f>0</f>
        <v>0</v>
      </c>
      <c r="AZ101" s="113">
        <f>0</f>
        <v>0</v>
      </c>
      <c r="BA101" s="113">
        <f>0</f>
        <v>0</v>
      </c>
      <c r="BB101" s="195">
        <f>0</f>
        <v>0</v>
      </c>
      <c r="BC101" s="208"/>
    </row>
    <row r="102" spans="1:55" s="10" customFormat="1" x14ac:dyDescent="0.25">
      <c r="A102" s="226"/>
      <c r="B102" s="11" t="s">
        <v>25</v>
      </c>
      <c r="C102" s="145" t="s">
        <v>71</v>
      </c>
      <c r="D102" s="100"/>
      <c r="E102" s="101" t="s">
        <v>13</v>
      </c>
      <c r="F102" s="289">
        <v>0.4</v>
      </c>
      <c r="G102" s="152">
        <f>0</f>
        <v>0</v>
      </c>
      <c r="H102" s="113">
        <f>0</f>
        <v>0</v>
      </c>
      <c r="I102" s="113">
        <f>0</f>
        <v>0</v>
      </c>
      <c r="J102" s="153">
        <f>0</f>
        <v>0</v>
      </c>
      <c r="K102" s="152">
        <f>0</f>
        <v>0</v>
      </c>
      <c r="L102" s="113">
        <f>0</f>
        <v>0</v>
      </c>
      <c r="M102" s="113">
        <f>0</f>
        <v>0</v>
      </c>
      <c r="N102" s="153">
        <f>0</f>
        <v>0</v>
      </c>
      <c r="O102" s="152">
        <f>0</f>
        <v>0</v>
      </c>
      <c r="P102" s="113">
        <f>0</f>
        <v>0</v>
      </c>
      <c r="Q102" s="113">
        <f>0</f>
        <v>0</v>
      </c>
      <c r="R102" s="153">
        <f>0</f>
        <v>0</v>
      </c>
      <c r="S102" s="152">
        <f>0</f>
        <v>0</v>
      </c>
      <c r="T102" s="113">
        <f>0</f>
        <v>0</v>
      </c>
      <c r="U102" s="113">
        <f>0</f>
        <v>0</v>
      </c>
      <c r="V102" s="153">
        <f>0</f>
        <v>0</v>
      </c>
      <c r="W102" s="152">
        <f>0</f>
        <v>0</v>
      </c>
      <c r="X102" s="113">
        <f>0</f>
        <v>0</v>
      </c>
      <c r="Y102" s="113">
        <f>0</f>
        <v>0</v>
      </c>
      <c r="Z102" s="153">
        <f>0</f>
        <v>0</v>
      </c>
      <c r="AA102" s="152">
        <f>0</f>
        <v>0</v>
      </c>
      <c r="AB102" s="113">
        <f>0</f>
        <v>0</v>
      </c>
      <c r="AC102" s="113">
        <f>0</f>
        <v>0</v>
      </c>
      <c r="AD102" s="153">
        <f>0</f>
        <v>0</v>
      </c>
      <c r="AE102" s="152">
        <f>0</f>
        <v>0</v>
      </c>
      <c r="AF102" s="113">
        <f>0</f>
        <v>0</v>
      </c>
      <c r="AG102" s="113">
        <f>0</f>
        <v>0</v>
      </c>
      <c r="AH102" s="153">
        <f>0</f>
        <v>0</v>
      </c>
      <c r="AI102" s="152">
        <f>0</f>
        <v>0</v>
      </c>
      <c r="AJ102" s="113">
        <f>0</f>
        <v>0</v>
      </c>
      <c r="AK102" s="113">
        <f>0</f>
        <v>0</v>
      </c>
      <c r="AL102" s="153">
        <f>0</f>
        <v>0</v>
      </c>
      <c r="AM102" s="152">
        <f>0</f>
        <v>0</v>
      </c>
      <c r="AN102" s="113">
        <f>0</f>
        <v>0</v>
      </c>
      <c r="AO102" s="113">
        <f>0</f>
        <v>0</v>
      </c>
      <c r="AP102" s="153">
        <f>0</f>
        <v>0</v>
      </c>
      <c r="AQ102" s="152">
        <f>0</f>
        <v>0</v>
      </c>
      <c r="AR102" s="113">
        <f>0</f>
        <v>0</v>
      </c>
      <c r="AS102" s="113">
        <f>0</f>
        <v>0</v>
      </c>
      <c r="AT102" s="153">
        <f>0</f>
        <v>0</v>
      </c>
      <c r="AU102" s="152">
        <f>0</f>
        <v>0</v>
      </c>
      <c r="AV102" s="113">
        <f>0</f>
        <v>0</v>
      </c>
      <c r="AW102" s="113">
        <f>0</f>
        <v>0</v>
      </c>
      <c r="AX102" s="153">
        <f>0</f>
        <v>0</v>
      </c>
      <c r="AY102" s="152">
        <f>0</f>
        <v>0</v>
      </c>
      <c r="AZ102" s="113">
        <f>0</f>
        <v>0</v>
      </c>
      <c r="BA102" s="113">
        <f>0</f>
        <v>0</v>
      </c>
      <c r="BB102" s="195">
        <f>0</f>
        <v>0</v>
      </c>
      <c r="BC102" s="207"/>
    </row>
    <row r="103" spans="1:55" ht="56.25" customHeight="1" x14ac:dyDescent="0.25">
      <c r="B103" s="12"/>
      <c r="C103" s="13" t="s">
        <v>72</v>
      </c>
      <c r="D103" s="14"/>
      <c r="E103" s="15">
        <v>0.4</v>
      </c>
      <c r="F103" s="290"/>
      <c r="G103" s="152">
        <f>0</f>
        <v>0</v>
      </c>
      <c r="H103" s="113">
        <f>0</f>
        <v>0</v>
      </c>
      <c r="I103" s="113">
        <f>0</f>
        <v>0</v>
      </c>
      <c r="J103" s="153">
        <f>0</f>
        <v>0</v>
      </c>
      <c r="K103" s="152">
        <f>0</f>
        <v>0</v>
      </c>
      <c r="L103" s="113">
        <f>0</f>
        <v>0</v>
      </c>
      <c r="M103" s="113">
        <f>0</f>
        <v>0</v>
      </c>
      <c r="N103" s="153">
        <f>0</f>
        <v>0</v>
      </c>
      <c r="O103" s="152">
        <f>0</f>
        <v>0</v>
      </c>
      <c r="P103" s="113">
        <f>0</f>
        <v>0</v>
      </c>
      <c r="Q103" s="113">
        <f>0</f>
        <v>0</v>
      </c>
      <c r="R103" s="153">
        <f>0</f>
        <v>0</v>
      </c>
      <c r="S103" s="152">
        <f>0</f>
        <v>0</v>
      </c>
      <c r="T103" s="113">
        <f>0</f>
        <v>0</v>
      </c>
      <c r="U103" s="113">
        <f>0</f>
        <v>0</v>
      </c>
      <c r="V103" s="153">
        <f>0</f>
        <v>0</v>
      </c>
      <c r="W103" s="152">
        <f>0</f>
        <v>0</v>
      </c>
      <c r="X103" s="113">
        <f>0</f>
        <v>0</v>
      </c>
      <c r="Y103" s="113">
        <f>0</f>
        <v>0</v>
      </c>
      <c r="Z103" s="153">
        <f>0</f>
        <v>0</v>
      </c>
      <c r="AA103" s="152">
        <f>0</f>
        <v>0</v>
      </c>
      <c r="AB103" s="113">
        <f>0</f>
        <v>0</v>
      </c>
      <c r="AC103" s="113">
        <f>0</f>
        <v>0</v>
      </c>
      <c r="AD103" s="153">
        <f>0</f>
        <v>0</v>
      </c>
      <c r="AE103" s="152">
        <f>0</f>
        <v>0</v>
      </c>
      <c r="AF103" s="113">
        <f>0</f>
        <v>0</v>
      </c>
      <c r="AG103" s="113">
        <f>0</f>
        <v>0</v>
      </c>
      <c r="AH103" s="153">
        <f>0</f>
        <v>0</v>
      </c>
      <c r="AI103" s="152">
        <f>0</f>
        <v>0</v>
      </c>
      <c r="AJ103" s="113">
        <f>0</f>
        <v>0</v>
      </c>
      <c r="AK103" s="113">
        <f>0</f>
        <v>0</v>
      </c>
      <c r="AL103" s="153">
        <f>0</f>
        <v>0</v>
      </c>
      <c r="AM103" s="152">
        <f>0</f>
        <v>0</v>
      </c>
      <c r="AN103" s="113">
        <f>0</f>
        <v>0</v>
      </c>
      <c r="AO103" s="113">
        <f>0</f>
        <v>0</v>
      </c>
      <c r="AP103" s="153">
        <f>0</f>
        <v>0</v>
      </c>
      <c r="AQ103" s="152">
        <f>0</f>
        <v>0</v>
      </c>
      <c r="AR103" s="113">
        <f>0</f>
        <v>0</v>
      </c>
      <c r="AS103" s="113">
        <f>0</f>
        <v>0</v>
      </c>
      <c r="AT103" s="153">
        <f>0</f>
        <v>0</v>
      </c>
      <c r="AU103" s="152">
        <f>0</f>
        <v>0</v>
      </c>
      <c r="AV103" s="113">
        <f>0</f>
        <v>0</v>
      </c>
      <c r="AW103" s="113">
        <f>0</f>
        <v>0</v>
      </c>
      <c r="AX103" s="153">
        <f>0</f>
        <v>0</v>
      </c>
      <c r="AY103" s="152">
        <f>0</f>
        <v>0</v>
      </c>
      <c r="AZ103" s="113">
        <f>0</f>
        <v>0</v>
      </c>
      <c r="BA103" s="113">
        <f>0</f>
        <v>0</v>
      </c>
      <c r="BB103" s="195">
        <f>0</f>
        <v>0</v>
      </c>
      <c r="BC103" s="208"/>
    </row>
    <row r="104" spans="1:55" x14ac:dyDescent="0.25">
      <c r="B104" s="12"/>
      <c r="C104" s="189" t="s">
        <v>73</v>
      </c>
      <c r="D104" s="14"/>
      <c r="E104" s="15"/>
      <c r="F104" s="290"/>
      <c r="G104" s="152">
        <f>0</f>
        <v>0</v>
      </c>
      <c r="H104" s="113">
        <f>0</f>
        <v>0</v>
      </c>
      <c r="I104" s="113">
        <f>0</f>
        <v>0</v>
      </c>
      <c r="J104" s="153">
        <f>0</f>
        <v>0</v>
      </c>
      <c r="K104" s="152">
        <f>0</f>
        <v>0</v>
      </c>
      <c r="L104" s="113">
        <f>0</f>
        <v>0</v>
      </c>
      <c r="M104" s="113">
        <f>0</f>
        <v>0</v>
      </c>
      <c r="N104" s="153">
        <f>0</f>
        <v>0</v>
      </c>
      <c r="O104" s="152">
        <f>0</f>
        <v>0</v>
      </c>
      <c r="P104" s="113">
        <f>0</f>
        <v>0</v>
      </c>
      <c r="Q104" s="113">
        <f>0</f>
        <v>0</v>
      </c>
      <c r="R104" s="153">
        <f>0</f>
        <v>0</v>
      </c>
      <c r="S104" s="152">
        <f>0</f>
        <v>0</v>
      </c>
      <c r="T104" s="113">
        <f>0</f>
        <v>0</v>
      </c>
      <c r="U104" s="113">
        <f>0</f>
        <v>0</v>
      </c>
      <c r="V104" s="153">
        <f>0</f>
        <v>0</v>
      </c>
      <c r="W104" s="152">
        <f>0</f>
        <v>0</v>
      </c>
      <c r="X104" s="113">
        <f>0</f>
        <v>0</v>
      </c>
      <c r="Y104" s="113">
        <f>0</f>
        <v>0</v>
      </c>
      <c r="Z104" s="153">
        <f>0</f>
        <v>0</v>
      </c>
      <c r="AA104" s="152">
        <f>0</f>
        <v>0</v>
      </c>
      <c r="AB104" s="113">
        <f>0</f>
        <v>0</v>
      </c>
      <c r="AC104" s="113">
        <f>0</f>
        <v>0</v>
      </c>
      <c r="AD104" s="153">
        <f>0</f>
        <v>0</v>
      </c>
      <c r="AE104" s="152">
        <f>0</f>
        <v>0</v>
      </c>
      <c r="AF104" s="113">
        <f>0</f>
        <v>0</v>
      </c>
      <c r="AG104" s="113">
        <f>0</f>
        <v>0</v>
      </c>
      <c r="AH104" s="153">
        <f>0</f>
        <v>0</v>
      </c>
      <c r="AI104" s="152">
        <f>0</f>
        <v>0</v>
      </c>
      <c r="AJ104" s="113">
        <f>0</f>
        <v>0</v>
      </c>
      <c r="AK104" s="113">
        <f>0</f>
        <v>0</v>
      </c>
      <c r="AL104" s="153">
        <f>0</f>
        <v>0</v>
      </c>
      <c r="AM104" s="152">
        <f>0</f>
        <v>0</v>
      </c>
      <c r="AN104" s="113">
        <f>0</f>
        <v>0</v>
      </c>
      <c r="AO104" s="113">
        <f>0</f>
        <v>0</v>
      </c>
      <c r="AP104" s="153">
        <f>0</f>
        <v>0</v>
      </c>
      <c r="AQ104" s="152">
        <f>0</f>
        <v>0</v>
      </c>
      <c r="AR104" s="113">
        <f>0</f>
        <v>0</v>
      </c>
      <c r="AS104" s="113">
        <f>0</f>
        <v>0</v>
      </c>
      <c r="AT104" s="153">
        <f>0</f>
        <v>0</v>
      </c>
      <c r="AU104" s="152">
        <f>0</f>
        <v>0</v>
      </c>
      <c r="AV104" s="113">
        <f>0</f>
        <v>0</v>
      </c>
      <c r="AW104" s="113">
        <f>0</f>
        <v>0</v>
      </c>
      <c r="AX104" s="153">
        <f>0</f>
        <v>0</v>
      </c>
      <c r="AY104" s="152">
        <f>0</f>
        <v>0</v>
      </c>
      <c r="AZ104" s="113">
        <f>0</f>
        <v>0</v>
      </c>
      <c r="BA104" s="113">
        <f>0</f>
        <v>0</v>
      </c>
      <c r="BB104" s="195">
        <f>0</f>
        <v>0</v>
      </c>
      <c r="BC104" s="208"/>
    </row>
    <row r="105" spans="1:55" ht="75" x14ac:dyDescent="0.25">
      <c r="B105" s="142">
        <f>B98+1</f>
        <v>50</v>
      </c>
      <c r="C105" s="190" t="s">
        <v>113</v>
      </c>
      <c r="D105" s="14"/>
      <c r="E105" s="129">
        <v>0.03</v>
      </c>
      <c r="F105" s="290"/>
      <c r="G105" s="146">
        <f>$E$105</f>
        <v>0.03</v>
      </c>
      <c r="H105" s="19">
        <f t="shared" ref="H105:H108" si="838">IF(J105&gt;=0,G105,0)</f>
        <v>0.03</v>
      </c>
      <c r="I105" s="45"/>
      <c r="J105" s="147">
        <f t="shared" ref="J105:J108" si="839">I105*G105</f>
        <v>0</v>
      </c>
      <c r="K105" s="146">
        <f t="shared" ref="K105" si="840">$E$105</f>
        <v>0.03</v>
      </c>
      <c r="L105" s="19">
        <f t="shared" ref="L105:L108" si="841">IF(N105&gt;=0,K105,0)</f>
        <v>0.03</v>
      </c>
      <c r="M105" s="45"/>
      <c r="N105" s="147">
        <f t="shared" ref="N105:N108" si="842">M105*K105</f>
        <v>0</v>
      </c>
      <c r="O105" s="146">
        <f t="shared" ref="O105" si="843">$E$105</f>
        <v>0.03</v>
      </c>
      <c r="P105" s="19">
        <f t="shared" ref="P105:P108" si="844">IF(R105&gt;=0,O105,0)</f>
        <v>0.03</v>
      </c>
      <c r="Q105" s="45"/>
      <c r="R105" s="147">
        <f t="shared" ref="R105:R108" si="845">Q105*O105</f>
        <v>0</v>
      </c>
      <c r="S105" s="146">
        <f t="shared" ref="S105" si="846">$E$105</f>
        <v>0.03</v>
      </c>
      <c r="T105" s="19">
        <f t="shared" ref="T105:T108" si="847">IF(V105&gt;=0,S105,0)</f>
        <v>0.03</v>
      </c>
      <c r="U105" s="45"/>
      <c r="V105" s="147">
        <f t="shared" ref="V105:V108" si="848">U105*S105</f>
        <v>0</v>
      </c>
      <c r="W105" s="146">
        <f t="shared" ref="W105" si="849">$E$105</f>
        <v>0.03</v>
      </c>
      <c r="X105" s="19">
        <f t="shared" ref="X105:X108" si="850">IF(Z105&gt;=0,W105,0)</f>
        <v>0</v>
      </c>
      <c r="Y105" s="45">
        <v>-1</v>
      </c>
      <c r="Z105" s="147">
        <f t="shared" ref="Z105:Z108" si="851">Y105*W105</f>
        <v>-0.03</v>
      </c>
      <c r="AA105" s="146">
        <f t="shared" ref="AA105" si="852">$E$105</f>
        <v>0.03</v>
      </c>
      <c r="AB105" s="19">
        <f t="shared" ref="AB105:AB108" si="853">IF(AD105&gt;=0,AA105,0)</f>
        <v>0</v>
      </c>
      <c r="AC105" s="45">
        <v>-1</v>
      </c>
      <c r="AD105" s="147">
        <f t="shared" ref="AD105:AD108" si="854">AC105*AA105</f>
        <v>-0.03</v>
      </c>
      <c r="AE105" s="146">
        <f t="shared" ref="AE105" si="855">$E$105</f>
        <v>0.03</v>
      </c>
      <c r="AF105" s="19">
        <f t="shared" ref="AF105:AF108" si="856">IF(AH105&gt;=0,AE105,0)</f>
        <v>0</v>
      </c>
      <c r="AG105" s="45">
        <v>-1</v>
      </c>
      <c r="AH105" s="147">
        <f t="shared" ref="AH105:AH108" si="857">AG105*AE105</f>
        <v>-0.03</v>
      </c>
      <c r="AI105" s="146">
        <f t="shared" ref="AI105" si="858">$E$105</f>
        <v>0.03</v>
      </c>
      <c r="AJ105" s="19">
        <f t="shared" ref="AJ105:AJ108" si="859">IF(AL105&gt;=0,AI105,0)</f>
        <v>0</v>
      </c>
      <c r="AK105" s="45">
        <v>-1</v>
      </c>
      <c r="AL105" s="147">
        <f t="shared" ref="AL105:AL108" si="860">AK105*AI105</f>
        <v>-0.03</v>
      </c>
      <c r="AM105" s="146">
        <f t="shared" ref="AM105" si="861">$E$105</f>
        <v>0.03</v>
      </c>
      <c r="AN105" s="19">
        <f t="shared" ref="AN105:AN108" si="862">IF(AP105&gt;=0,AM105,0)</f>
        <v>0</v>
      </c>
      <c r="AO105" s="45">
        <v>-1</v>
      </c>
      <c r="AP105" s="147">
        <f t="shared" ref="AP105:AP108" si="863">AO105*AM105</f>
        <v>-0.03</v>
      </c>
      <c r="AQ105" s="146">
        <f t="shared" ref="AQ105" si="864">$E$105</f>
        <v>0.03</v>
      </c>
      <c r="AR105" s="19">
        <f t="shared" ref="AR105:AR108" si="865">IF(AT105&gt;=0,AQ105,0)</f>
        <v>0</v>
      </c>
      <c r="AS105" s="45">
        <v>-1</v>
      </c>
      <c r="AT105" s="147">
        <f t="shared" ref="AT105:AT108" si="866">AS105*AQ105</f>
        <v>-0.03</v>
      </c>
      <c r="AU105" s="146">
        <f t="shared" ref="AU105" si="867">$E$105</f>
        <v>0.03</v>
      </c>
      <c r="AV105" s="19">
        <f t="shared" ref="AV105:AV108" si="868">IF(AX105&gt;=0,AU105,0)</f>
        <v>0</v>
      </c>
      <c r="AW105" s="45">
        <v>-1</v>
      </c>
      <c r="AX105" s="147">
        <f t="shared" ref="AX105:AX108" si="869">AW105*AU105</f>
        <v>-0.03</v>
      </c>
      <c r="AY105" s="146">
        <f t="shared" ref="AY105" si="870">$E$105</f>
        <v>0.03</v>
      </c>
      <c r="AZ105" s="19">
        <f t="shared" ref="AZ105:AZ108" si="871">IF(BB105&gt;=0,AY105,0)</f>
        <v>0</v>
      </c>
      <c r="BA105" s="45">
        <v>-1</v>
      </c>
      <c r="BB105" s="196">
        <f t="shared" ref="BB105:BB108" si="872">BA105*AY105</f>
        <v>-0.03</v>
      </c>
      <c r="BC105" s="208"/>
    </row>
    <row r="106" spans="1:55" ht="64.5" customHeight="1" x14ac:dyDescent="0.25">
      <c r="B106" s="142">
        <f>B105+1</f>
        <v>51</v>
      </c>
      <c r="C106" s="190" t="s">
        <v>114</v>
      </c>
      <c r="D106" s="14"/>
      <c r="E106" s="129">
        <v>0.03</v>
      </c>
      <c r="F106" s="290"/>
      <c r="G106" s="146">
        <f>$E$106</f>
        <v>0.03</v>
      </c>
      <c r="H106" s="19">
        <f t="shared" si="838"/>
        <v>0.03</v>
      </c>
      <c r="I106" s="45"/>
      <c r="J106" s="147">
        <f t="shared" si="839"/>
        <v>0</v>
      </c>
      <c r="K106" s="146">
        <f t="shared" ref="K106" si="873">$E$106</f>
        <v>0.03</v>
      </c>
      <c r="L106" s="19">
        <f t="shared" si="841"/>
        <v>0.03</v>
      </c>
      <c r="M106" s="45"/>
      <c r="N106" s="147">
        <f t="shared" si="842"/>
        <v>0</v>
      </c>
      <c r="O106" s="146">
        <f t="shared" ref="O106" si="874">$E$106</f>
        <v>0.03</v>
      </c>
      <c r="P106" s="19">
        <f t="shared" si="844"/>
        <v>0.03</v>
      </c>
      <c r="Q106" s="45"/>
      <c r="R106" s="147">
        <f t="shared" si="845"/>
        <v>0</v>
      </c>
      <c r="S106" s="146">
        <f t="shared" ref="S106" si="875">$E$106</f>
        <v>0.03</v>
      </c>
      <c r="T106" s="19">
        <f t="shared" si="847"/>
        <v>0.03</v>
      </c>
      <c r="U106" s="45"/>
      <c r="V106" s="147">
        <f t="shared" si="848"/>
        <v>0</v>
      </c>
      <c r="W106" s="146">
        <f t="shared" ref="W106" si="876">$E$106</f>
        <v>0.03</v>
      </c>
      <c r="X106" s="19">
        <f t="shared" si="850"/>
        <v>0</v>
      </c>
      <c r="Y106" s="45">
        <v>-1</v>
      </c>
      <c r="Z106" s="147">
        <f t="shared" si="851"/>
        <v>-0.03</v>
      </c>
      <c r="AA106" s="146">
        <f t="shared" ref="AA106" si="877">$E$106</f>
        <v>0.03</v>
      </c>
      <c r="AB106" s="19">
        <f t="shared" si="853"/>
        <v>0</v>
      </c>
      <c r="AC106" s="45">
        <v>-1</v>
      </c>
      <c r="AD106" s="147">
        <f t="shared" si="854"/>
        <v>-0.03</v>
      </c>
      <c r="AE106" s="146">
        <f t="shared" ref="AE106" si="878">$E$106</f>
        <v>0.03</v>
      </c>
      <c r="AF106" s="19">
        <f t="shared" si="856"/>
        <v>0</v>
      </c>
      <c r="AG106" s="45">
        <v>-1</v>
      </c>
      <c r="AH106" s="147">
        <f t="shared" si="857"/>
        <v>-0.03</v>
      </c>
      <c r="AI106" s="146">
        <f t="shared" ref="AI106" si="879">$E$106</f>
        <v>0.03</v>
      </c>
      <c r="AJ106" s="19">
        <f t="shared" si="859"/>
        <v>0</v>
      </c>
      <c r="AK106" s="45">
        <v>-1</v>
      </c>
      <c r="AL106" s="147">
        <f t="shared" si="860"/>
        <v>-0.03</v>
      </c>
      <c r="AM106" s="146">
        <f t="shared" ref="AM106" si="880">$E$106</f>
        <v>0.03</v>
      </c>
      <c r="AN106" s="19">
        <f t="shared" si="862"/>
        <v>0</v>
      </c>
      <c r="AO106" s="45">
        <v>-1</v>
      </c>
      <c r="AP106" s="147">
        <f t="shared" si="863"/>
        <v>-0.03</v>
      </c>
      <c r="AQ106" s="146">
        <f t="shared" ref="AQ106" si="881">$E$106</f>
        <v>0.03</v>
      </c>
      <c r="AR106" s="19">
        <f t="shared" si="865"/>
        <v>0</v>
      </c>
      <c r="AS106" s="45">
        <v>-1</v>
      </c>
      <c r="AT106" s="147">
        <f t="shared" si="866"/>
        <v>-0.03</v>
      </c>
      <c r="AU106" s="146">
        <f t="shared" ref="AU106" si="882">$E$106</f>
        <v>0.03</v>
      </c>
      <c r="AV106" s="19">
        <f t="shared" si="868"/>
        <v>0</v>
      </c>
      <c r="AW106" s="45">
        <v>-1</v>
      </c>
      <c r="AX106" s="147">
        <f t="shared" si="869"/>
        <v>-0.03</v>
      </c>
      <c r="AY106" s="146">
        <f t="shared" ref="AY106" si="883">$E$106</f>
        <v>0.03</v>
      </c>
      <c r="AZ106" s="19">
        <f t="shared" si="871"/>
        <v>0</v>
      </c>
      <c r="BA106" s="45">
        <v>-1</v>
      </c>
      <c r="BB106" s="196">
        <f t="shared" si="872"/>
        <v>-0.03</v>
      </c>
      <c r="BC106" s="208"/>
    </row>
    <row r="107" spans="1:55" ht="63" customHeight="1" x14ac:dyDescent="0.25">
      <c r="B107" s="142">
        <f>B106+1</f>
        <v>52</v>
      </c>
      <c r="C107" s="52" t="s">
        <v>115</v>
      </c>
      <c r="D107" s="14"/>
      <c r="E107" s="129">
        <v>0.03</v>
      </c>
      <c r="F107" s="290"/>
      <c r="G107" s="146">
        <f>$E$107</f>
        <v>0.03</v>
      </c>
      <c r="H107" s="19">
        <f t="shared" si="838"/>
        <v>0.03</v>
      </c>
      <c r="I107" s="45"/>
      <c r="J107" s="147">
        <f t="shared" si="839"/>
        <v>0</v>
      </c>
      <c r="K107" s="146">
        <f t="shared" ref="K107" si="884">$E$107</f>
        <v>0.03</v>
      </c>
      <c r="L107" s="19">
        <f t="shared" si="841"/>
        <v>0.03</v>
      </c>
      <c r="M107" s="45"/>
      <c r="N107" s="147">
        <f t="shared" si="842"/>
        <v>0</v>
      </c>
      <c r="O107" s="146">
        <f t="shared" ref="O107" si="885">$E$107</f>
        <v>0.03</v>
      </c>
      <c r="P107" s="19">
        <f t="shared" si="844"/>
        <v>0.03</v>
      </c>
      <c r="Q107" s="45"/>
      <c r="R107" s="147">
        <f t="shared" si="845"/>
        <v>0</v>
      </c>
      <c r="S107" s="146">
        <f t="shared" ref="S107" si="886">$E$107</f>
        <v>0.03</v>
      </c>
      <c r="T107" s="19">
        <f t="shared" si="847"/>
        <v>0.03</v>
      </c>
      <c r="U107" s="45"/>
      <c r="V107" s="147">
        <f t="shared" si="848"/>
        <v>0</v>
      </c>
      <c r="W107" s="146">
        <f t="shared" ref="W107" si="887">$E$107</f>
        <v>0.03</v>
      </c>
      <c r="X107" s="19">
        <f t="shared" si="850"/>
        <v>0.03</v>
      </c>
      <c r="Y107" s="45">
        <v>1</v>
      </c>
      <c r="Z107" s="147">
        <f t="shared" si="851"/>
        <v>0.03</v>
      </c>
      <c r="AA107" s="146">
        <f t="shared" ref="AA107" si="888">$E$107</f>
        <v>0.03</v>
      </c>
      <c r="AB107" s="19">
        <f t="shared" si="853"/>
        <v>0.03</v>
      </c>
      <c r="AC107" s="45">
        <v>1</v>
      </c>
      <c r="AD107" s="147">
        <f t="shared" si="854"/>
        <v>0.03</v>
      </c>
      <c r="AE107" s="146">
        <f t="shared" ref="AE107" si="889">$E$107</f>
        <v>0.03</v>
      </c>
      <c r="AF107" s="19">
        <f t="shared" si="856"/>
        <v>0.03</v>
      </c>
      <c r="AG107" s="45">
        <v>1</v>
      </c>
      <c r="AH107" s="147">
        <f t="shared" si="857"/>
        <v>0.03</v>
      </c>
      <c r="AI107" s="146">
        <f t="shared" ref="AI107" si="890">$E$107</f>
        <v>0.03</v>
      </c>
      <c r="AJ107" s="19">
        <f t="shared" si="859"/>
        <v>0.03</v>
      </c>
      <c r="AK107" s="45">
        <v>1</v>
      </c>
      <c r="AL107" s="147">
        <f t="shared" si="860"/>
        <v>0.03</v>
      </c>
      <c r="AM107" s="146">
        <f t="shared" ref="AM107" si="891">$E$107</f>
        <v>0.03</v>
      </c>
      <c r="AN107" s="19">
        <f t="shared" si="862"/>
        <v>0.03</v>
      </c>
      <c r="AO107" s="45">
        <v>1</v>
      </c>
      <c r="AP107" s="147">
        <f t="shared" si="863"/>
        <v>0.03</v>
      </c>
      <c r="AQ107" s="146">
        <f t="shared" ref="AQ107" si="892">$E$107</f>
        <v>0.03</v>
      </c>
      <c r="AR107" s="19">
        <f t="shared" si="865"/>
        <v>0.03</v>
      </c>
      <c r="AS107" s="45">
        <v>1</v>
      </c>
      <c r="AT107" s="147">
        <f t="shared" si="866"/>
        <v>0.03</v>
      </c>
      <c r="AU107" s="146">
        <f t="shared" ref="AU107" si="893">$E$107</f>
        <v>0.03</v>
      </c>
      <c r="AV107" s="19">
        <f t="shared" si="868"/>
        <v>0.03</v>
      </c>
      <c r="AW107" s="45">
        <v>1</v>
      </c>
      <c r="AX107" s="147">
        <f t="shared" si="869"/>
        <v>0.03</v>
      </c>
      <c r="AY107" s="146">
        <f t="shared" ref="AY107" si="894">$E$107</f>
        <v>0.03</v>
      </c>
      <c r="AZ107" s="19">
        <f t="shared" si="871"/>
        <v>0.03</v>
      </c>
      <c r="BA107" s="45">
        <v>1</v>
      </c>
      <c r="BB107" s="196">
        <f t="shared" si="872"/>
        <v>0.03</v>
      </c>
      <c r="BC107" s="208"/>
    </row>
    <row r="108" spans="1:55" ht="46.15" customHeight="1" x14ac:dyDescent="0.25">
      <c r="B108" s="142">
        <f>B107+1</f>
        <v>53</v>
      </c>
      <c r="C108" s="215" t="s">
        <v>116</v>
      </c>
      <c r="D108" s="14"/>
      <c r="E108" s="129">
        <v>0.02</v>
      </c>
      <c r="F108" s="290"/>
      <c r="G108" s="146">
        <f>$E$108</f>
        <v>0.02</v>
      </c>
      <c r="H108" s="19">
        <f t="shared" si="838"/>
        <v>0.02</v>
      </c>
      <c r="I108" s="45"/>
      <c r="J108" s="147">
        <f t="shared" si="839"/>
        <v>0</v>
      </c>
      <c r="K108" s="146">
        <f t="shared" ref="K108" si="895">$E$108</f>
        <v>0.02</v>
      </c>
      <c r="L108" s="19">
        <f t="shared" si="841"/>
        <v>0.02</v>
      </c>
      <c r="M108" s="45"/>
      <c r="N108" s="147">
        <f t="shared" si="842"/>
        <v>0</v>
      </c>
      <c r="O108" s="146">
        <f t="shared" ref="O108" si="896">$E$108</f>
        <v>0.02</v>
      </c>
      <c r="P108" s="19">
        <f t="shared" si="844"/>
        <v>0.02</v>
      </c>
      <c r="Q108" s="45"/>
      <c r="R108" s="147">
        <f t="shared" si="845"/>
        <v>0</v>
      </c>
      <c r="S108" s="146">
        <f t="shared" ref="S108" si="897">$E$108</f>
        <v>0.02</v>
      </c>
      <c r="T108" s="19">
        <f t="shared" si="847"/>
        <v>0.02</v>
      </c>
      <c r="U108" s="45"/>
      <c r="V108" s="147">
        <f t="shared" si="848"/>
        <v>0</v>
      </c>
      <c r="W108" s="146">
        <f t="shared" ref="W108" si="898">$E$108</f>
        <v>0.02</v>
      </c>
      <c r="X108" s="19">
        <f t="shared" si="850"/>
        <v>0</v>
      </c>
      <c r="Y108" s="45">
        <v>-1</v>
      </c>
      <c r="Z108" s="147">
        <f t="shared" si="851"/>
        <v>-0.02</v>
      </c>
      <c r="AA108" s="146">
        <f t="shared" ref="AA108" si="899">$E$108</f>
        <v>0.02</v>
      </c>
      <c r="AB108" s="19">
        <f t="shared" si="853"/>
        <v>0</v>
      </c>
      <c r="AC108" s="45">
        <v>-1</v>
      </c>
      <c r="AD108" s="147">
        <f t="shared" si="854"/>
        <v>-0.02</v>
      </c>
      <c r="AE108" s="146">
        <f t="shared" ref="AE108" si="900">$E$108</f>
        <v>0.02</v>
      </c>
      <c r="AF108" s="19">
        <f t="shared" si="856"/>
        <v>0</v>
      </c>
      <c r="AG108" s="45">
        <v>-1</v>
      </c>
      <c r="AH108" s="147">
        <f t="shared" si="857"/>
        <v>-0.02</v>
      </c>
      <c r="AI108" s="146">
        <f t="shared" ref="AI108" si="901">$E$108</f>
        <v>0.02</v>
      </c>
      <c r="AJ108" s="19">
        <f t="shared" si="859"/>
        <v>0</v>
      </c>
      <c r="AK108" s="45">
        <v>-1</v>
      </c>
      <c r="AL108" s="147">
        <f t="shared" si="860"/>
        <v>-0.02</v>
      </c>
      <c r="AM108" s="146">
        <f t="shared" ref="AM108" si="902">$E$108</f>
        <v>0.02</v>
      </c>
      <c r="AN108" s="19">
        <f t="shared" si="862"/>
        <v>0</v>
      </c>
      <c r="AO108" s="45">
        <v>-1</v>
      </c>
      <c r="AP108" s="147">
        <f t="shared" si="863"/>
        <v>-0.02</v>
      </c>
      <c r="AQ108" s="146">
        <f t="shared" ref="AQ108" si="903">$E$108</f>
        <v>0.02</v>
      </c>
      <c r="AR108" s="19">
        <f t="shared" si="865"/>
        <v>0</v>
      </c>
      <c r="AS108" s="45">
        <v>-1</v>
      </c>
      <c r="AT108" s="147">
        <f t="shared" si="866"/>
        <v>-0.02</v>
      </c>
      <c r="AU108" s="146">
        <f t="shared" ref="AU108" si="904">$E$108</f>
        <v>0.02</v>
      </c>
      <c r="AV108" s="19">
        <f t="shared" si="868"/>
        <v>0</v>
      </c>
      <c r="AW108" s="45">
        <v>-1</v>
      </c>
      <c r="AX108" s="147">
        <f t="shared" si="869"/>
        <v>-0.02</v>
      </c>
      <c r="AY108" s="146">
        <f t="shared" ref="AY108" si="905">$E$108</f>
        <v>0.02</v>
      </c>
      <c r="AZ108" s="19">
        <f t="shared" si="871"/>
        <v>0</v>
      </c>
      <c r="BA108" s="45">
        <v>-1</v>
      </c>
      <c r="BB108" s="196">
        <f t="shared" si="872"/>
        <v>-0.02</v>
      </c>
      <c r="BC108" s="208"/>
    </row>
    <row r="109" spans="1:55" x14ac:dyDescent="0.25">
      <c r="B109" s="12"/>
      <c r="C109" s="189" t="s">
        <v>126</v>
      </c>
      <c r="D109" s="14"/>
      <c r="E109" s="129"/>
      <c r="F109" s="290"/>
      <c r="G109" s="152">
        <f>0</f>
        <v>0</v>
      </c>
      <c r="H109" s="113">
        <f>0</f>
        <v>0</v>
      </c>
      <c r="I109" s="113"/>
      <c r="J109" s="153">
        <f>0</f>
        <v>0</v>
      </c>
      <c r="K109" s="152">
        <f>0</f>
        <v>0</v>
      </c>
      <c r="L109" s="113">
        <f>0</f>
        <v>0</v>
      </c>
      <c r="M109" s="113">
        <f>0</f>
        <v>0</v>
      </c>
      <c r="N109" s="153">
        <f>0</f>
        <v>0</v>
      </c>
      <c r="O109" s="152">
        <f>0</f>
        <v>0</v>
      </c>
      <c r="P109" s="113">
        <f>0</f>
        <v>0</v>
      </c>
      <c r="Q109" s="113">
        <f>0</f>
        <v>0</v>
      </c>
      <c r="R109" s="153">
        <f>0</f>
        <v>0</v>
      </c>
      <c r="S109" s="152">
        <f>0</f>
        <v>0</v>
      </c>
      <c r="T109" s="113">
        <f>0</f>
        <v>0</v>
      </c>
      <c r="U109" s="113">
        <f>0</f>
        <v>0</v>
      </c>
      <c r="V109" s="153">
        <f>0</f>
        <v>0</v>
      </c>
      <c r="W109" s="152">
        <f>0</f>
        <v>0</v>
      </c>
      <c r="X109" s="113">
        <f>0</f>
        <v>0</v>
      </c>
      <c r="Y109" s="113">
        <f>0</f>
        <v>0</v>
      </c>
      <c r="Z109" s="153">
        <f>0</f>
        <v>0</v>
      </c>
      <c r="AA109" s="152">
        <f>0</f>
        <v>0</v>
      </c>
      <c r="AB109" s="113">
        <f>0</f>
        <v>0</v>
      </c>
      <c r="AC109" s="113">
        <f>0</f>
        <v>0</v>
      </c>
      <c r="AD109" s="153">
        <f>0</f>
        <v>0</v>
      </c>
      <c r="AE109" s="152">
        <f>0</f>
        <v>0</v>
      </c>
      <c r="AF109" s="113">
        <f>0</f>
        <v>0</v>
      </c>
      <c r="AG109" s="113">
        <f>0</f>
        <v>0</v>
      </c>
      <c r="AH109" s="153">
        <f>0</f>
        <v>0</v>
      </c>
      <c r="AI109" s="152">
        <f>0</f>
        <v>0</v>
      </c>
      <c r="AJ109" s="113">
        <f>0</f>
        <v>0</v>
      </c>
      <c r="AK109" s="113">
        <f>0</f>
        <v>0</v>
      </c>
      <c r="AL109" s="153">
        <f>0</f>
        <v>0</v>
      </c>
      <c r="AM109" s="152">
        <f>0</f>
        <v>0</v>
      </c>
      <c r="AN109" s="113">
        <f>0</f>
        <v>0</v>
      </c>
      <c r="AO109" s="113">
        <f>0</f>
        <v>0</v>
      </c>
      <c r="AP109" s="153">
        <f>0</f>
        <v>0</v>
      </c>
      <c r="AQ109" s="152">
        <f>0</f>
        <v>0</v>
      </c>
      <c r="AR109" s="113">
        <f>0</f>
        <v>0</v>
      </c>
      <c r="AS109" s="113">
        <f>0</f>
        <v>0</v>
      </c>
      <c r="AT109" s="153">
        <f>0</f>
        <v>0</v>
      </c>
      <c r="AU109" s="152">
        <f>0</f>
        <v>0</v>
      </c>
      <c r="AV109" s="113">
        <f>0</f>
        <v>0</v>
      </c>
      <c r="AW109" s="113">
        <f>0</f>
        <v>0</v>
      </c>
      <c r="AX109" s="153">
        <f>0</f>
        <v>0</v>
      </c>
      <c r="AY109" s="152">
        <f>0</f>
        <v>0</v>
      </c>
      <c r="AZ109" s="113">
        <f>0</f>
        <v>0</v>
      </c>
      <c r="BA109" s="113">
        <f>0</f>
        <v>0</v>
      </c>
      <c r="BB109" s="195">
        <f>0</f>
        <v>0</v>
      </c>
      <c r="BC109" s="208"/>
    </row>
    <row r="110" spans="1:55" ht="60" x14ac:dyDescent="0.25">
      <c r="B110" s="142">
        <f>B108+1</f>
        <v>54</v>
      </c>
      <c r="C110" s="52" t="s">
        <v>117</v>
      </c>
      <c r="D110" s="14"/>
      <c r="E110" s="129">
        <v>0.03</v>
      </c>
      <c r="F110" s="290"/>
      <c r="G110" s="146">
        <f>$E$110</f>
        <v>0.03</v>
      </c>
      <c r="H110" s="19">
        <f t="shared" ref="H110:H113" si="906">IF(J110&gt;=0,G110,0)</f>
        <v>0.03</v>
      </c>
      <c r="I110" s="45"/>
      <c r="J110" s="147">
        <f t="shared" ref="J110:J113" si="907">I110*G110</f>
        <v>0</v>
      </c>
      <c r="K110" s="146">
        <f t="shared" ref="K110" si="908">$E$110</f>
        <v>0.03</v>
      </c>
      <c r="L110" s="19">
        <f t="shared" ref="L110:L113" si="909">IF(N110&gt;=0,K110,0)</f>
        <v>0.03</v>
      </c>
      <c r="M110" s="45"/>
      <c r="N110" s="147">
        <f t="shared" ref="N110:N113" si="910">M110*K110</f>
        <v>0</v>
      </c>
      <c r="O110" s="146">
        <f t="shared" ref="O110" si="911">$E$110</f>
        <v>0.03</v>
      </c>
      <c r="P110" s="19">
        <f t="shared" ref="P110:P113" si="912">IF(R110&gt;=0,O110,0)</f>
        <v>0.03</v>
      </c>
      <c r="Q110" s="45"/>
      <c r="R110" s="147">
        <f t="shared" ref="R110:R113" si="913">Q110*O110</f>
        <v>0</v>
      </c>
      <c r="S110" s="146">
        <f t="shared" ref="S110" si="914">$E$110</f>
        <v>0.03</v>
      </c>
      <c r="T110" s="19">
        <f t="shared" ref="T110:T113" si="915">IF(V110&gt;=0,S110,0)</f>
        <v>0.03</v>
      </c>
      <c r="U110" s="45"/>
      <c r="V110" s="147">
        <f t="shared" ref="V110:V113" si="916">U110*S110</f>
        <v>0</v>
      </c>
      <c r="W110" s="146">
        <f t="shared" ref="W110" si="917">$E$110</f>
        <v>0.03</v>
      </c>
      <c r="X110" s="19">
        <f t="shared" ref="X110:X113" si="918">IF(Z110&gt;=0,W110,0)</f>
        <v>0.03</v>
      </c>
      <c r="Y110" s="45">
        <v>1</v>
      </c>
      <c r="Z110" s="147">
        <f t="shared" ref="Z110:Z113" si="919">Y110*W110</f>
        <v>0.03</v>
      </c>
      <c r="AA110" s="146">
        <f t="shared" ref="AA110" si="920">$E$110</f>
        <v>0.03</v>
      </c>
      <c r="AB110" s="19">
        <f t="shared" ref="AB110:AB113" si="921">IF(AD110&gt;=0,AA110,0)</f>
        <v>0.03</v>
      </c>
      <c r="AC110" s="45">
        <v>1</v>
      </c>
      <c r="AD110" s="147">
        <f t="shared" ref="AD110:AD113" si="922">AC110*AA110</f>
        <v>0.03</v>
      </c>
      <c r="AE110" s="146">
        <f t="shared" ref="AE110" si="923">$E$110</f>
        <v>0.03</v>
      </c>
      <c r="AF110" s="19">
        <f t="shared" ref="AF110:AF113" si="924">IF(AH110&gt;=0,AE110,0)</f>
        <v>0.03</v>
      </c>
      <c r="AG110" s="45">
        <v>1</v>
      </c>
      <c r="AH110" s="147">
        <f t="shared" ref="AH110:AH113" si="925">AG110*AE110</f>
        <v>0.03</v>
      </c>
      <c r="AI110" s="146">
        <f t="shared" ref="AI110" si="926">$E$110</f>
        <v>0.03</v>
      </c>
      <c r="AJ110" s="19">
        <f t="shared" ref="AJ110:AJ113" si="927">IF(AL110&gt;=0,AI110,0)</f>
        <v>0.03</v>
      </c>
      <c r="AK110" s="45">
        <v>1</v>
      </c>
      <c r="AL110" s="147">
        <f t="shared" ref="AL110:AL113" si="928">AK110*AI110</f>
        <v>0.03</v>
      </c>
      <c r="AM110" s="146">
        <f t="shared" ref="AM110" si="929">$E$110</f>
        <v>0.03</v>
      </c>
      <c r="AN110" s="19">
        <f t="shared" ref="AN110:AN113" si="930">IF(AP110&gt;=0,AM110,0)</f>
        <v>0.03</v>
      </c>
      <c r="AO110" s="45">
        <v>1</v>
      </c>
      <c r="AP110" s="147">
        <f t="shared" ref="AP110:AP113" si="931">AO110*AM110</f>
        <v>0.03</v>
      </c>
      <c r="AQ110" s="146">
        <f t="shared" ref="AQ110" si="932">$E$110</f>
        <v>0.03</v>
      </c>
      <c r="AR110" s="19">
        <f t="shared" ref="AR110:AR113" si="933">IF(AT110&gt;=0,AQ110,0)</f>
        <v>0.03</v>
      </c>
      <c r="AS110" s="45">
        <v>1</v>
      </c>
      <c r="AT110" s="147">
        <f t="shared" ref="AT110:AT113" si="934">AS110*AQ110</f>
        <v>0.03</v>
      </c>
      <c r="AU110" s="146">
        <f t="shared" ref="AU110" si="935">$E$110</f>
        <v>0.03</v>
      </c>
      <c r="AV110" s="19">
        <f t="shared" ref="AV110:AV113" si="936">IF(AX110&gt;=0,AU110,0)</f>
        <v>0.03</v>
      </c>
      <c r="AW110" s="45">
        <v>1</v>
      </c>
      <c r="AX110" s="147">
        <f t="shared" ref="AX110:AX113" si="937">AW110*AU110</f>
        <v>0.03</v>
      </c>
      <c r="AY110" s="146">
        <f t="shared" ref="AY110" si="938">$E$110</f>
        <v>0.03</v>
      </c>
      <c r="AZ110" s="19">
        <f t="shared" ref="AZ110:AZ113" si="939">IF(BB110&gt;=0,AY110,0)</f>
        <v>0.03</v>
      </c>
      <c r="BA110" s="45">
        <v>1</v>
      </c>
      <c r="BB110" s="196">
        <f t="shared" ref="BB110:BB113" si="940">BA110*AY110</f>
        <v>0.03</v>
      </c>
      <c r="BC110" s="208"/>
    </row>
    <row r="111" spans="1:55" ht="105" x14ac:dyDescent="0.25">
      <c r="B111" s="142">
        <f>B110+1</f>
        <v>55</v>
      </c>
      <c r="C111" s="52" t="s">
        <v>118</v>
      </c>
      <c r="D111" s="14"/>
      <c r="E111" s="129">
        <v>0.03</v>
      </c>
      <c r="F111" s="290"/>
      <c r="G111" s="146">
        <f>$E$111</f>
        <v>0.03</v>
      </c>
      <c r="H111" s="19">
        <f t="shared" si="906"/>
        <v>0.03</v>
      </c>
      <c r="I111" s="45"/>
      <c r="J111" s="147">
        <f t="shared" si="907"/>
        <v>0</v>
      </c>
      <c r="K111" s="146">
        <f t="shared" ref="K111" si="941">$E$111</f>
        <v>0.03</v>
      </c>
      <c r="L111" s="19">
        <f t="shared" si="909"/>
        <v>0.03</v>
      </c>
      <c r="M111" s="45"/>
      <c r="N111" s="147">
        <f t="shared" si="910"/>
        <v>0</v>
      </c>
      <c r="O111" s="146">
        <f t="shared" ref="O111" si="942">$E$111</f>
        <v>0.03</v>
      </c>
      <c r="P111" s="19">
        <f t="shared" si="912"/>
        <v>0.03</v>
      </c>
      <c r="Q111" s="45"/>
      <c r="R111" s="147">
        <f t="shared" si="913"/>
        <v>0</v>
      </c>
      <c r="S111" s="146">
        <f t="shared" ref="S111" si="943">$E$111</f>
        <v>0.03</v>
      </c>
      <c r="T111" s="19">
        <f t="shared" si="915"/>
        <v>0.03</v>
      </c>
      <c r="U111" s="45"/>
      <c r="V111" s="147">
        <f t="shared" si="916"/>
        <v>0</v>
      </c>
      <c r="W111" s="146">
        <f t="shared" ref="W111" si="944">$E$111</f>
        <v>0.03</v>
      </c>
      <c r="X111" s="19">
        <f t="shared" si="918"/>
        <v>0.03</v>
      </c>
      <c r="Y111" s="45">
        <v>1</v>
      </c>
      <c r="Z111" s="147">
        <f t="shared" si="919"/>
        <v>0.03</v>
      </c>
      <c r="AA111" s="146">
        <f t="shared" ref="AA111" si="945">$E$111</f>
        <v>0.03</v>
      </c>
      <c r="AB111" s="19">
        <f t="shared" si="921"/>
        <v>0.03</v>
      </c>
      <c r="AC111" s="45">
        <v>1</v>
      </c>
      <c r="AD111" s="147">
        <f t="shared" si="922"/>
        <v>0.03</v>
      </c>
      <c r="AE111" s="146">
        <f t="shared" ref="AE111" si="946">$E$111</f>
        <v>0.03</v>
      </c>
      <c r="AF111" s="19">
        <f t="shared" si="924"/>
        <v>0.03</v>
      </c>
      <c r="AG111" s="45">
        <v>1</v>
      </c>
      <c r="AH111" s="147">
        <f t="shared" si="925"/>
        <v>0.03</v>
      </c>
      <c r="AI111" s="146">
        <f t="shared" ref="AI111" si="947">$E$111</f>
        <v>0.03</v>
      </c>
      <c r="AJ111" s="19">
        <f t="shared" si="927"/>
        <v>0.03</v>
      </c>
      <c r="AK111" s="45">
        <v>1</v>
      </c>
      <c r="AL111" s="147">
        <f t="shared" si="928"/>
        <v>0.03</v>
      </c>
      <c r="AM111" s="146">
        <f t="shared" ref="AM111" si="948">$E$111</f>
        <v>0.03</v>
      </c>
      <c r="AN111" s="19">
        <f t="shared" si="930"/>
        <v>0.03</v>
      </c>
      <c r="AO111" s="45">
        <v>1</v>
      </c>
      <c r="AP111" s="147">
        <f t="shared" si="931"/>
        <v>0.03</v>
      </c>
      <c r="AQ111" s="146">
        <f t="shared" ref="AQ111" si="949">$E$111</f>
        <v>0.03</v>
      </c>
      <c r="AR111" s="19">
        <f t="shared" si="933"/>
        <v>0.03</v>
      </c>
      <c r="AS111" s="45">
        <v>1</v>
      </c>
      <c r="AT111" s="147">
        <f t="shared" si="934"/>
        <v>0.03</v>
      </c>
      <c r="AU111" s="146">
        <f t="shared" ref="AU111" si="950">$E$111</f>
        <v>0.03</v>
      </c>
      <c r="AV111" s="19">
        <f t="shared" si="936"/>
        <v>0.03</v>
      </c>
      <c r="AW111" s="45">
        <v>1</v>
      </c>
      <c r="AX111" s="147">
        <f t="shared" si="937"/>
        <v>0.03</v>
      </c>
      <c r="AY111" s="146">
        <f t="shared" ref="AY111" si="951">$E$111</f>
        <v>0.03</v>
      </c>
      <c r="AZ111" s="19">
        <f t="shared" si="939"/>
        <v>0.03</v>
      </c>
      <c r="BA111" s="45">
        <v>1</v>
      </c>
      <c r="BB111" s="196">
        <f t="shared" si="940"/>
        <v>0.03</v>
      </c>
      <c r="BC111" s="208"/>
    </row>
    <row r="112" spans="1:55" ht="60" x14ac:dyDescent="0.25">
      <c r="B112" s="142">
        <f t="shared" ref="B112:B113" si="952">B111+1</f>
        <v>56</v>
      </c>
      <c r="C112" s="52" t="s">
        <v>123</v>
      </c>
      <c r="D112" s="14"/>
      <c r="E112" s="129">
        <v>0.03</v>
      </c>
      <c r="F112" s="290"/>
      <c r="G112" s="146">
        <f>$E$112</f>
        <v>0.03</v>
      </c>
      <c r="H112" s="19">
        <f t="shared" si="906"/>
        <v>0.03</v>
      </c>
      <c r="I112" s="45"/>
      <c r="J112" s="147">
        <f t="shared" si="907"/>
        <v>0</v>
      </c>
      <c r="K112" s="146">
        <f t="shared" ref="K112" si="953">$E$112</f>
        <v>0.03</v>
      </c>
      <c r="L112" s="19">
        <f t="shared" si="909"/>
        <v>0.03</v>
      </c>
      <c r="M112" s="45"/>
      <c r="N112" s="147">
        <f t="shared" si="910"/>
        <v>0</v>
      </c>
      <c r="O112" s="146">
        <f t="shared" ref="O112" si="954">$E$112</f>
        <v>0.03</v>
      </c>
      <c r="P112" s="19">
        <f t="shared" si="912"/>
        <v>0.03</v>
      </c>
      <c r="Q112" s="45"/>
      <c r="R112" s="147">
        <f t="shared" si="913"/>
        <v>0</v>
      </c>
      <c r="S112" s="146">
        <f t="shared" ref="S112" si="955">$E$112</f>
        <v>0.03</v>
      </c>
      <c r="T112" s="19">
        <f t="shared" si="915"/>
        <v>0.03</v>
      </c>
      <c r="U112" s="45"/>
      <c r="V112" s="147">
        <f t="shared" si="916"/>
        <v>0</v>
      </c>
      <c r="W112" s="146">
        <f t="shared" ref="W112" si="956">$E$112</f>
        <v>0.03</v>
      </c>
      <c r="X112" s="19">
        <f t="shared" si="918"/>
        <v>0.03</v>
      </c>
      <c r="Y112" s="45">
        <v>1</v>
      </c>
      <c r="Z112" s="147">
        <f t="shared" si="919"/>
        <v>0.03</v>
      </c>
      <c r="AA112" s="146">
        <f t="shared" ref="AA112" si="957">$E$112</f>
        <v>0.03</v>
      </c>
      <c r="AB112" s="19">
        <f t="shared" si="921"/>
        <v>0.03</v>
      </c>
      <c r="AC112" s="45">
        <v>1</v>
      </c>
      <c r="AD112" s="147">
        <f t="shared" si="922"/>
        <v>0.03</v>
      </c>
      <c r="AE112" s="146">
        <f t="shared" ref="AE112" si="958">$E$112</f>
        <v>0.03</v>
      </c>
      <c r="AF112" s="19">
        <f t="shared" si="924"/>
        <v>0.03</v>
      </c>
      <c r="AG112" s="45">
        <v>1</v>
      </c>
      <c r="AH112" s="147">
        <f t="shared" si="925"/>
        <v>0.03</v>
      </c>
      <c r="AI112" s="146">
        <f t="shared" ref="AI112" si="959">$E$112</f>
        <v>0.03</v>
      </c>
      <c r="AJ112" s="19">
        <f t="shared" si="927"/>
        <v>0.03</v>
      </c>
      <c r="AK112" s="45">
        <v>1</v>
      </c>
      <c r="AL112" s="147">
        <f t="shared" si="928"/>
        <v>0.03</v>
      </c>
      <c r="AM112" s="146">
        <f t="shared" ref="AM112" si="960">$E$112</f>
        <v>0.03</v>
      </c>
      <c r="AN112" s="19">
        <f t="shared" si="930"/>
        <v>0.03</v>
      </c>
      <c r="AO112" s="45">
        <v>1</v>
      </c>
      <c r="AP112" s="147">
        <f t="shared" si="931"/>
        <v>0.03</v>
      </c>
      <c r="AQ112" s="146">
        <f t="shared" ref="AQ112" si="961">$E$112</f>
        <v>0.03</v>
      </c>
      <c r="AR112" s="19">
        <f t="shared" si="933"/>
        <v>0.03</v>
      </c>
      <c r="AS112" s="45">
        <v>1</v>
      </c>
      <c r="AT112" s="147">
        <f t="shared" si="934"/>
        <v>0.03</v>
      </c>
      <c r="AU112" s="146">
        <f t="shared" ref="AU112" si="962">$E$112</f>
        <v>0.03</v>
      </c>
      <c r="AV112" s="19">
        <f t="shared" si="936"/>
        <v>0.03</v>
      </c>
      <c r="AW112" s="45">
        <v>1</v>
      </c>
      <c r="AX112" s="147">
        <f t="shared" si="937"/>
        <v>0.03</v>
      </c>
      <c r="AY112" s="146">
        <f t="shared" ref="AY112" si="963">$E$112</f>
        <v>0.03</v>
      </c>
      <c r="AZ112" s="19">
        <f t="shared" si="939"/>
        <v>0.03</v>
      </c>
      <c r="BA112" s="45">
        <v>1</v>
      </c>
      <c r="BB112" s="196">
        <f t="shared" si="940"/>
        <v>0.03</v>
      </c>
      <c r="BC112" s="208"/>
    </row>
    <row r="113" spans="1:55" ht="60" x14ac:dyDescent="0.25">
      <c r="B113" s="142">
        <f t="shared" si="952"/>
        <v>57</v>
      </c>
      <c r="C113" s="52" t="s">
        <v>119</v>
      </c>
      <c r="D113" s="14"/>
      <c r="E113" s="129">
        <v>0.02</v>
      </c>
      <c r="F113" s="290"/>
      <c r="G113" s="146">
        <f>$E$113</f>
        <v>0.02</v>
      </c>
      <c r="H113" s="19">
        <f t="shared" si="906"/>
        <v>0.02</v>
      </c>
      <c r="I113" s="45"/>
      <c r="J113" s="147">
        <f t="shared" si="907"/>
        <v>0</v>
      </c>
      <c r="K113" s="146">
        <f t="shared" ref="K113" si="964">$E$113</f>
        <v>0.02</v>
      </c>
      <c r="L113" s="19">
        <f t="shared" si="909"/>
        <v>0.02</v>
      </c>
      <c r="M113" s="45"/>
      <c r="N113" s="147">
        <f t="shared" si="910"/>
        <v>0</v>
      </c>
      <c r="O113" s="146">
        <f t="shared" ref="O113" si="965">$E$113</f>
        <v>0.02</v>
      </c>
      <c r="P113" s="19">
        <f t="shared" si="912"/>
        <v>0.02</v>
      </c>
      <c r="Q113" s="45"/>
      <c r="R113" s="147">
        <f t="shared" si="913"/>
        <v>0</v>
      </c>
      <c r="S113" s="146">
        <f t="shared" ref="S113" si="966">$E$113</f>
        <v>0.02</v>
      </c>
      <c r="T113" s="19">
        <f t="shared" si="915"/>
        <v>0.02</v>
      </c>
      <c r="U113" s="45"/>
      <c r="V113" s="147">
        <f t="shared" si="916"/>
        <v>0</v>
      </c>
      <c r="W113" s="146">
        <f t="shared" ref="W113" si="967">$E$113</f>
        <v>0.02</v>
      </c>
      <c r="X113" s="19">
        <f t="shared" si="918"/>
        <v>0</v>
      </c>
      <c r="Y113" s="45">
        <v>-1</v>
      </c>
      <c r="Z113" s="147">
        <f t="shared" si="919"/>
        <v>-0.02</v>
      </c>
      <c r="AA113" s="146">
        <f t="shared" ref="AA113" si="968">$E$113</f>
        <v>0.02</v>
      </c>
      <c r="AB113" s="19">
        <f t="shared" si="921"/>
        <v>0</v>
      </c>
      <c r="AC113" s="45">
        <v>-1</v>
      </c>
      <c r="AD113" s="147">
        <f t="shared" si="922"/>
        <v>-0.02</v>
      </c>
      <c r="AE113" s="146">
        <f t="shared" ref="AE113" si="969">$E$113</f>
        <v>0.02</v>
      </c>
      <c r="AF113" s="19">
        <f t="shared" si="924"/>
        <v>0</v>
      </c>
      <c r="AG113" s="45">
        <v>-1</v>
      </c>
      <c r="AH113" s="147">
        <f t="shared" si="925"/>
        <v>-0.02</v>
      </c>
      <c r="AI113" s="146">
        <f t="shared" ref="AI113" si="970">$E$113</f>
        <v>0.02</v>
      </c>
      <c r="AJ113" s="19">
        <f t="shared" si="927"/>
        <v>0</v>
      </c>
      <c r="AK113" s="45">
        <v>-1</v>
      </c>
      <c r="AL113" s="147">
        <f t="shared" si="928"/>
        <v>-0.02</v>
      </c>
      <c r="AM113" s="146">
        <f t="shared" ref="AM113" si="971">$E$113</f>
        <v>0.02</v>
      </c>
      <c r="AN113" s="19">
        <f t="shared" si="930"/>
        <v>0</v>
      </c>
      <c r="AO113" s="45">
        <v>-1</v>
      </c>
      <c r="AP113" s="147">
        <f t="shared" si="931"/>
        <v>-0.02</v>
      </c>
      <c r="AQ113" s="146">
        <f t="shared" ref="AQ113" si="972">$E$113</f>
        <v>0.02</v>
      </c>
      <c r="AR113" s="19">
        <f t="shared" si="933"/>
        <v>0</v>
      </c>
      <c r="AS113" s="45">
        <v>-1</v>
      </c>
      <c r="AT113" s="147">
        <f t="shared" si="934"/>
        <v>-0.02</v>
      </c>
      <c r="AU113" s="146">
        <f t="shared" ref="AU113" si="973">$E$113</f>
        <v>0.02</v>
      </c>
      <c r="AV113" s="19">
        <f t="shared" si="936"/>
        <v>0</v>
      </c>
      <c r="AW113" s="45">
        <v>-1</v>
      </c>
      <c r="AX113" s="147">
        <f t="shared" si="937"/>
        <v>-0.02</v>
      </c>
      <c r="AY113" s="146">
        <f t="shared" ref="AY113" si="974">$E$113</f>
        <v>0.02</v>
      </c>
      <c r="AZ113" s="19">
        <f t="shared" si="939"/>
        <v>0</v>
      </c>
      <c r="BA113" s="45">
        <v>-1</v>
      </c>
      <c r="BB113" s="196">
        <f t="shared" si="940"/>
        <v>-0.02</v>
      </c>
      <c r="BC113" s="208"/>
    </row>
    <row r="114" spans="1:55" x14ac:dyDescent="0.25">
      <c r="B114" s="12"/>
      <c r="C114" s="189" t="s">
        <v>125</v>
      </c>
      <c r="D114" s="14"/>
      <c r="E114" s="129"/>
      <c r="F114" s="290"/>
      <c r="G114" s="152">
        <f>0</f>
        <v>0</v>
      </c>
      <c r="H114" s="113">
        <f>0</f>
        <v>0</v>
      </c>
      <c r="I114" s="113"/>
      <c r="J114" s="153">
        <f>0</f>
        <v>0</v>
      </c>
      <c r="K114" s="152">
        <f>0</f>
        <v>0</v>
      </c>
      <c r="L114" s="113">
        <f>0</f>
        <v>0</v>
      </c>
      <c r="M114" s="113">
        <f>0</f>
        <v>0</v>
      </c>
      <c r="N114" s="153">
        <f>0</f>
        <v>0</v>
      </c>
      <c r="O114" s="152">
        <f>0</f>
        <v>0</v>
      </c>
      <c r="P114" s="113">
        <f>0</f>
        <v>0</v>
      </c>
      <c r="Q114" s="113">
        <f>0</f>
        <v>0</v>
      </c>
      <c r="R114" s="153">
        <f>0</f>
        <v>0</v>
      </c>
      <c r="S114" s="152">
        <f>0</f>
        <v>0</v>
      </c>
      <c r="T114" s="113">
        <f>0</f>
        <v>0</v>
      </c>
      <c r="U114" s="113">
        <f>0</f>
        <v>0</v>
      </c>
      <c r="V114" s="153">
        <f>0</f>
        <v>0</v>
      </c>
      <c r="W114" s="152">
        <f>0</f>
        <v>0</v>
      </c>
      <c r="X114" s="113">
        <f>0</f>
        <v>0</v>
      </c>
      <c r="Y114" s="113">
        <f>0</f>
        <v>0</v>
      </c>
      <c r="Z114" s="153">
        <f>0</f>
        <v>0</v>
      </c>
      <c r="AA114" s="152">
        <f>0</f>
        <v>0</v>
      </c>
      <c r="AB114" s="113">
        <f>0</f>
        <v>0</v>
      </c>
      <c r="AC114" s="113">
        <f>0</f>
        <v>0</v>
      </c>
      <c r="AD114" s="153">
        <f>0</f>
        <v>0</v>
      </c>
      <c r="AE114" s="152">
        <f>0</f>
        <v>0</v>
      </c>
      <c r="AF114" s="113">
        <f>0</f>
        <v>0</v>
      </c>
      <c r="AG114" s="113">
        <f>0</f>
        <v>0</v>
      </c>
      <c r="AH114" s="153">
        <f>0</f>
        <v>0</v>
      </c>
      <c r="AI114" s="152">
        <f>0</f>
        <v>0</v>
      </c>
      <c r="AJ114" s="113">
        <f>0</f>
        <v>0</v>
      </c>
      <c r="AK114" s="113">
        <f>0</f>
        <v>0</v>
      </c>
      <c r="AL114" s="153">
        <f>0</f>
        <v>0</v>
      </c>
      <c r="AM114" s="152">
        <f>0</f>
        <v>0</v>
      </c>
      <c r="AN114" s="113">
        <f>0</f>
        <v>0</v>
      </c>
      <c r="AO114" s="113">
        <f>0</f>
        <v>0</v>
      </c>
      <c r="AP114" s="153">
        <f>0</f>
        <v>0</v>
      </c>
      <c r="AQ114" s="152">
        <f>0</f>
        <v>0</v>
      </c>
      <c r="AR114" s="113">
        <f>0</f>
        <v>0</v>
      </c>
      <c r="AS114" s="113">
        <f>0</f>
        <v>0</v>
      </c>
      <c r="AT114" s="153">
        <f>0</f>
        <v>0</v>
      </c>
      <c r="AU114" s="152">
        <f>0</f>
        <v>0</v>
      </c>
      <c r="AV114" s="113">
        <f>0</f>
        <v>0</v>
      </c>
      <c r="AW114" s="113">
        <f>0</f>
        <v>0</v>
      </c>
      <c r="AX114" s="153">
        <f>0</f>
        <v>0</v>
      </c>
      <c r="AY114" s="152">
        <f>0</f>
        <v>0</v>
      </c>
      <c r="AZ114" s="113">
        <f>0</f>
        <v>0</v>
      </c>
      <c r="BA114" s="113">
        <f>0</f>
        <v>0</v>
      </c>
      <c r="BB114" s="195">
        <f>0</f>
        <v>0</v>
      </c>
      <c r="BC114" s="208"/>
    </row>
    <row r="115" spans="1:55" ht="61.15" customHeight="1" x14ac:dyDescent="0.25">
      <c r="B115" s="142">
        <f>B113+1</f>
        <v>58</v>
      </c>
      <c r="C115" s="52" t="s">
        <v>120</v>
      </c>
      <c r="D115" s="14"/>
      <c r="E115" s="129">
        <v>0.03</v>
      </c>
      <c r="F115" s="290"/>
      <c r="G115" s="146">
        <f>$E$115</f>
        <v>0.03</v>
      </c>
      <c r="H115" s="19">
        <f t="shared" ref="H115:H118" si="975">IF(J115&gt;=0,G115,0)</f>
        <v>0.03</v>
      </c>
      <c r="I115" s="45"/>
      <c r="J115" s="147">
        <f t="shared" ref="J115:J118" si="976">I115*G115</f>
        <v>0</v>
      </c>
      <c r="K115" s="146">
        <f t="shared" ref="K115" si="977">$E$115</f>
        <v>0.03</v>
      </c>
      <c r="L115" s="19">
        <f t="shared" ref="L115:L118" si="978">IF(N115&gt;=0,K115,0)</f>
        <v>0.03</v>
      </c>
      <c r="M115" s="45"/>
      <c r="N115" s="147">
        <f t="shared" ref="N115:N118" si="979">M115*K115</f>
        <v>0</v>
      </c>
      <c r="O115" s="146">
        <f t="shared" ref="O115" si="980">$E$115</f>
        <v>0.03</v>
      </c>
      <c r="P115" s="19">
        <f t="shared" ref="P115:P118" si="981">IF(R115&gt;=0,O115,0)</f>
        <v>0.03</v>
      </c>
      <c r="Q115" s="45"/>
      <c r="R115" s="147">
        <f t="shared" ref="R115:R118" si="982">Q115*O115</f>
        <v>0</v>
      </c>
      <c r="S115" s="146">
        <f t="shared" ref="S115" si="983">$E$115</f>
        <v>0.03</v>
      </c>
      <c r="T115" s="19">
        <f t="shared" ref="T115:T118" si="984">IF(V115&gt;=0,S115,0)</f>
        <v>0.03</v>
      </c>
      <c r="U115" s="45"/>
      <c r="V115" s="147">
        <f t="shared" ref="V115:V118" si="985">U115*S115</f>
        <v>0</v>
      </c>
      <c r="W115" s="146">
        <f t="shared" ref="W115" si="986">$E$115</f>
        <v>0.03</v>
      </c>
      <c r="X115" s="19">
        <f t="shared" ref="X115:X118" si="987">IF(Z115&gt;=0,W115,0)</f>
        <v>0</v>
      </c>
      <c r="Y115" s="45">
        <v>-1</v>
      </c>
      <c r="Z115" s="147">
        <f t="shared" ref="Z115:Z118" si="988">Y115*W115</f>
        <v>-0.03</v>
      </c>
      <c r="AA115" s="146">
        <f t="shared" ref="AA115" si="989">$E$115</f>
        <v>0.03</v>
      </c>
      <c r="AB115" s="19">
        <f t="shared" ref="AB115:AB118" si="990">IF(AD115&gt;=0,AA115,0)</f>
        <v>0</v>
      </c>
      <c r="AC115" s="45">
        <v>-1</v>
      </c>
      <c r="AD115" s="147">
        <f t="shared" ref="AD115:AD118" si="991">AC115*AA115</f>
        <v>-0.03</v>
      </c>
      <c r="AE115" s="146">
        <f t="shared" ref="AE115" si="992">$E$115</f>
        <v>0.03</v>
      </c>
      <c r="AF115" s="19">
        <f t="shared" ref="AF115:AF118" si="993">IF(AH115&gt;=0,AE115,0)</f>
        <v>0</v>
      </c>
      <c r="AG115" s="45">
        <v>-1</v>
      </c>
      <c r="AH115" s="147">
        <f t="shared" ref="AH115:AH118" si="994">AG115*AE115</f>
        <v>-0.03</v>
      </c>
      <c r="AI115" s="146">
        <f t="shared" ref="AI115" si="995">$E$115</f>
        <v>0.03</v>
      </c>
      <c r="AJ115" s="19">
        <f t="shared" ref="AJ115:AJ118" si="996">IF(AL115&gt;=0,AI115,0)</f>
        <v>0</v>
      </c>
      <c r="AK115" s="45">
        <v>-1</v>
      </c>
      <c r="AL115" s="147">
        <f t="shared" ref="AL115:AL118" si="997">AK115*AI115</f>
        <v>-0.03</v>
      </c>
      <c r="AM115" s="146">
        <f t="shared" ref="AM115" si="998">$E$115</f>
        <v>0.03</v>
      </c>
      <c r="AN115" s="19">
        <f t="shared" ref="AN115:AN118" si="999">IF(AP115&gt;=0,AM115,0)</f>
        <v>0</v>
      </c>
      <c r="AO115" s="45">
        <v>-1</v>
      </c>
      <c r="AP115" s="147">
        <f t="shared" ref="AP115:AP118" si="1000">AO115*AM115</f>
        <v>-0.03</v>
      </c>
      <c r="AQ115" s="146">
        <f t="shared" ref="AQ115" si="1001">$E$115</f>
        <v>0.03</v>
      </c>
      <c r="AR115" s="19">
        <f t="shared" ref="AR115:AR118" si="1002">IF(AT115&gt;=0,AQ115,0)</f>
        <v>0</v>
      </c>
      <c r="AS115" s="45">
        <v>-1</v>
      </c>
      <c r="AT115" s="147">
        <f t="shared" ref="AT115:AT118" si="1003">AS115*AQ115</f>
        <v>-0.03</v>
      </c>
      <c r="AU115" s="146">
        <f t="shared" ref="AU115" si="1004">$E$115</f>
        <v>0.03</v>
      </c>
      <c r="AV115" s="19">
        <f t="shared" ref="AV115:AV118" si="1005">IF(AX115&gt;=0,AU115,0)</f>
        <v>0</v>
      </c>
      <c r="AW115" s="45">
        <v>-1</v>
      </c>
      <c r="AX115" s="147">
        <f t="shared" ref="AX115:AX118" si="1006">AW115*AU115</f>
        <v>-0.03</v>
      </c>
      <c r="AY115" s="146">
        <f t="shared" ref="AY115" si="1007">$E$115</f>
        <v>0.03</v>
      </c>
      <c r="AZ115" s="19">
        <f t="shared" ref="AZ115:AZ118" si="1008">IF(BB115&gt;=0,AY115,0)</f>
        <v>0</v>
      </c>
      <c r="BA115" s="45">
        <v>-1</v>
      </c>
      <c r="BB115" s="196">
        <f t="shared" ref="BB115:BB118" si="1009">BA115*AY115</f>
        <v>-0.03</v>
      </c>
      <c r="BC115" s="208"/>
    </row>
    <row r="116" spans="1:55" ht="60" x14ac:dyDescent="0.25">
      <c r="B116" s="142">
        <f>B115+1</f>
        <v>59</v>
      </c>
      <c r="C116" s="52" t="s">
        <v>121</v>
      </c>
      <c r="D116" s="14"/>
      <c r="E116" s="129">
        <v>0.03</v>
      </c>
      <c r="F116" s="290"/>
      <c r="G116" s="146">
        <f>$E$116</f>
        <v>0.03</v>
      </c>
      <c r="H116" s="19">
        <f t="shared" si="975"/>
        <v>0.03</v>
      </c>
      <c r="I116" s="45"/>
      <c r="J116" s="147">
        <f t="shared" si="976"/>
        <v>0</v>
      </c>
      <c r="K116" s="146">
        <f t="shared" ref="K116" si="1010">$E$116</f>
        <v>0.03</v>
      </c>
      <c r="L116" s="19">
        <f t="shared" si="978"/>
        <v>0.03</v>
      </c>
      <c r="M116" s="45"/>
      <c r="N116" s="147">
        <f t="shared" si="979"/>
        <v>0</v>
      </c>
      <c r="O116" s="146">
        <f t="shared" ref="O116" si="1011">$E$116</f>
        <v>0.03</v>
      </c>
      <c r="P116" s="19">
        <f t="shared" si="981"/>
        <v>0.03</v>
      </c>
      <c r="Q116" s="45"/>
      <c r="R116" s="147">
        <f t="shared" si="982"/>
        <v>0</v>
      </c>
      <c r="S116" s="146">
        <f t="shared" ref="S116" si="1012">$E$116</f>
        <v>0.03</v>
      </c>
      <c r="T116" s="19">
        <f t="shared" si="984"/>
        <v>0.03</v>
      </c>
      <c r="U116" s="45"/>
      <c r="V116" s="147">
        <f t="shared" si="985"/>
        <v>0</v>
      </c>
      <c r="W116" s="146">
        <f t="shared" ref="W116" si="1013">$E$116</f>
        <v>0.03</v>
      </c>
      <c r="X116" s="19">
        <f t="shared" si="987"/>
        <v>0</v>
      </c>
      <c r="Y116" s="45">
        <v>-1</v>
      </c>
      <c r="Z116" s="147">
        <f t="shared" si="988"/>
        <v>-0.03</v>
      </c>
      <c r="AA116" s="146">
        <f t="shared" ref="AA116" si="1014">$E$116</f>
        <v>0.03</v>
      </c>
      <c r="AB116" s="19">
        <f t="shared" si="990"/>
        <v>0</v>
      </c>
      <c r="AC116" s="45">
        <v>-1</v>
      </c>
      <c r="AD116" s="147">
        <f t="shared" si="991"/>
        <v>-0.03</v>
      </c>
      <c r="AE116" s="146">
        <f t="shared" ref="AE116" si="1015">$E$116</f>
        <v>0.03</v>
      </c>
      <c r="AF116" s="19">
        <f t="shared" si="993"/>
        <v>0</v>
      </c>
      <c r="AG116" s="45">
        <v>-1</v>
      </c>
      <c r="AH116" s="147">
        <f t="shared" si="994"/>
        <v>-0.03</v>
      </c>
      <c r="AI116" s="146">
        <f t="shared" ref="AI116" si="1016">$E$116</f>
        <v>0.03</v>
      </c>
      <c r="AJ116" s="19">
        <f t="shared" si="996"/>
        <v>0</v>
      </c>
      <c r="AK116" s="45">
        <v>-1</v>
      </c>
      <c r="AL116" s="147">
        <f t="shared" si="997"/>
        <v>-0.03</v>
      </c>
      <c r="AM116" s="146">
        <f t="shared" ref="AM116" si="1017">$E$116</f>
        <v>0.03</v>
      </c>
      <c r="AN116" s="19">
        <f t="shared" si="999"/>
        <v>0</v>
      </c>
      <c r="AO116" s="45">
        <v>-1</v>
      </c>
      <c r="AP116" s="147">
        <f t="shared" si="1000"/>
        <v>-0.03</v>
      </c>
      <c r="AQ116" s="146">
        <f t="shared" ref="AQ116" si="1018">$E$116</f>
        <v>0.03</v>
      </c>
      <c r="AR116" s="19">
        <f t="shared" si="1002"/>
        <v>0</v>
      </c>
      <c r="AS116" s="45">
        <v>-1</v>
      </c>
      <c r="AT116" s="147">
        <f t="shared" si="1003"/>
        <v>-0.03</v>
      </c>
      <c r="AU116" s="146">
        <f t="shared" ref="AU116" si="1019">$E$116</f>
        <v>0.03</v>
      </c>
      <c r="AV116" s="19">
        <f t="shared" si="1005"/>
        <v>0</v>
      </c>
      <c r="AW116" s="45">
        <v>-1</v>
      </c>
      <c r="AX116" s="147">
        <f t="shared" si="1006"/>
        <v>-0.03</v>
      </c>
      <c r="AY116" s="146">
        <f t="shared" ref="AY116" si="1020">$E$116</f>
        <v>0.03</v>
      </c>
      <c r="AZ116" s="19">
        <f t="shared" si="1008"/>
        <v>0</v>
      </c>
      <c r="BA116" s="45">
        <v>-1</v>
      </c>
      <c r="BB116" s="196">
        <f t="shared" si="1009"/>
        <v>-0.03</v>
      </c>
      <c r="BC116" s="208"/>
    </row>
    <row r="117" spans="1:55" ht="66" customHeight="1" x14ac:dyDescent="0.25">
      <c r="B117" s="142">
        <f t="shared" ref="B117:B118" si="1021">B116+1</f>
        <v>60</v>
      </c>
      <c r="C117" s="52" t="s">
        <v>122</v>
      </c>
      <c r="D117" s="14"/>
      <c r="E117" s="129">
        <v>0.03</v>
      </c>
      <c r="F117" s="290"/>
      <c r="G117" s="146">
        <f>$E$117</f>
        <v>0.03</v>
      </c>
      <c r="H117" s="19">
        <f t="shared" si="975"/>
        <v>0.03</v>
      </c>
      <c r="I117" s="45"/>
      <c r="J117" s="147">
        <f t="shared" si="976"/>
        <v>0</v>
      </c>
      <c r="K117" s="146">
        <f t="shared" ref="K117" si="1022">$E$117</f>
        <v>0.03</v>
      </c>
      <c r="L117" s="19">
        <f t="shared" si="978"/>
        <v>0.03</v>
      </c>
      <c r="M117" s="45"/>
      <c r="N117" s="147">
        <f t="shared" si="979"/>
        <v>0</v>
      </c>
      <c r="O117" s="146">
        <f t="shared" ref="O117" si="1023">$E$117</f>
        <v>0.03</v>
      </c>
      <c r="P117" s="19">
        <f t="shared" si="981"/>
        <v>0.03</v>
      </c>
      <c r="Q117" s="45"/>
      <c r="R117" s="147">
        <f t="shared" si="982"/>
        <v>0</v>
      </c>
      <c r="S117" s="146">
        <f t="shared" ref="S117" si="1024">$E$117</f>
        <v>0.03</v>
      </c>
      <c r="T117" s="19">
        <f t="shared" si="984"/>
        <v>0.03</v>
      </c>
      <c r="U117" s="45"/>
      <c r="V117" s="147">
        <f t="shared" si="985"/>
        <v>0</v>
      </c>
      <c r="W117" s="146">
        <f t="shared" ref="W117" si="1025">$E$117</f>
        <v>0.03</v>
      </c>
      <c r="X117" s="19">
        <f t="shared" si="987"/>
        <v>0.03</v>
      </c>
      <c r="Y117" s="45">
        <v>1</v>
      </c>
      <c r="Z117" s="147">
        <f t="shared" si="988"/>
        <v>0.03</v>
      </c>
      <c r="AA117" s="146">
        <f t="shared" ref="AA117" si="1026">$E$117</f>
        <v>0.03</v>
      </c>
      <c r="AB117" s="19">
        <f t="shared" si="990"/>
        <v>0.03</v>
      </c>
      <c r="AC117" s="45">
        <v>1</v>
      </c>
      <c r="AD117" s="147">
        <f t="shared" si="991"/>
        <v>0.03</v>
      </c>
      <c r="AE117" s="146">
        <f t="shared" ref="AE117" si="1027">$E$117</f>
        <v>0.03</v>
      </c>
      <c r="AF117" s="19">
        <f t="shared" si="993"/>
        <v>0.03</v>
      </c>
      <c r="AG117" s="45">
        <v>1</v>
      </c>
      <c r="AH117" s="147">
        <f t="shared" si="994"/>
        <v>0.03</v>
      </c>
      <c r="AI117" s="146">
        <f t="shared" ref="AI117" si="1028">$E$117</f>
        <v>0.03</v>
      </c>
      <c r="AJ117" s="19">
        <f t="shared" si="996"/>
        <v>0.03</v>
      </c>
      <c r="AK117" s="45">
        <v>1</v>
      </c>
      <c r="AL117" s="147">
        <f t="shared" si="997"/>
        <v>0.03</v>
      </c>
      <c r="AM117" s="146">
        <f t="shared" ref="AM117" si="1029">$E$117</f>
        <v>0.03</v>
      </c>
      <c r="AN117" s="19">
        <f t="shared" si="999"/>
        <v>0.03</v>
      </c>
      <c r="AO117" s="45">
        <v>1</v>
      </c>
      <c r="AP117" s="147">
        <f t="shared" si="1000"/>
        <v>0.03</v>
      </c>
      <c r="AQ117" s="146">
        <f t="shared" ref="AQ117" si="1030">$E$117</f>
        <v>0.03</v>
      </c>
      <c r="AR117" s="19">
        <f t="shared" si="1002"/>
        <v>0.03</v>
      </c>
      <c r="AS117" s="45">
        <v>1</v>
      </c>
      <c r="AT117" s="147">
        <f t="shared" si="1003"/>
        <v>0.03</v>
      </c>
      <c r="AU117" s="146">
        <f t="shared" ref="AU117" si="1031">$E$117</f>
        <v>0.03</v>
      </c>
      <c r="AV117" s="19">
        <f t="shared" si="1005"/>
        <v>0.03</v>
      </c>
      <c r="AW117" s="45">
        <v>1</v>
      </c>
      <c r="AX117" s="147">
        <f t="shared" si="1006"/>
        <v>0.03</v>
      </c>
      <c r="AY117" s="146">
        <f t="shared" ref="AY117" si="1032">$E$117</f>
        <v>0.03</v>
      </c>
      <c r="AZ117" s="19">
        <v>0</v>
      </c>
      <c r="BA117" s="45">
        <v>1</v>
      </c>
      <c r="BB117" s="196">
        <f t="shared" si="1009"/>
        <v>0.03</v>
      </c>
      <c r="BC117" s="208"/>
    </row>
    <row r="118" spans="1:55" ht="60" x14ac:dyDescent="0.25">
      <c r="B118" s="142">
        <f t="shared" si="1021"/>
        <v>61</v>
      </c>
      <c r="C118" s="52" t="s">
        <v>124</v>
      </c>
      <c r="D118" s="14"/>
      <c r="E118" s="129">
        <v>0.03</v>
      </c>
      <c r="F118" s="290"/>
      <c r="G118" s="146">
        <f>$E$118</f>
        <v>0.03</v>
      </c>
      <c r="H118" s="19">
        <f t="shared" si="975"/>
        <v>0.03</v>
      </c>
      <c r="I118" s="45"/>
      <c r="J118" s="147">
        <f t="shared" si="976"/>
        <v>0</v>
      </c>
      <c r="K118" s="146">
        <f t="shared" ref="K118" si="1033">$E$118</f>
        <v>0.03</v>
      </c>
      <c r="L118" s="19">
        <f t="shared" si="978"/>
        <v>0.03</v>
      </c>
      <c r="M118" s="45"/>
      <c r="N118" s="147">
        <f t="shared" si="979"/>
        <v>0</v>
      </c>
      <c r="O118" s="146">
        <f t="shared" ref="O118" si="1034">$E$118</f>
        <v>0.03</v>
      </c>
      <c r="P118" s="19">
        <f t="shared" si="981"/>
        <v>0.03</v>
      </c>
      <c r="Q118" s="45"/>
      <c r="R118" s="147">
        <f t="shared" si="982"/>
        <v>0</v>
      </c>
      <c r="S118" s="146">
        <f t="shared" ref="S118" si="1035">$E$118</f>
        <v>0.03</v>
      </c>
      <c r="T118" s="19">
        <f t="shared" si="984"/>
        <v>0.03</v>
      </c>
      <c r="U118" s="45"/>
      <c r="V118" s="147">
        <f t="shared" si="985"/>
        <v>0</v>
      </c>
      <c r="W118" s="146">
        <f t="shared" ref="W118" si="1036">$E$118</f>
        <v>0.03</v>
      </c>
      <c r="X118" s="19">
        <f t="shared" si="987"/>
        <v>0</v>
      </c>
      <c r="Y118" s="45">
        <v>-1</v>
      </c>
      <c r="Z118" s="147">
        <f t="shared" si="988"/>
        <v>-0.03</v>
      </c>
      <c r="AA118" s="146">
        <f t="shared" ref="AA118" si="1037">$E$118</f>
        <v>0.03</v>
      </c>
      <c r="AB118" s="19">
        <f t="shared" si="990"/>
        <v>0</v>
      </c>
      <c r="AC118" s="45">
        <v>-1</v>
      </c>
      <c r="AD118" s="147">
        <f t="shared" si="991"/>
        <v>-0.03</v>
      </c>
      <c r="AE118" s="146">
        <f t="shared" ref="AE118" si="1038">$E$118</f>
        <v>0.03</v>
      </c>
      <c r="AF118" s="19">
        <f t="shared" si="993"/>
        <v>0</v>
      </c>
      <c r="AG118" s="45">
        <v>-1</v>
      </c>
      <c r="AH118" s="147">
        <f t="shared" si="994"/>
        <v>-0.03</v>
      </c>
      <c r="AI118" s="146">
        <f t="shared" ref="AI118" si="1039">$E$118</f>
        <v>0.03</v>
      </c>
      <c r="AJ118" s="19">
        <f t="shared" si="996"/>
        <v>0</v>
      </c>
      <c r="AK118" s="45">
        <v>-1</v>
      </c>
      <c r="AL118" s="147">
        <f t="shared" si="997"/>
        <v>-0.03</v>
      </c>
      <c r="AM118" s="146">
        <f t="shared" ref="AM118" si="1040">$E$118</f>
        <v>0.03</v>
      </c>
      <c r="AN118" s="19">
        <f t="shared" si="999"/>
        <v>0</v>
      </c>
      <c r="AO118" s="45">
        <v>-1</v>
      </c>
      <c r="AP118" s="147">
        <f t="shared" si="1000"/>
        <v>-0.03</v>
      </c>
      <c r="AQ118" s="146">
        <f t="shared" ref="AQ118" si="1041">$E$118</f>
        <v>0.03</v>
      </c>
      <c r="AR118" s="19">
        <f t="shared" si="1002"/>
        <v>0</v>
      </c>
      <c r="AS118" s="45">
        <v>-1</v>
      </c>
      <c r="AT118" s="147">
        <f t="shared" si="1003"/>
        <v>-0.03</v>
      </c>
      <c r="AU118" s="146">
        <f t="shared" ref="AU118" si="1042">$E$118</f>
        <v>0.03</v>
      </c>
      <c r="AV118" s="19">
        <f t="shared" si="1005"/>
        <v>0</v>
      </c>
      <c r="AW118" s="45">
        <v>-1</v>
      </c>
      <c r="AX118" s="147">
        <f t="shared" si="1006"/>
        <v>-0.03</v>
      </c>
      <c r="AY118" s="146">
        <f t="shared" ref="AY118" si="1043">$E$118</f>
        <v>0.03</v>
      </c>
      <c r="AZ118" s="19">
        <f t="shared" si="1008"/>
        <v>0</v>
      </c>
      <c r="BA118" s="45">
        <v>-1</v>
      </c>
      <c r="BB118" s="196">
        <f t="shared" si="1009"/>
        <v>-0.03</v>
      </c>
      <c r="BC118" s="208"/>
    </row>
    <row r="119" spans="1:55" x14ac:dyDescent="0.25">
      <c r="B119" s="12"/>
      <c r="C119" s="189" t="s">
        <v>74</v>
      </c>
      <c r="D119" s="14"/>
      <c r="E119" s="129"/>
      <c r="F119" s="290"/>
      <c r="G119" s="152">
        <f>0</f>
        <v>0</v>
      </c>
      <c r="H119" s="113">
        <f>0</f>
        <v>0</v>
      </c>
      <c r="I119" s="113"/>
      <c r="J119" s="153">
        <f>0</f>
        <v>0</v>
      </c>
      <c r="K119" s="152">
        <f>0</f>
        <v>0</v>
      </c>
      <c r="L119" s="113">
        <f>0</f>
        <v>0</v>
      </c>
      <c r="M119" s="113">
        <f>0</f>
        <v>0</v>
      </c>
      <c r="N119" s="153">
        <f>0</f>
        <v>0</v>
      </c>
      <c r="O119" s="152">
        <f>0</f>
        <v>0</v>
      </c>
      <c r="P119" s="113">
        <f>0</f>
        <v>0</v>
      </c>
      <c r="Q119" s="113">
        <f>0</f>
        <v>0</v>
      </c>
      <c r="R119" s="153">
        <f>0</f>
        <v>0</v>
      </c>
      <c r="S119" s="152">
        <f>0</f>
        <v>0</v>
      </c>
      <c r="T119" s="113">
        <f>0</f>
        <v>0</v>
      </c>
      <c r="U119" s="113">
        <f>0</f>
        <v>0</v>
      </c>
      <c r="V119" s="153">
        <f>0</f>
        <v>0</v>
      </c>
      <c r="W119" s="152">
        <f>0</f>
        <v>0</v>
      </c>
      <c r="X119" s="113">
        <f>0</f>
        <v>0</v>
      </c>
      <c r="Y119" s="113">
        <f>0</f>
        <v>0</v>
      </c>
      <c r="Z119" s="153">
        <f>0</f>
        <v>0</v>
      </c>
      <c r="AA119" s="152">
        <f>0</f>
        <v>0</v>
      </c>
      <c r="AB119" s="113">
        <f>0</f>
        <v>0</v>
      </c>
      <c r="AC119" s="113">
        <f>0</f>
        <v>0</v>
      </c>
      <c r="AD119" s="153">
        <f>0</f>
        <v>0</v>
      </c>
      <c r="AE119" s="152">
        <f>0</f>
        <v>0</v>
      </c>
      <c r="AF119" s="113">
        <f>0</f>
        <v>0</v>
      </c>
      <c r="AG119" s="113">
        <f>0</f>
        <v>0</v>
      </c>
      <c r="AH119" s="153">
        <f>0</f>
        <v>0</v>
      </c>
      <c r="AI119" s="152">
        <f>0</f>
        <v>0</v>
      </c>
      <c r="AJ119" s="113">
        <f>0</f>
        <v>0</v>
      </c>
      <c r="AK119" s="113">
        <f>0</f>
        <v>0</v>
      </c>
      <c r="AL119" s="153">
        <f>0</f>
        <v>0</v>
      </c>
      <c r="AM119" s="152">
        <f>0</f>
        <v>0</v>
      </c>
      <c r="AN119" s="113">
        <f>0</f>
        <v>0</v>
      </c>
      <c r="AO119" s="113">
        <f>0</f>
        <v>0</v>
      </c>
      <c r="AP119" s="153">
        <f>0</f>
        <v>0</v>
      </c>
      <c r="AQ119" s="152">
        <f>0</f>
        <v>0</v>
      </c>
      <c r="AR119" s="113">
        <f>0</f>
        <v>0</v>
      </c>
      <c r="AS119" s="113">
        <f>0</f>
        <v>0</v>
      </c>
      <c r="AT119" s="153">
        <f>0</f>
        <v>0</v>
      </c>
      <c r="AU119" s="152">
        <f>0</f>
        <v>0</v>
      </c>
      <c r="AV119" s="113">
        <f>0</f>
        <v>0</v>
      </c>
      <c r="AW119" s="113">
        <f>0</f>
        <v>0</v>
      </c>
      <c r="AX119" s="153">
        <f>0</f>
        <v>0</v>
      </c>
      <c r="AY119" s="152">
        <f>0</f>
        <v>0</v>
      </c>
      <c r="AZ119" s="113">
        <f>0</f>
        <v>0</v>
      </c>
      <c r="BA119" s="113">
        <f>0</f>
        <v>0</v>
      </c>
      <c r="BB119" s="195">
        <f>0</f>
        <v>0</v>
      </c>
      <c r="BC119" s="208"/>
    </row>
    <row r="120" spans="1:55" ht="45" x14ac:dyDescent="0.25">
      <c r="B120" s="142">
        <f>B118+1</f>
        <v>62</v>
      </c>
      <c r="C120" s="191" t="s">
        <v>127</v>
      </c>
      <c r="D120" s="14"/>
      <c r="E120" s="129">
        <v>0.02</v>
      </c>
      <c r="F120" s="290"/>
      <c r="G120" s="146">
        <f>$E$120</f>
        <v>0.02</v>
      </c>
      <c r="H120" s="19">
        <f t="shared" ref="H120:H122" si="1044">IF(J120&gt;=0,G120,0)</f>
        <v>0.02</v>
      </c>
      <c r="I120" s="45"/>
      <c r="J120" s="147">
        <f t="shared" ref="J120:J122" si="1045">I120*G120</f>
        <v>0</v>
      </c>
      <c r="K120" s="146">
        <f t="shared" ref="K120" si="1046">$E$120</f>
        <v>0.02</v>
      </c>
      <c r="L120" s="19">
        <f t="shared" ref="L120:L122" si="1047">IF(N120&gt;=0,K120,0)</f>
        <v>0.02</v>
      </c>
      <c r="M120" s="45"/>
      <c r="N120" s="147">
        <f t="shared" ref="N120:N122" si="1048">M120*K120</f>
        <v>0</v>
      </c>
      <c r="O120" s="146">
        <f t="shared" ref="O120" si="1049">$E$120</f>
        <v>0.02</v>
      </c>
      <c r="P120" s="19">
        <f t="shared" ref="P120:P122" si="1050">IF(R120&gt;=0,O120,0)</f>
        <v>0.02</v>
      </c>
      <c r="Q120" s="45"/>
      <c r="R120" s="147">
        <f t="shared" ref="R120:R122" si="1051">Q120*O120</f>
        <v>0</v>
      </c>
      <c r="S120" s="146">
        <f t="shared" ref="S120" si="1052">$E$120</f>
        <v>0.02</v>
      </c>
      <c r="T120" s="19">
        <f t="shared" ref="T120:T122" si="1053">IF(V120&gt;=0,S120,0)</f>
        <v>0.02</v>
      </c>
      <c r="U120" s="45"/>
      <c r="V120" s="147">
        <f t="shared" ref="V120:V122" si="1054">U120*S120</f>
        <v>0</v>
      </c>
      <c r="W120" s="146">
        <f t="shared" ref="W120" si="1055">$E$120</f>
        <v>0.02</v>
      </c>
      <c r="X120" s="19">
        <f t="shared" ref="X120:X122" si="1056">IF(Z120&gt;=0,W120,0)</f>
        <v>0.02</v>
      </c>
      <c r="Y120" s="45">
        <v>1</v>
      </c>
      <c r="Z120" s="147">
        <f t="shared" ref="Z120:Z122" si="1057">Y120*W120</f>
        <v>0.02</v>
      </c>
      <c r="AA120" s="146">
        <f t="shared" ref="AA120" si="1058">$E$120</f>
        <v>0.02</v>
      </c>
      <c r="AB120" s="19">
        <f t="shared" ref="AB120:AB122" si="1059">IF(AD120&gt;=0,AA120,0)</f>
        <v>0.02</v>
      </c>
      <c r="AC120" s="45">
        <v>1</v>
      </c>
      <c r="AD120" s="147">
        <f t="shared" ref="AD120:AD122" si="1060">AC120*AA120</f>
        <v>0.02</v>
      </c>
      <c r="AE120" s="146">
        <f t="shared" ref="AE120" si="1061">$E$120</f>
        <v>0.02</v>
      </c>
      <c r="AF120" s="19">
        <f t="shared" ref="AF120:AF122" si="1062">IF(AH120&gt;=0,AE120,0)</f>
        <v>0.02</v>
      </c>
      <c r="AG120" s="45">
        <v>1</v>
      </c>
      <c r="AH120" s="147">
        <f t="shared" ref="AH120:AH122" si="1063">AG120*AE120</f>
        <v>0.02</v>
      </c>
      <c r="AI120" s="146">
        <f t="shared" ref="AI120" si="1064">$E$120</f>
        <v>0.02</v>
      </c>
      <c r="AJ120" s="19">
        <f t="shared" ref="AJ120:AJ122" si="1065">IF(AL120&gt;=0,AI120,0)</f>
        <v>0.02</v>
      </c>
      <c r="AK120" s="45">
        <v>1</v>
      </c>
      <c r="AL120" s="147">
        <f t="shared" ref="AL120:AL122" si="1066">AK120*AI120</f>
        <v>0.02</v>
      </c>
      <c r="AM120" s="146">
        <f t="shared" ref="AM120" si="1067">$E$120</f>
        <v>0.02</v>
      </c>
      <c r="AN120" s="19">
        <f t="shared" ref="AN120:AN122" si="1068">IF(AP120&gt;=0,AM120,0)</f>
        <v>0.02</v>
      </c>
      <c r="AO120" s="45">
        <v>1</v>
      </c>
      <c r="AP120" s="147">
        <f t="shared" ref="AP120:AP122" si="1069">AO120*AM120</f>
        <v>0.02</v>
      </c>
      <c r="AQ120" s="146">
        <f t="shared" ref="AQ120" si="1070">$E$120</f>
        <v>0.02</v>
      </c>
      <c r="AR120" s="19">
        <f t="shared" ref="AR120:AR122" si="1071">IF(AT120&gt;=0,AQ120,0)</f>
        <v>0.02</v>
      </c>
      <c r="AS120" s="45">
        <v>1</v>
      </c>
      <c r="AT120" s="147">
        <f t="shared" ref="AT120:AT122" si="1072">AS120*AQ120</f>
        <v>0.02</v>
      </c>
      <c r="AU120" s="146">
        <f t="shared" ref="AU120" si="1073">$E$120</f>
        <v>0.02</v>
      </c>
      <c r="AV120" s="19">
        <f t="shared" ref="AV120:AV122" si="1074">IF(AX120&gt;=0,AU120,0)</f>
        <v>0.02</v>
      </c>
      <c r="AW120" s="45">
        <v>1</v>
      </c>
      <c r="AX120" s="147">
        <f t="shared" ref="AX120:AX122" si="1075">AW120*AU120</f>
        <v>0.02</v>
      </c>
      <c r="AY120" s="146">
        <f t="shared" ref="AY120" si="1076">$E$120</f>
        <v>0.02</v>
      </c>
      <c r="AZ120" s="19">
        <f t="shared" ref="AZ120:AZ122" si="1077">IF(BB120&gt;=0,AY120,0)</f>
        <v>0.02</v>
      </c>
      <c r="BA120" s="45">
        <v>1</v>
      </c>
      <c r="BB120" s="196">
        <f t="shared" ref="BB120:BB122" si="1078">BA120*AY120</f>
        <v>0.02</v>
      </c>
      <c r="BC120" s="208"/>
    </row>
    <row r="121" spans="1:55" ht="45" x14ac:dyDescent="0.25">
      <c r="B121" s="142">
        <f>B120+1</f>
        <v>63</v>
      </c>
      <c r="C121" s="191" t="s">
        <v>128</v>
      </c>
      <c r="D121" s="14"/>
      <c r="E121" s="129">
        <v>0.02</v>
      </c>
      <c r="F121" s="290"/>
      <c r="G121" s="146">
        <f>$E$121</f>
        <v>0.02</v>
      </c>
      <c r="H121" s="19">
        <f t="shared" si="1044"/>
        <v>0.02</v>
      </c>
      <c r="I121" s="45"/>
      <c r="J121" s="147">
        <f t="shared" si="1045"/>
        <v>0</v>
      </c>
      <c r="K121" s="146">
        <f t="shared" ref="K121" si="1079">$E$121</f>
        <v>0.02</v>
      </c>
      <c r="L121" s="19">
        <f t="shared" si="1047"/>
        <v>0.02</v>
      </c>
      <c r="M121" s="45"/>
      <c r="N121" s="147">
        <f t="shared" si="1048"/>
        <v>0</v>
      </c>
      <c r="O121" s="146">
        <f t="shared" ref="O121" si="1080">$E$121</f>
        <v>0.02</v>
      </c>
      <c r="P121" s="19">
        <f t="shared" si="1050"/>
        <v>0.02</v>
      </c>
      <c r="Q121" s="45"/>
      <c r="R121" s="147">
        <f t="shared" si="1051"/>
        <v>0</v>
      </c>
      <c r="S121" s="146">
        <f t="shared" ref="S121" si="1081">$E$121</f>
        <v>0.02</v>
      </c>
      <c r="T121" s="19">
        <f t="shared" si="1053"/>
        <v>0.02</v>
      </c>
      <c r="U121" s="45"/>
      <c r="V121" s="147">
        <f t="shared" si="1054"/>
        <v>0</v>
      </c>
      <c r="W121" s="146">
        <f t="shared" ref="W121" si="1082">$E$121</f>
        <v>0.02</v>
      </c>
      <c r="X121" s="19">
        <f t="shared" si="1056"/>
        <v>0.02</v>
      </c>
      <c r="Y121" s="45">
        <v>1</v>
      </c>
      <c r="Z121" s="147">
        <f t="shared" si="1057"/>
        <v>0.02</v>
      </c>
      <c r="AA121" s="146">
        <f t="shared" ref="AA121" si="1083">$E$121</f>
        <v>0.02</v>
      </c>
      <c r="AB121" s="19">
        <f t="shared" si="1059"/>
        <v>0.02</v>
      </c>
      <c r="AC121" s="45">
        <v>1</v>
      </c>
      <c r="AD121" s="147">
        <f t="shared" si="1060"/>
        <v>0.02</v>
      </c>
      <c r="AE121" s="146">
        <f t="shared" ref="AE121" si="1084">$E$121</f>
        <v>0.02</v>
      </c>
      <c r="AF121" s="19">
        <f t="shared" si="1062"/>
        <v>0.02</v>
      </c>
      <c r="AG121" s="45">
        <v>1</v>
      </c>
      <c r="AH121" s="147">
        <f t="shared" si="1063"/>
        <v>0.02</v>
      </c>
      <c r="AI121" s="146">
        <f t="shared" ref="AI121" si="1085">$E$121</f>
        <v>0.02</v>
      </c>
      <c r="AJ121" s="19">
        <f t="shared" si="1065"/>
        <v>0.02</v>
      </c>
      <c r="AK121" s="45">
        <v>1</v>
      </c>
      <c r="AL121" s="147">
        <f t="shared" si="1066"/>
        <v>0.02</v>
      </c>
      <c r="AM121" s="146">
        <f t="shared" ref="AM121" si="1086">$E$121</f>
        <v>0.02</v>
      </c>
      <c r="AN121" s="19">
        <f t="shared" si="1068"/>
        <v>0.02</v>
      </c>
      <c r="AO121" s="45">
        <v>1</v>
      </c>
      <c r="AP121" s="147">
        <f t="shared" si="1069"/>
        <v>0.02</v>
      </c>
      <c r="AQ121" s="146">
        <f t="shared" ref="AQ121" si="1087">$E$121</f>
        <v>0.02</v>
      </c>
      <c r="AR121" s="19">
        <f t="shared" si="1071"/>
        <v>0.02</v>
      </c>
      <c r="AS121" s="45">
        <v>1</v>
      </c>
      <c r="AT121" s="147">
        <f t="shared" si="1072"/>
        <v>0.02</v>
      </c>
      <c r="AU121" s="146">
        <f t="shared" ref="AU121" si="1088">$E$121</f>
        <v>0.02</v>
      </c>
      <c r="AV121" s="19">
        <f t="shared" si="1074"/>
        <v>0.02</v>
      </c>
      <c r="AW121" s="45">
        <v>1</v>
      </c>
      <c r="AX121" s="147">
        <f t="shared" si="1075"/>
        <v>0.02</v>
      </c>
      <c r="AY121" s="146">
        <f t="shared" ref="AY121" si="1089">$E$121</f>
        <v>0.02</v>
      </c>
      <c r="AZ121" s="19">
        <f t="shared" si="1077"/>
        <v>0.02</v>
      </c>
      <c r="BA121" s="45">
        <v>1</v>
      </c>
      <c r="BB121" s="196">
        <f t="shared" si="1078"/>
        <v>0.02</v>
      </c>
      <c r="BC121" s="208"/>
    </row>
    <row r="122" spans="1:55" ht="45" x14ac:dyDescent="0.25">
      <c r="B122" s="142">
        <f>B121+1</f>
        <v>64</v>
      </c>
      <c r="C122" s="91" t="s">
        <v>69</v>
      </c>
      <c r="D122" s="14"/>
      <c r="E122" s="129">
        <v>0.02</v>
      </c>
      <c r="F122" s="290"/>
      <c r="G122" s="146">
        <f>$E$122</f>
        <v>0.02</v>
      </c>
      <c r="H122" s="19">
        <f t="shared" si="1044"/>
        <v>0.02</v>
      </c>
      <c r="I122" s="45"/>
      <c r="J122" s="147">
        <f t="shared" si="1045"/>
        <v>0</v>
      </c>
      <c r="K122" s="146">
        <f t="shared" ref="K122" si="1090">$E$122</f>
        <v>0.02</v>
      </c>
      <c r="L122" s="19">
        <f t="shared" si="1047"/>
        <v>0.02</v>
      </c>
      <c r="M122" s="45"/>
      <c r="N122" s="147">
        <f t="shared" si="1048"/>
        <v>0</v>
      </c>
      <c r="O122" s="146">
        <f t="shared" ref="O122" si="1091">$E$122</f>
        <v>0.02</v>
      </c>
      <c r="P122" s="19">
        <f t="shared" si="1050"/>
        <v>0.02</v>
      </c>
      <c r="Q122" s="45"/>
      <c r="R122" s="147">
        <f t="shared" si="1051"/>
        <v>0</v>
      </c>
      <c r="S122" s="146">
        <f t="shared" ref="S122" si="1092">$E$122</f>
        <v>0.02</v>
      </c>
      <c r="T122" s="19">
        <f t="shared" si="1053"/>
        <v>0.02</v>
      </c>
      <c r="U122" s="45"/>
      <c r="V122" s="147">
        <f t="shared" si="1054"/>
        <v>0</v>
      </c>
      <c r="W122" s="146">
        <f t="shared" ref="W122" si="1093">$E$122</f>
        <v>0.02</v>
      </c>
      <c r="X122" s="19">
        <f t="shared" si="1056"/>
        <v>0</v>
      </c>
      <c r="Y122" s="45">
        <v>-1</v>
      </c>
      <c r="Z122" s="147">
        <f t="shared" si="1057"/>
        <v>-0.02</v>
      </c>
      <c r="AA122" s="146">
        <f t="shared" ref="AA122" si="1094">$E$122</f>
        <v>0.02</v>
      </c>
      <c r="AB122" s="19">
        <f t="shared" si="1059"/>
        <v>0</v>
      </c>
      <c r="AC122" s="45">
        <v>-1</v>
      </c>
      <c r="AD122" s="147">
        <f t="shared" si="1060"/>
        <v>-0.02</v>
      </c>
      <c r="AE122" s="146">
        <f t="shared" ref="AE122" si="1095">$E$122</f>
        <v>0.02</v>
      </c>
      <c r="AF122" s="19">
        <f t="shared" si="1062"/>
        <v>0</v>
      </c>
      <c r="AG122" s="45">
        <v>-1</v>
      </c>
      <c r="AH122" s="147">
        <f t="shared" si="1063"/>
        <v>-0.02</v>
      </c>
      <c r="AI122" s="146">
        <f t="shared" ref="AI122" si="1096">$E$122</f>
        <v>0.02</v>
      </c>
      <c r="AJ122" s="19">
        <f t="shared" si="1065"/>
        <v>0</v>
      </c>
      <c r="AK122" s="45">
        <v>-1</v>
      </c>
      <c r="AL122" s="147">
        <f t="shared" si="1066"/>
        <v>-0.02</v>
      </c>
      <c r="AM122" s="146">
        <f t="shared" ref="AM122" si="1097">$E$122</f>
        <v>0.02</v>
      </c>
      <c r="AN122" s="19">
        <f t="shared" si="1068"/>
        <v>0</v>
      </c>
      <c r="AO122" s="45">
        <v>-1</v>
      </c>
      <c r="AP122" s="147">
        <f t="shared" si="1069"/>
        <v>-0.02</v>
      </c>
      <c r="AQ122" s="146">
        <f t="shared" ref="AQ122" si="1098">$E$122</f>
        <v>0.02</v>
      </c>
      <c r="AR122" s="19">
        <f t="shared" si="1071"/>
        <v>0</v>
      </c>
      <c r="AS122" s="45">
        <v>-1</v>
      </c>
      <c r="AT122" s="147">
        <f t="shared" si="1072"/>
        <v>-0.02</v>
      </c>
      <c r="AU122" s="146">
        <f t="shared" ref="AU122" si="1099">$E$122</f>
        <v>0.02</v>
      </c>
      <c r="AV122" s="19">
        <f t="shared" si="1074"/>
        <v>0</v>
      </c>
      <c r="AW122" s="45">
        <v>-1</v>
      </c>
      <c r="AX122" s="147">
        <f t="shared" si="1075"/>
        <v>-0.02</v>
      </c>
      <c r="AY122" s="146">
        <f t="shared" ref="AY122" si="1100">$E$122</f>
        <v>0.02</v>
      </c>
      <c r="AZ122" s="19">
        <f t="shared" si="1077"/>
        <v>0</v>
      </c>
      <c r="BA122" s="45">
        <v>-1</v>
      </c>
      <c r="BB122" s="196">
        <f t="shared" si="1078"/>
        <v>-0.02</v>
      </c>
      <c r="BC122" s="208"/>
    </row>
    <row r="123" spans="1:55" ht="56.45" customHeight="1" x14ac:dyDescent="0.25">
      <c r="B123" s="12"/>
      <c r="C123" s="13" t="s">
        <v>2</v>
      </c>
      <c r="D123" s="14"/>
      <c r="E123" s="21">
        <v>0.6</v>
      </c>
      <c r="F123" s="290"/>
      <c r="G123" s="152">
        <f>0</f>
        <v>0</v>
      </c>
      <c r="H123" s="113">
        <f>0</f>
        <v>0</v>
      </c>
      <c r="I123" s="113"/>
      <c r="J123" s="153">
        <f>0</f>
        <v>0</v>
      </c>
      <c r="K123" s="152">
        <f>0</f>
        <v>0</v>
      </c>
      <c r="L123" s="113">
        <f>0</f>
        <v>0</v>
      </c>
      <c r="M123" s="113">
        <f>0</f>
        <v>0</v>
      </c>
      <c r="N123" s="153">
        <f>0</f>
        <v>0</v>
      </c>
      <c r="O123" s="152">
        <f>0</f>
        <v>0</v>
      </c>
      <c r="P123" s="113">
        <f>0</f>
        <v>0</v>
      </c>
      <c r="Q123" s="113">
        <f>0</f>
        <v>0</v>
      </c>
      <c r="R123" s="153">
        <f>0</f>
        <v>0</v>
      </c>
      <c r="S123" s="152">
        <f>0</f>
        <v>0</v>
      </c>
      <c r="T123" s="113">
        <f>0</f>
        <v>0</v>
      </c>
      <c r="U123" s="113">
        <f>0</f>
        <v>0</v>
      </c>
      <c r="V123" s="153">
        <f>0</f>
        <v>0</v>
      </c>
      <c r="W123" s="152">
        <f>0</f>
        <v>0</v>
      </c>
      <c r="X123" s="113">
        <f>0</f>
        <v>0</v>
      </c>
      <c r="Y123" s="113">
        <f>0</f>
        <v>0</v>
      </c>
      <c r="Z123" s="153">
        <f>0</f>
        <v>0</v>
      </c>
      <c r="AA123" s="152">
        <f>0</f>
        <v>0</v>
      </c>
      <c r="AB123" s="113">
        <f>0</f>
        <v>0</v>
      </c>
      <c r="AC123" s="113">
        <f>0</f>
        <v>0</v>
      </c>
      <c r="AD123" s="153">
        <f>0</f>
        <v>0</v>
      </c>
      <c r="AE123" s="152">
        <f>0</f>
        <v>0</v>
      </c>
      <c r="AF123" s="113">
        <f>0</f>
        <v>0</v>
      </c>
      <c r="AG123" s="113">
        <f>0</f>
        <v>0</v>
      </c>
      <c r="AH123" s="153">
        <f>0</f>
        <v>0</v>
      </c>
      <c r="AI123" s="152">
        <f>0</f>
        <v>0</v>
      </c>
      <c r="AJ123" s="113">
        <f>0</f>
        <v>0</v>
      </c>
      <c r="AK123" s="113">
        <f>0</f>
        <v>0</v>
      </c>
      <c r="AL123" s="153">
        <f>0</f>
        <v>0</v>
      </c>
      <c r="AM123" s="152">
        <f>0</f>
        <v>0</v>
      </c>
      <c r="AN123" s="113">
        <f>0</f>
        <v>0</v>
      </c>
      <c r="AO123" s="113">
        <f>0</f>
        <v>0</v>
      </c>
      <c r="AP123" s="153">
        <f>0</f>
        <v>0</v>
      </c>
      <c r="AQ123" s="152">
        <f>0</f>
        <v>0</v>
      </c>
      <c r="AR123" s="113">
        <f>0</f>
        <v>0</v>
      </c>
      <c r="AS123" s="113">
        <f>0</f>
        <v>0</v>
      </c>
      <c r="AT123" s="153">
        <f>0</f>
        <v>0</v>
      </c>
      <c r="AU123" s="152">
        <f>0</f>
        <v>0</v>
      </c>
      <c r="AV123" s="113">
        <f>0</f>
        <v>0</v>
      </c>
      <c r="AW123" s="113">
        <f>0</f>
        <v>0</v>
      </c>
      <c r="AX123" s="153">
        <f>0</f>
        <v>0</v>
      </c>
      <c r="AY123" s="152">
        <f>0</f>
        <v>0</v>
      </c>
      <c r="AZ123" s="113">
        <f>0</f>
        <v>0</v>
      </c>
      <c r="BA123" s="113">
        <f>0</f>
        <v>0</v>
      </c>
      <c r="BB123" s="195">
        <f>0</f>
        <v>0</v>
      </c>
      <c r="BC123" s="208"/>
    </row>
    <row r="124" spans="1:55" ht="22.15" customHeight="1" x14ac:dyDescent="0.25">
      <c r="A124" s="230"/>
      <c r="B124" s="262">
        <f>B122+1</f>
        <v>65</v>
      </c>
      <c r="C124" s="260" t="s">
        <v>170</v>
      </c>
      <c r="D124" s="264"/>
      <c r="E124" s="266">
        <v>0.6</v>
      </c>
      <c r="F124" s="290"/>
      <c r="G124" s="216"/>
      <c r="H124" s="217"/>
      <c r="I124" s="113"/>
      <c r="J124" s="153"/>
      <c r="K124" s="216"/>
      <c r="L124" s="217"/>
      <c r="M124" s="113"/>
      <c r="N124" s="153"/>
      <c r="O124" s="216"/>
      <c r="P124" s="217"/>
      <c r="Q124" s="113"/>
      <c r="R124" s="153"/>
      <c r="S124" s="216"/>
      <c r="T124" s="217"/>
      <c r="U124" s="113"/>
      <c r="V124" s="153"/>
      <c r="W124" s="216"/>
      <c r="X124" s="217"/>
      <c r="Y124" s="113"/>
      <c r="Z124" s="153"/>
      <c r="AA124" s="216"/>
      <c r="AB124" s="217"/>
      <c r="AC124" s="113"/>
      <c r="AD124" s="153"/>
      <c r="AE124" s="216"/>
      <c r="AF124" s="217"/>
      <c r="AG124" s="113"/>
      <c r="AH124" s="153"/>
      <c r="AI124" s="216"/>
      <c r="AJ124" s="217"/>
      <c r="AK124" s="113"/>
      <c r="AL124" s="153"/>
      <c r="AM124" s="216"/>
      <c r="AN124" s="217"/>
      <c r="AO124" s="113"/>
      <c r="AP124" s="153"/>
      <c r="AQ124" s="216"/>
      <c r="AR124" s="217"/>
      <c r="AS124" s="113"/>
      <c r="AT124" s="153"/>
      <c r="AU124" s="216"/>
      <c r="AV124" s="217"/>
      <c r="AW124" s="113"/>
      <c r="AX124" s="153"/>
      <c r="AY124" s="216"/>
      <c r="AZ124" s="217"/>
      <c r="BA124" s="113"/>
      <c r="BB124" s="153"/>
      <c r="BC124" s="208"/>
    </row>
    <row r="125" spans="1:55" ht="54" customHeight="1" x14ac:dyDescent="0.25">
      <c r="A125" s="230"/>
      <c r="B125" s="263"/>
      <c r="C125" s="261"/>
      <c r="D125" s="265"/>
      <c r="E125" s="267"/>
      <c r="F125" s="290"/>
      <c r="G125" s="146">
        <f>IF(IF(H124=0,0,G124/H124*$E$124)&gt;E124,E124,IF(H124=0,0,G124/H124*$E$124))</f>
        <v>0</v>
      </c>
      <c r="H125" s="19">
        <f>IF(J125&gt;=0,G125,0)</f>
        <v>0</v>
      </c>
      <c r="I125" s="218">
        <f>1</f>
        <v>1</v>
      </c>
      <c r="J125" s="147">
        <f>I125*G125</f>
        <v>0</v>
      </c>
      <c r="K125" s="146">
        <f>IF(L124=0,0,K124/L124*$E$124)</f>
        <v>0</v>
      </c>
      <c r="L125" s="19">
        <f>IF(N125&gt;=0,K125,0)</f>
        <v>0</v>
      </c>
      <c r="M125" s="218">
        <f>1</f>
        <v>1</v>
      </c>
      <c r="N125" s="147">
        <f>M125*K125</f>
        <v>0</v>
      </c>
      <c r="O125" s="146">
        <f t="shared" ref="O125" si="1101">IF(P124=0,0,O124/P124*$E$124)</f>
        <v>0</v>
      </c>
      <c r="P125" s="19">
        <f t="shared" ref="P125" si="1102">IF(R125&gt;=0,O125,0)</f>
        <v>0</v>
      </c>
      <c r="Q125" s="218">
        <f>1</f>
        <v>1</v>
      </c>
      <c r="R125" s="147">
        <f t="shared" ref="R125" si="1103">Q125*O125</f>
        <v>0</v>
      </c>
      <c r="S125" s="146">
        <f t="shared" ref="S125" si="1104">IF(T124=0,0,S124/T124*$E$124)</f>
        <v>0</v>
      </c>
      <c r="T125" s="19">
        <f t="shared" ref="T125" si="1105">IF(V125&gt;=0,S125,0)</f>
        <v>0</v>
      </c>
      <c r="U125" s="218">
        <f>1</f>
        <v>1</v>
      </c>
      <c r="V125" s="147">
        <f t="shared" ref="V125" si="1106">U125*S125</f>
        <v>0</v>
      </c>
      <c r="W125" s="146">
        <f t="shared" ref="W125" si="1107">IF(X124=0,0,W124/X124*$E$124)</f>
        <v>0</v>
      </c>
      <c r="X125" s="19">
        <f t="shared" ref="X125" si="1108">IF(Z125&gt;=0,W125,0)</f>
        <v>0</v>
      </c>
      <c r="Y125" s="218">
        <f>1</f>
        <v>1</v>
      </c>
      <c r="Z125" s="147">
        <f t="shared" ref="Z125" si="1109">Y125*W125</f>
        <v>0</v>
      </c>
      <c r="AA125" s="146">
        <f t="shared" ref="AA125" si="1110">IF(AB124=0,0,AA124/AB124*$E$124)</f>
        <v>0</v>
      </c>
      <c r="AB125" s="19">
        <f t="shared" ref="AB125" si="1111">IF(AD125&gt;=0,AA125,0)</f>
        <v>0</v>
      </c>
      <c r="AC125" s="218">
        <f>1</f>
        <v>1</v>
      </c>
      <c r="AD125" s="147">
        <f t="shared" ref="AD125" si="1112">AC125*AA125</f>
        <v>0</v>
      </c>
      <c r="AE125" s="146">
        <f t="shared" ref="AE125" si="1113">IF(AF124=0,0,AE124/AF124*$E$124)</f>
        <v>0</v>
      </c>
      <c r="AF125" s="19">
        <f t="shared" ref="AF125" si="1114">IF(AH125&gt;=0,AE125,0)</f>
        <v>0</v>
      </c>
      <c r="AG125" s="218">
        <f>1</f>
        <v>1</v>
      </c>
      <c r="AH125" s="147">
        <f t="shared" ref="AH125" si="1115">AG125*AE125</f>
        <v>0</v>
      </c>
      <c r="AI125" s="146">
        <f t="shared" ref="AI125" si="1116">IF(AJ124=0,0,AI124/AJ124*$E$124)</f>
        <v>0</v>
      </c>
      <c r="AJ125" s="19">
        <f t="shared" ref="AJ125" si="1117">IF(AL125&gt;=0,AI125,0)</f>
        <v>0</v>
      </c>
      <c r="AK125" s="218">
        <f>1</f>
        <v>1</v>
      </c>
      <c r="AL125" s="147">
        <f t="shared" ref="AL125" si="1118">AK125*AI125</f>
        <v>0</v>
      </c>
      <c r="AM125" s="146">
        <f t="shared" ref="AM125" si="1119">IF(AN124=0,0,AM124/AN124*$E$124)</f>
        <v>0</v>
      </c>
      <c r="AN125" s="19">
        <f t="shared" ref="AN125" si="1120">IF(AP125&gt;=0,AM125,0)</f>
        <v>0</v>
      </c>
      <c r="AO125" s="218">
        <f>1</f>
        <v>1</v>
      </c>
      <c r="AP125" s="147">
        <f t="shared" ref="AP125" si="1121">AO125*AM125</f>
        <v>0</v>
      </c>
      <c r="AQ125" s="146">
        <f t="shared" ref="AQ125" si="1122">IF(AR124=0,0,AQ124/AR124*$E$124)</f>
        <v>0</v>
      </c>
      <c r="AR125" s="19">
        <f t="shared" ref="AR125" si="1123">IF(AT125&gt;=0,AQ125,0)</f>
        <v>0</v>
      </c>
      <c r="AS125" s="218">
        <f>1</f>
        <v>1</v>
      </c>
      <c r="AT125" s="147">
        <f t="shared" ref="AT125" si="1124">AS125*AQ125</f>
        <v>0</v>
      </c>
      <c r="AU125" s="146">
        <f t="shared" ref="AU125" si="1125">IF(AV124=0,0,AU124/AV124*$E$124)</f>
        <v>0</v>
      </c>
      <c r="AV125" s="19">
        <f t="shared" ref="AV125" si="1126">IF(AX125&gt;=0,AU125,0)</f>
        <v>0</v>
      </c>
      <c r="AW125" s="218">
        <f>1</f>
        <v>1</v>
      </c>
      <c r="AX125" s="147">
        <f t="shared" ref="AX125" si="1127">AW125*AU125</f>
        <v>0</v>
      </c>
      <c r="AY125" s="146">
        <f t="shared" ref="AY125" si="1128">IF(AZ124=0,0,AY124/AZ124*$E$124)</f>
        <v>0</v>
      </c>
      <c r="AZ125" s="19">
        <f t="shared" ref="AZ125" si="1129">IF(BB125&gt;=0,AY125,0)</f>
        <v>0</v>
      </c>
      <c r="BA125" s="218">
        <f>1</f>
        <v>1</v>
      </c>
      <c r="BB125" s="147">
        <f t="shared" ref="BB125" si="1130">BA125*AY125</f>
        <v>0</v>
      </c>
      <c r="BC125" s="208"/>
    </row>
    <row r="126" spans="1:55" x14ac:dyDescent="0.25">
      <c r="B126" s="12"/>
      <c r="C126" s="92"/>
      <c r="D126" s="14"/>
      <c r="E126" s="15"/>
      <c r="F126" s="291"/>
      <c r="G126" s="152">
        <f>0</f>
        <v>0</v>
      </c>
      <c r="H126" s="113">
        <f>0</f>
        <v>0</v>
      </c>
      <c r="I126" s="113"/>
      <c r="J126" s="153">
        <f>0</f>
        <v>0</v>
      </c>
      <c r="K126" s="152">
        <f>0</f>
        <v>0</v>
      </c>
      <c r="L126" s="113">
        <f>0</f>
        <v>0</v>
      </c>
      <c r="M126" s="113"/>
      <c r="N126" s="153">
        <f>0</f>
        <v>0</v>
      </c>
      <c r="O126" s="152">
        <f>0</f>
        <v>0</v>
      </c>
      <c r="P126" s="113">
        <f>0</f>
        <v>0</v>
      </c>
      <c r="Q126" s="113"/>
      <c r="R126" s="153">
        <f>0</f>
        <v>0</v>
      </c>
      <c r="S126" s="152">
        <f>0</f>
        <v>0</v>
      </c>
      <c r="T126" s="113">
        <f>0</f>
        <v>0</v>
      </c>
      <c r="U126" s="113"/>
      <c r="V126" s="153">
        <f>0</f>
        <v>0</v>
      </c>
      <c r="W126" s="152">
        <f>0</f>
        <v>0</v>
      </c>
      <c r="X126" s="113">
        <f>0</f>
        <v>0</v>
      </c>
      <c r="Y126" s="113"/>
      <c r="Z126" s="153">
        <f>0</f>
        <v>0</v>
      </c>
      <c r="AA126" s="152">
        <f>0</f>
        <v>0</v>
      </c>
      <c r="AB126" s="113">
        <f>0</f>
        <v>0</v>
      </c>
      <c r="AC126" s="113"/>
      <c r="AD126" s="153">
        <f>0</f>
        <v>0</v>
      </c>
      <c r="AE126" s="152">
        <f>0</f>
        <v>0</v>
      </c>
      <c r="AF126" s="113">
        <f>0</f>
        <v>0</v>
      </c>
      <c r="AG126" s="113"/>
      <c r="AH126" s="153">
        <f>0</f>
        <v>0</v>
      </c>
      <c r="AI126" s="152">
        <f>0</f>
        <v>0</v>
      </c>
      <c r="AJ126" s="113">
        <f>0</f>
        <v>0</v>
      </c>
      <c r="AK126" s="113"/>
      <c r="AL126" s="153">
        <f>0</f>
        <v>0</v>
      </c>
      <c r="AM126" s="152">
        <f>0</f>
        <v>0</v>
      </c>
      <c r="AN126" s="113">
        <f>0</f>
        <v>0</v>
      </c>
      <c r="AO126" s="113"/>
      <c r="AP126" s="153">
        <f>0</f>
        <v>0</v>
      </c>
      <c r="AQ126" s="152">
        <f>0</f>
        <v>0</v>
      </c>
      <c r="AR126" s="113">
        <f>0</f>
        <v>0</v>
      </c>
      <c r="AS126" s="113"/>
      <c r="AT126" s="153">
        <f>0</f>
        <v>0</v>
      </c>
      <c r="AU126" s="152">
        <f>0</f>
        <v>0</v>
      </c>
      <c r="AV126" s="113">
        <f>0</f>
        <v>0</v>
      </c>
      <c r="AW126" s="113"/>
      <c r="AX126" s="153">
        <f>0</f>
        <v>0</v>
      </c>
      <c r="AY126" s="152">
        <f>0</f>
        <v>0</v>
      </c>
      <c r="AZ126" s="113">
        <f>0</f>
        <v>0</v>
      </c>
      <c r="BA126" s="113"/>
      <c r="BB126" s="153">
        <f>0</f>
        <v>0</v>
      </c>
      <c r="BC126" s="208"/>
    </row>
    <row r="127" spans="1:55" s="22" customFormat="1" x14ac:dyDescent="0.25">
      <c r="A127" s="227"/>
      <c r="B127" s="11"/>
      <c r="C127" s="23"/>
      <c r="D127" s="24"/>
      <c r="E127" s="25"/>
      <c r="F127" s="75" t="s">
        <v>15</v>
      </c>
      <c r="G127" s="148">
        <f>SUM(G105:G122)+G125</f>
        <v>0.40000000000000013</v>
      </c>
      <c r="H127" s="148">
        <f>SUM(H105:H122)+H125</f>
        <v>0.40000000000000013</v>
      </c>
      <c r="I127" s="27"/>
      <c r="J127" s="148">
        <f>SUM(J105:J122)+J125</f>
        <v>0</v>
      </c>
      <c r="K127" s="148">
        <f>SUM(K105:K122)+K125</f>
        <v>0.40000000000000013</v>
      </c>
      <c r="L127" s="148">
        <f>SUM(L105:L122)+L125</f>
        <v>0.40000000000000013</v>
      </c>
      <c r="M127" s="27"/>
      <c r="N127" s="148">
        <f>SUM(N105:N122)+N125</f>
        <v>0</v>
      </c>
      <c r="O127" s="148">
        <f t="shared" ref="O127:P127" si="1131">SUM(O105:O122)+O125</f>
        <v>0.40000000000000013</v>
      </c>
      <c r="P127" s="148">
        <f t="shared" si="1131"/>
        <v>0.40000000000000013</v>
      </c>
      <c r="Q127" s="27"/>
      <c r="R127" s="148">
        <f t="shared" ref="R127:T127" si="1132">SUM(R105:R122)+R125</f>
        <v>0</v>
      </c>
      <c r="S127" s="148">
        <f t="shared" si="1132"/>
        <v>0.40000000000000013</v>
      </c>
      <c r="T127" s="148">
        <f t="shared" si="1132"/>
        <v>0.40000000000000013</v>
      </c>
      <c r="U127" s="27"/>
      <c r="V127" s="148">
        <f t="shared" ref="V127:X127" si="1133">SUM(V105:V122)+V125</f>
        <v>0</v>
      </c>
      <c r="W127" s="148">
        <f t="shared" si="1133"/>
        <v>0.40000000000000013</v>
      </c>
      <c r="X127" s="148">
        <f t="shared" si="1133"/>
        <v>0.18999999999999997</v>
      </c>
      <c r="Y127" s="27"/>
      <c r="Z127" s="148">
        <f t="shared" ref="Z127:AB127" si="1134">SUM(Z105:Z122)+Z125</f>
        <v>-2.0000000000000007E-2</v>
      </c>
      <c r="AA127" s="148">
        <f t="shared" si="1134"/>
        <v>0.40000000000000013</v>
      </c>
      <c r="AB127" s="148">
        <f t="shared" si="1134"/>
        <v>0.18999999999999997</v>
      </c>
      <c r="AC127" s="27"/>
      <c r="AD127" s="148">
        <f t="shared" ref="AD127:AF127" si="1135">SUM(AD105:AD122)+AD125</f>
        <v>-2.0000000000000007E-2</v>
      </c>
      <c r="AE127" s="148">
        <f t="shared" si="1135"/>
        <v>0.40000000000000013</v>
      </c>
      <c r="AF127" s="148">
        <f t="shared" si="1135"/>
        <v>0.18999999999999997</v>
      </c>
      <c r="AG127" s="27"/>
      <c r="AH127" s="148">
        <f t="shared" ref="AH127:AJ127" si="1136">SUM(AH105:AH122)+AH125</f>
        <v>-2.0000000000000007E-2</v>
      </c>
      <c r="AI127" s="148">
        <f t="shared" si="1136"/>
        <v>0.40000000000000013</v>
      </c>
      <c r="AJ127" s="148">
        <f t="shared" si="1136"/>
        <v>0.18999999999999997</v>
      </c>
      <c r="AK127" s="27"/>
      <c r="AL127" s="148">
        <f t="shared" ref="AL127:AN127" si="1137">SUM(AL105:AL122)+AL125</f>
        <v>-2.0000000000000007E-2</v>
      </c>
      <c r="AM127" s="148">
        <f t="shared" si="1137"/>
        <v>0.40000000000000013</v>
      </c>
      <c r="AN127" s="148">
        <f t="shared" si="1137"/>
        <v>0.18999999999999997</v>
      </c>
      <c r="AO127" s="27"/>
      <c r="AP127" s="148">
        <f t="shared" ref="AP127:AR127" si="1138">SUM(AP105:AP122)+AP125</f>
        <v>-2.0000000000000007E-2</v>
      </c>
      <c r="AQ127" s="148">
        <f t="shared" si="1138"/>
        <v>0.40000000000000013</v>
      </c>
      <c r="AR127" s="148">
        <f t="shared" si="1138"/>
        <v>0.18999999999999997</v>
      </c>
      <c r="AS127" s="27"/>
      <c r="AT127" s="148">
        <f t="shared" ref="AT127:AV127" si="1139">SUM(AT105:AT122)+AT125</f>
        <v>-2.0000000000000007E-2</v>
      </c>
      <c r="AU127" s="148">
        <f t="shared" si="1139"/>
        <v>0.40000000000000013</v>
      </c>
      <c r="AV127" s="148">
        <f t="shared" si="1139"/>
        <v>0.18999999999999997</v>
      </c>
      <c r="AW127" s="27"/>
      <c r="AX127" s="148">
        <f t="shared" ref="AX127:AZ127" si="1140">SUM(AX105:AX122)+AX125</f>
        <v>-2.0000000000000007E-2</v>
      </c>
      <c r="AY127" s="148">
        <f t="shared" si="1140"/>
        <v>0.40000000000000013</v>
      </c>
      <c r="AZ127" s="148">
        <f t="shared" si="1140"/>
        <v>0.15999999999999998</v>
      </c>
      <c r="BA127" s="27"/>
      <c r="BB127" s="148">
        <f t="shared" ref="BB127" si="1141">SUM(BB105:BB122)+BB125</f>
        <v>-2.0000000000000007E-2</v>
      </c>
      <c r="BC127" s="210"/>
    </row>
    <row r="128" spans="1:55" x14ac:dyDescent="0.25">
      <c r="B128" s="12"/>
      <c r="C128" s="96"/>
      <c r="D128" s="14"/>
      <c r="E128" s="41"/>
      <c r="F128" s="73"/>
      <c r="G128" s="150"/>
      <c r="H128" s="30"/>
      <c r="I128" s="31" t="s">
        <v>16</v>
      </c>
      <c r="J128" s="151">
        <f>IF(H127=0,$BC$1,J127/H127*$F$102)</f>
        <v>0</v>
      </c>
      <c r="K128" s="150"/>
      <c r="L128" s="30"/>
      <c r="M128" s="31" t="s">
        <v>16</v>
      </c>
      <c r="N128" s="151">
        <f>IF(L127=0,$BC$1,N127/L127*$F$102)</f>
        <v>0</v>
      </c>
      <c r="O128" s="150"/>
      <c r="P128" s="30"/>
      <c r="Q128" s="31" t="s">
        <v>16</v>
      </c>
      <c r="R128" s="151">
        <f>IF(P127=0,$BC$1,R127/P127*$F$102)</f>
        <v>0</v>
      </c>
      <c r="S128" s="150"/>
      <c r="T128" s="30"/>
      <c r="U128" s="31" t="s">
        <v>16</v>
      </c>
      <c r="V128" s="151">
        <f>IF(T127=0,$BC$1,V127/T127*$F$102)</f>
        <v>0</v>
      </c>
      <c r="W128" s="150"/>
      <c r="X128" s="30"/>
      <c r="Y128" s="31" t="s">
        <v>16</v>
      </c>
      <c r="Z128" s="151">
        <f>IF(X127=0,$BC$1,Z127/X127*$F$102)</f>
        <v>-4.2105263157894757E-2</v>
      </c>
      <c r="AA128" s="150"/>
      <c r="AB128" s="30"/>
      <c r="AC128" s="31" t="s">
        <v>16</v>
      </c>
      <c r="AD128" s="151">
        <f>IF(AB127=0,$BC$1,AD127/AB127*$F$102)</f>
        <v>-4.2105263157894757E-2</v>
      </c>
      <c r="AE128" s="150"/>
      <c r="AF128" s="30"/>
      <c r="AG128" s="31" t="s">
        <v>16</v>
      </c>
      <c r="AH128" s="151">
        <f>IF(AF127=0,$BC$1,AH127/AF127*$F$102)</f>
        <v>-4.2105263157894757E-2</v>
      </c>
      <c r="AI128" s="150"/>
      <c r="AJ128" s="30"/>
      <c r="AK128" s="31" t="s">
        <v>16</v>
      </c>
      <c r="AL128" s="151">
        <f>IF(AJ127=0,$BC$1,AL127/AJ127*$F$102)</f>
        <v>-4.2105263157894757E-2</v>
      </c>
      <c r="AM128" s="150"/>
      <c r="AN128" s="30"/>
      <c r="AO128" s="31" t="s">
        <v>16</v>
      </c>
      <c r="AP128" s="151">
        <f>IF(AN127=0,$BC$1,AP127/AN127*$F$102)</f>
        <v>-4.2105263157894757E-2</v>
      </c>
      <c r="AQ128" s="150"/>
      <c r="AR128" s="30"/>
      <c r="AS128" s="31" t="s">
        <v>16</v>
      </c>
      <c r="AT128" s="151">
        <f>IF(AR127=0,$BC$1,AT127/AR127*$F$102)</f>
        <v>-4.2105263157894757E-2</v>
      </c>
      <c r="AU128" s="150"/>
      <c r="AV128" s="30"/>
      <c r="AW128" s="31" t="s">
        <v>16</v>
      </c>
      <c r="AX128" s="151">
        <f>IF(AV127=0,$BC$1,AX127/AV127*$F$102)</f>
        <v>-4.2105263157894757E-2</v>
      </c>
      <c r="AY128" s="150"/>
      <c r="AZ128" s="30"/>
      <c r="BA128" s="31" t="s">
        <v>16</v>
      </c>
      <c r="BB128" s="151">
        <f>IF(AZ127=0,$BC$1,BB127/AZ127*$F$102)</f>
        <v>-5.0000000000000024E-2</v>
      </c>
      <c r="BC128" s="176" t="e">
        <f>SUM(G128:BB128)/COUNTIF(G128:BB128,"&gt;0")</f>
        <v>#DIV/0!</v>
      </c>
    </row>
    <row r="129" spans="1:55" s="10" customFormat="1" x14ac:dyDescent="0.25">
      <c r="A129" s="226"/>
      <c r="B129" s="11" t="s">
        <v>26</v>
      </c>
      <c r="C129" s="121" t="s">
        <v>75</v>
      </c>
      <c r="D129" s="58"/>
      <c r="E129" s="59" t="s">
        <v>13</v>
      </c>
      <c r="F129" s="286">
        <v>0.2</v>
      </c>
      <c r="G129" s="152">
        <f>0</f>
        <v>0</v>
      </c>
      <c r="H129" s="113">
        <f>0</f>
        <v>0</v>
      </c>
      <c r="I129" s="113">
        <f>0</f>
        <v>0</v>
      </c>
      <c r="J129" s="153">
        <f>0</f>
        <v>0</v>
      </c>
      <c r="K129" s="152">
        <f>0</f>
        <v>0</v>
      </c>
      <c r="L129" s="113">
        <f>0</f>
        <v>0</v>
      </c>
      <c r="M129" s="113">
        <f>0</f>
        <v>0</v>
      </c>
      <c r="N129" s="153">
        <f>0</f>
        <v>0</v>
      </c>
      <c r="O129" s="152">
        <f>0</f>
        <v>0</v>
      </c>
      <c r="P129" s="113">
        <f>0</f>
        <v>0</v>
      </c>
      <c r="Q129" s="113">
        <f>0</f>
        <v>0</v>
      </c>
      <c r="R129" s="153">
        <f>0</f>
        <v>0</v>
      </c>
      <c r="S129" s="152">
        <f>0</f>
        <v>0</v>
      </c>
      <c r="T129" s="113">
        <f>0</f>
        <v>0</v>
      </c>
      <c r="U129" s="113">
        <f>0</f>
        <v>0</v>
      </c>
      <c r="V129" s="153">
        <f>0</f>
        <v>0</v>
      </c>
      <c r="W129" s="152">
        <f>0</f>
        <v>0</v>
      </c>
      <c r="X129" s="113">
        <f>0</f>
        <v>0</v>
      </c>
      <c r="Y129" s="113">
        <f>0</f>
        <v>0</v>
      </c>
      <c r="Z129" s="153">
        <f>0</f>
        <v>0</v>
      </c>
      <c r="AA129" s="152">
        <f>0</f>
        <v>0</v>
      </c>
      <c r="AB129" s="113">
        <f>0</f>
        <v>0</v>
      </c>
      <c r="AC129" s="113">
        <f>0</f>
        <v>0</v>
      </c>
      <c r="AD129" s="153">
        <f>0</f>
        <v>0</v>
      </c>
      <c r="AE129" s="152">
        <f>0</f>
        <v>0</v>
      </c>
      <c r="AF129" s="113">
        <f>0</f>
        <v>0</v>
      </c>
      <c r="AG129" s="113">
        <f>0</f>
        <v>0</v>
      </c>
      <c r="AH129" s="153">
        <f>0</f>
        <v>0</v>
      </c>
      <c r="AI129" s="152">
        <f>0</f>
        <v>0</v>
      </c>
      <c r="AJ129" s="113">
        <f>0</f>
        <v>0</v>
      </c>
      <c r="AK129" s="113">
        <f>0</f>
        <v>0</v>
      </c>
      <c r="AL129" s="153">
        <f>0</f>
        <v>0</v>
      </c>
      <c r="AM129" s="152">
        <f>0</f>
        <v>0</v>
      </c>
      <c r="AN129" s="113">
        <f>0</f>
        <v>0</v>
      </c>
      <c r="AO129" s="113">
        <f>0</f>
        <v>0</v>
      </c>
      <c r="AP129" s="153">
        <f>0</f>
        <v>0</v>
      </c>
      <c r="AQ129" s="152">
        <f>0</f>
        <v>0</v>
      </c>
      <c r="AR129" s="113">
        <f>0</f>
        <v>0</v>
      </c>
      <c r="AS129" s="113">
        <f>0</f>
        <v>0</v>
      </c>
      <c r="AT129" s="153">
        <f>0</f>
        <v>0</v>
      </c>
      <c r="AU129" s="152">
        <f>0</f>
        <v>0</v>
      </c>
      <c r="AV129" s="113">
        <f>0</f>
        <v>0</v>
      </c>
      <c r="AW129" s="113">
        <f>0</f>
        <v>0</v>
      </c>
      <c r="AX129" s="153">
        <f>0</f>
        <v>0</v>
      </c>
      <c r="AY129" s="152">
        <f>0</f>
        <v>0</v>
      </c>
      <c r="AZ129" s="113">
        <f>0</f>
        <v>0</v>
      </c>
      <c r="BA129" s="113">
        <f>0</f>
        <v>0</v>
      </c>
      <c r="BB129" s="195">
        <f>0</f>
        <v>0</v>
      </c>
      <c r="BC129" s="207"/>
    </row>
    <row r="130" spans="1:55" ht="53.25" customHeight="1" x14ac:dyDescent="0.25">
      <c r="B130" s="12"/>
      <c r="C130" s="13" t="s">
        <v>1</v>
      </c>
      <c r="D130" s="14"/>
      <c r="E130" s="15">
        <v>0.4</v>
      </c>
      <c r="F130" s="287"/>
      <c r="G130" s="152">
        <f>0</f>
        <v>0</v>
      </c>
      <c r="H130" s="113">
        <f>0</f>
        <v>0</v>
      </c>
      <c r="I130" s="113">
        <f>0</f>
        <v>0</v>
      </c>
      <c r="J130" s="153">
        <f>0</f>
        <v>0</v>
      </c>
      <c r="K130" s="152">
        <f>0</f>
        <v>0</v>
      </c>
      <c r="L130" s="113">
        <f>0</f>
        <v>0</v>
      </c>
      <c r="M130" s="113">
        <f>0</f>
        <v>0</v>
      </c>
      <c r="N130" s="153">
        <f>0</f>
        <v>0</v>
      </c>
      <c r="O130" s="152">
        <f>0</f>
        <v>0</v>
      </c>
      <c r="P130" s="113">
        <f>0</f>
        <v>0</v>
      </c>
      <c r="Q130" s="113">
        <f>0</f>
        <v>0</v>
      </c>
      <c r="R130" s="153">
        <f>0</f>
        <v>0</v>
      </c>
      <c r="S130" s="152">
        <f>0</f>
        <v>0</v>
      </c>
      <c r="T130" s="113">
        <f>0</f>
        <v>0</v>
      </c>
      <c r="U130" s="113">
        <f>0</f>
        <v>0</v>
      </c>
      <c r="V130" s="153">
        <f>0</f>
        <v>0</v>
      </c>
      <c r="W130" s="152">
        <f>0</f>
        <v>0</v>
      </c>
      <c r="X130" s="113">
        <f>0</f>
        <v>0</v>
      </c>
      <c r="Y130" s="113">
        <f>0</f>
        <v>0</v>
      </c>
      <c r="Z130" s="153">
        <f>0</f>
        <v>0</v>
      </c>
      <c r="AA130" s="152">
        <f>0</f>
        <v>0</v>
      </c>
      <c r="AB130" s="113">
        <f>0</f>
        <v>0</v>
      </c>
      <c r="AC130" s="113">
        <f>0</f>
        <v>0</v>
      </c>
      <c r="AD130" s="153">
        <f>0</f>
        <v>0</v>
      </c>
      <c r="AE130" s="152">
        <f>0</f>
        <v>0</v>
      </c>
      <c r="AF130" s="113">
        <f>0</f>
        <v>0</v>
      </c>
      <c r="AG130" s="113">
        <f>0</f>
        <v>0</v>
      </c>
      <c r="AH130" s="153">
        <f>0</f>
        <v>0</v>
      </c>
      <c r="AI130" s="152">
        <f>0</f>
        <v>0</v>
      </c>
      <c r="AJ130" s="113">
        <f>0</f>
        <v>0</v>
      </c>
      <c r="AK130" s="113">
        <f>0</f>
        <v>0</v>
      </c>
      <c r="AL130" s="153">
        <f>0</f>
        <v>0</v>
      </c>
      <c r="AM130" s="152">
        <f>0</f>
        <v>0</v>
      </c>
      <c r="AN130" s="113">
        <f>0</f>
        <v>0</v>
      </c>
      <c r="AO130" s="113">
        <f>0</f>
        <v>0</v>
      </c>
      <c r="AP130" s="153">
        <f>0</f>
        <v>0</v>
      </c>
      <c r="AQ130" s="152">
        <f>0</f>
        <v>0</v>
      </c>
      <c r="AR130" s="113">
        <f>0</f>
        <v>0</v>
      </c>
      <c r="AS130" s="113">
        <f>0</f>
        <v>0</v>
      </c>
      <c r="AT130" s="153">
        <f>0</f>
        <v>0</v>
      </c>
      <c r="AU130" s="152">
        <f>0</f>
        <v>0</v>
      </c>
      <c r="AV130" s="113">
        <f>0</f>
        <v>0</v>
      </c>
      <c r="AW130" s="113">
        <f>0</f>
        <v>0</v>
      </c>
      <c r="AX130" s="153">
        <f>0</f>
        <v>0</v>
      </c>
      <c r="AY130" s="152">
        <f>0</f>
        <v>0</v>
      </c>
      <c r="AZ130" s="113">
        <f>0</f>
        <v>0</v>
      </c>
      <c r="BA130" s="113">
        <f>0</f>
        <v>0</v>
      </c>
      <c r="BB130" s="195">
        <f>0</f>
        <v>0</v>
      </c>
      <c r="BC130" s="208"/>
    </row>
    <row r="131" spans="1:55" x14ac:dyDescent="0.25">
      <c r="B131" s="119" t="s">
        <v>26</v>
      </c>
      <c r="C131" s="102" t="s">
        <v>76</v>
      </c>
      <c r="D131" s="40"/>
      <c r="E131" s="140"/>
      <c r="F131" s="287"/>
      <c r="G131" s="152">
        <f>0</f>
        <v>0</v>
      </c>
      <c r="H131" s="113">
        <f>0</f>
        <v>0</v>
      </c>
      <c r="I131" s="113">
        <f>0</f>
        <v>0</v>
      </c>
      <c r="J131" s="153">
        <f>0</f>
        <v>0</v>
      </c>
      <c r="K131" s="152">
        <f>0</f>
        <v>0</v>
      </c>
      <c r="L131" s="113">
        <f>0</f>
        <v>0</v>
      </c>
      <c r="M131" s="113">
        <f>0</f>
        <v>0</v>
      </c>
      <c r="N131" s="153">
        <f>0</f>
        <v>0</v>
      </c>
      <c r="O131" s="152">
        <f>0</f>
        <v>0</v>
      </c>
      <c r="P131" s="113">
        <f>0</f>
        <v>0</v>
      </c>
      <c r="Q131" s="113">
        <f>0</f>
        <v>0</v>
      </c>
      <c r="R131" s="153">
        <f>0</f>
        <v>0</v>
      </c>
      <c r="S131" s="152">
        <f>0</f>
        <v>0</v>
      </c>
      <c r="T131" s="113">
        <f>0</f>
        <v>0</v>
      </c>
      <c r="U131" s="113">
        <f>0</f>
        <v>0</v>
      </c>
      <c r="V131" s="153">
        <f>0</f>
        <v>0</v>
      </c>
      <c r="W131" s="152">
        <f>0</f>
        <v>0</v>
      </c>
      <c r="X131" s="113">
        <f>0</f>
        <v>0</v>
      </c>
      <c r="Y131" s="113"/>
      <c r="Z131" s="153">
        <f>0</f>
        <v>0</v>
      </c>
      <c r="AA131" s="152">
        <f>0</f>
        <v>0</v>
      </c>
      <c r="AB131" s="113">
        <f>0</f>
        <v>0</v>
      </c>
      <c r="AC131" s="113">
        <f>0</f>
        <v>0</v>
      </c>
      <c r="AD131" s="153">
        <f>0</f>
        <v>0</v>
      </c>
      <c r="AE131" s="152">
        <f>0</f>
        <v>0</v>
      </c>
      <c r="AF131" s="113">
        <f>0</f>
        <v>0</v>
      </c>
      <c r="AG131" s="113">
        <f>0</f>
        <v>0</v>
      </c>
      <c r="AH131" s="153">
        <f>0</f>
        <v>0</v>
      </c>
      <c r="AI131" s="152">
        <f>0</f>
        <v>0</v>
      </c>
      <c r="AJ131" s="113">
        <f>0</f>
        <v>0</v>
      </c>
      <c r="AK131" s="113">
        <f>0</f>
        <v>0</v>
      </c>
      <c r="AL131" s="153">
        <f>0</f>
        <v>0</v>
      </c>
      <c r="AM131" s="152">
        <f>0</f>
        <v>0</v>
      </c>
      <c r="AN131" s="113">
        <f>0</f>
        <v>0</v>
      </c>
      <c r="AO131" s="113">
        <f>0</f>
        <v>0</v>
      </c>
      <c r="AP131" s="153">
        <f>0</f>
        <v>0</v>
      </c>
      <c r="AQ131" s="152">
        <f>0</f>
        <v>0</v>
      </c>
      <c r="AR131" s="113">
        <f>0</f>
        <v>0</v>
      </c>
      <c r="AS131" s="113">
        <f>0</f>
        <v>0</v>
      </c>
      <c r="AT131" s="153">
        <f>0</f>
        <v>0</v>
      </c>
      <c r="AU131" s="152">
        <f>0</f>
        <v>0</v>
      </c>
      <c r="AV131" s="113">
        <f>0</f>
        <v>0</v>
      </c>
      <c r="AW131" s="113">
        <f>0</f>
        <v>0</v>
      </c>
      <c r="AX131" s="153">
        <f>0</f>
        <v>0</v>
      </c>
      <c r="AY131" s="152">
        <f>0</f>
        <v>0</v>
      </c>
      <c r="AZ131" s="113">
        <f>0</f>
        <v>0</v>
      </c>
      <c r="BA131" s="113">
        <f>0</f>
        <v>0</v>
      </c>
      <c r="BB131" s="195">
        <f>0</f>
        <v>0</v>
      </c>
      <c r="BC131" s="208"/>
    </row>
    <row r="132" spans="1:55" ht="120" x14ac:dyDescent="0.25">
      <c r="A132" s="230"/>
      <c r="B132" s="117">
        <f>B124+1</f>
        <v>66</v>
      </c>
      <c r="C132" s="92" t="s">
        <v>129</v>
      </c>
      <c r="D132" s="40"/>
      <c r="E132" s="18">
        <v>0.03</v>
      </c>
      <c r="F132" s="287"/>
      <c r="G132" s="146">
        <f>$E$132</f>
        <v>0.03</v>
      </c>
      <c r="H132" s="19">
        <f t="shared" ref="H132:H133" si="1142">IF(J132&gt;=0,G132,0)</f>
        <v>0.03</v>
      </c>
      <c r="I132" s="45"/>
      <c r="J132" s="147">
        <f t="shared" ref="J132:J133" si="1143">I132*G132</f>
        <v>0</v>
      </c>
      <c r="K132" s="146">
        <f t="shared" ref="K132" si="1144">$E$132</f>
        <v>0.03</v>
      </c>
      <c r="L132" s="19">
        <f t="shared" ref="L132:L133" si="1145">IF(N132&gt;=0,K132,0)</f>
        <v>0.03</v>
      </c>
      <c r="M132" s="45"/>
      <c r="N132" s="147">
        <f t="shared" ref="N132:N133" si="1146">M132*K132</f>
        <v>0</v>
      </c>
      <c r="O132" s="146">
        <f t="shared" ref="O132" si="1147">$E$132</f>
        <v>0.03</v>
      </c>
      <c r="P132" s="19">
        <f t="shared" ref="P132:P133" si="1148">IF(R132&gt;=0,O132,0)</f>
        <v>0.03</v>
      </c>
      <c r="Q132" s="45"/>
      <c r="R132" s="147">
        <f t="shared" ref="R132:R133" si="1149">Q132*O132</f>
        <v>0</v>
      </c>
      <c r="S132" s="146">
        <f t="shared" ref="S132" si="1150">$E$132</f>
        <v>0.03</v>
      </c>
      <c r="T132" s="19">
        <f t="shared" ref="T132:T133" si="1151">IF(V132&gt;=0,S132,0)</f>
        <v>0.03</v>
      </c>
      <c r="U132" s="45"/>
      <c r="V132" s="147">
        <f t="shared" ref="V132:V133" si="1152">U132*S132</f>
        <v>0</v>
      </c>
      <c r="W132" s="146">
        <f t="shared" ref="W132" si="1153">$E$132</f>
        <v>0.03</v>
      </c>
      <c r="X132" s="19">
        <f t="shared" ref="X132:X133" si="1154">IF(Z132&gt;=0,W132,0)</f>
        <v>0</v>
      </c>
      <c r="Y132" s="45">
        <v>-1</v>
      </c>
      <c r="Z132" s="147">
        <f t="shared" ref="Z132:Z133" si="1155">Y132*W132</f>
        <v>-0.03</v>
      </c>
      <c r="AA132" s="146">
        <f t="shared" ref="AA132" si="1156">$E$132</f>
        <v>0.03</v>
      </c>
      <c r="AB132" s="19">
        <f t="shared" ref="AB132:AB133" si="1157">IF(AD132&gt;=0,AA132,0)</f>
        <v>0</v>
      </c>
      <c r="AC132" s="45">
        <v>-1</v>
      </c>
      <c r="AD132" s="147">
        <f t="shared" ref="AD132:AD133" si="1158">AC132*AA132</f>
        <v>-0.03</v>
      </c>
      <c r="AE132" s="146">
        <f t="shared" ref="AE132" si="1159">$E$132</f>
        <v>0.03</v>
      </c>
      <c r="AF132" s="19">
        <f t="shared" ref="AF132:AF133" si="1160">IF(AH132&gt;=0,AE132,0)</f>
        <v>0</v>
      </c>
      <c r="AG132" s="45">
        <v>-1</v>
      </c>
      <c r="AH132" s="147">
        <f t="shared" ref="AH132:AH133" si="1161">AG132*AE132</f>
        <v>-0.03</v>
      </c>
      <c r="AI132" s="146">
        <f t="shared" ref="AI132" si="1162">$E$132</f>
        <v>0.03</v>
      </c>
      <c r="AJ132" s="19">
        <f t="shared" ref="AJ132:AJ133" si="1163">IF(AL132&gt;=0,AI132,0)</f>
        <v>0</v>
      </c>
      <c r="AK132" s="45">
        <v>-1</v>
      </c>
      <c r="AL132" s="147">
        <f t="shared" ref="AL132:AL133" si="1164">AK132*AI132</f>
        <v>-0.03</v>
      </c>
      <c r="AM132" s="146">
        <f t="shared" ref="AM132" si="1165">$E$132</f>
        <v>0.03</v>
      </c>
      <c r="AN132" s="19">
        <f t="shared" ref="AN132:AN133" si="1166">IF(AP132&gt;=0,AM132,0)</f>
        <v>0</v>
      </c>
      <c r="AO132" s="45">
        <v>-1</v>
      </c>
      <c r="AP132" s="147">
        <f t="shared" ref="AP132:AP133" si="1167">AO132*AM132</f>
        <v>-0.03</v>
      </c>
      <c r="AQ132" s="146">
        <f t="shared" ref="AQ132" si="1168">$E$132</f>
        <v>0.03</v>
      </c>
      <c r="AR132" s="19">
        <f t="shared" ref="AR132:AR133" si="1169">IF(AT132&gt;=0,AQ132,0)</f>
        <v>0</v>
      </c>
      <c r="AS132" s="45">
        <v>-1</v>
      </c>
      <c r="AT132" s="147">
        <f t="shared" ref="AT132:AT133" si="1170">AS132*AQ132</f>
        <v>-0.03</v>
      </c>
      <c r="AU132" s="146">
        <f t="shared" ref="AU132" si="1171">$E$132</f>
        <v>0.03</v>
      </c>
      <c r="AV132" s="19">
        <f t="shared" ref="AV132:AV133" si="1172">IF(AX132&gt;=0,AU132,0)</f>
        <v>0</v>
      </c>
      <c r="AW132" s="45">
        <v>-1</v>
      </c>
      <c r="AX132" s="147">
        <f t="shared" ref="AX132:AX133" si="1173">AW132*AU132</f>
        <v>-0.03</v>
      </c>
      <c r="AY132" s="146">
        <f t="shared" ref="AY132" si="1174">$E$132</f>
        <v>0.03</v>
      </c>
      <c r="AZ132" s="19">
        <f t="shared" ref="AZ132:AZ133" si="1175">IF(BB132&gt;=0,AY132,0)</f>
        <v>0</v>
      </c>
      <c r="BA132" s="45">
        <v>-1</v>
      </c>
      <c r="BB132" s="196">
        <f t="shared" ref="BB132:BB133" si="1176">BA132*AY132</f>
        <v>-0.03</v>
      </c>
      <c r="BC132" s="208"/>
    </row>
    <row r="133" spans="1:55" ht="104.45" customHeight="1" x14ac:dyDescent="0.25">
      <c r="A133" s="230"/>
      <c r="B133" s="117">
        <f>B132+1</f>
        <v>67</v>
      </c>
      <c r="C133" s="92" t="s">
        <v>130</v>
      </c>
      <c r="D133" s="40"/>
      <c r="E133" s="18">
        <v>0.03</v>
      </c>
      <c r="F133" s="287"/>
      <c r="G133" s="146">
        <f>$E$133</f>
        <v>0.03</v>
      </c>
      <c r="H133" s="19">
        <f t="shared" si="1142"/>
        <v>0.03</v>
      </c>
      <c r="I133" s="45"/>
      <c r="J133" s="147">
        <f t="shared" si="1143"/>
        <v>0</v>
      </c>
      <c r="K133" s="146">
        <f t="shared" ref="K133" si="1177">$E$133</f>
        <v>0.03</v>
      </c>
      <c r="L133" s="19">
        <f t="shared" si="1145"/>
        <v>0.03</v>
      </c>
      <c r="M133" s="45"/>
      <c r="N133" s="147">
        <f t="shared" si="1146"/>
        <v>0</v>
      </c>
      <c r="O133" s="146">
        <f t="shared" ref="O133" si="1178">$E$133</f>
        <v>0.03</v>
      </c>
      <c r="P133" s="19">
        <f t="shared" si="1148"/>
        <v>0.03</v>
      </c>
      <c r="Q133" s="45"/>
      <c r="R133" s="147">
        <f t="shared" si="1149"/>
        <v>0</v>
      </c>
      <c r="S133" s="146">
        <f t="shared" ref="S133" si="1179">$E$133</f>
        <v>0.03</v>
      </c>
      <c r="T133" s="19">
        <f t="shared" si="1151"/>
        <v>0.03</v>
      </c>
      <c r="U133" s="45"/>
      <c r="V133" s="147">
        <f t="shared" si="1152"/>
        <v>0</v>
      </c>
      <c r="W133" s="146">
        <f t="shared" ref="W133" si="1180">$E$133</f>
        <v>0.03</v>
      </c>
      <c r="X133" s="19">
        <f t="shared" si="1154"/>
        <v>0</v>
      </c>
      <c r="Y133" s="45">
        <v>-1</v>
      </c>
      <c r="Z133" s="147">
        <f t="shared" si="1155"/>
        <v>-0.03</v>
      </c>
      <c r="AA133" s="146">
        <f t="shared" ref="AA133" si="1181">$E$133</f>
        <v>0.03</v>
      </c>
      <c r="AB133" s="19">
        <f t="shared" si="1157"/>
        <v>0</v>
      </c>
      <c r="AC133" s="45">
        <v>-1</v>
      </c>
      <c r="AD133" s="147">
        <f t="shared" si="1158"/>
        <v>-0.03</v>
      </c>
      <c r="AE133" s="146">
        <f t="shared" ref="AE133" si="1182">$E$133</f>
        <v>0.03</v>
      </c>
      <c r="AF133" s="19">
        <f t="shared" si="1160"/>
        <v>0</v>
      </c>
      <c r="AG133" s="45">
        <v>-1</v>
      </c>
      <c r="AH133" s="147">
        <f t="shared" si="1161"/>
        <v>-0.03</v>
      </c>
      <c r="AI133" s="146">
        <f t="shared" ref="AI133" si="1183">$E$133</f>
        <v>0.03</v>
      </c>
      <c r="AJ133" s="19">
        <f t="shared" si="1163"/>
        <v>0</v>
      </c>
      <c r="AK133" s="45">
        <v>-1</v>
      </c>
      <c r="AL133" s="147">
        <f t="shared" si="1164"/>
        <v>-0.03</v>
      </c>
      <c r="AM133" s="146">
        <f t="shared" ref="AM133" si="1184">$E$133</f>
        <v>0.03</v>
      </c>
      <c r="AN133" s="19">
        <f t="shared" si="1166"/>
        <v>0</v>
      </c>
      <c r="AO133" s="45">
        <v>-1</v>
      </c>
      <c r="AP133" s="147">
        <f t="shared" si="1167"/>
        <v>-0.03</v>
      </c>
      <c r="AQ133" s="146">
        <f t="shared" ref="AQ133" si="1185">$E$133</f>
        <v>0.03</v>
      </c>
      <c r="AR133" s="19">
        <f t="shared" si="1169"/>
        <v>0</v>
      </c>
      <c r="AS133" s="45">
        <v>-1</v>
      </c>
      <c r="AT133" s="147">
        <f t="shared" si="1170"/>
        <v>-0.03</v>
      </c>
      <c r="AU133" s="146">
        <f t="shared" ref="AU133" si="1186">$E$133</f>
        <v>0.03</v>
      </c>
      <c r="AV133" s="19">
        <f t="shared" si="1172"/>
        <v>0</v>
      </c>
      <c r="AW133" s="45">
        <v>-1</v>
      </c>
      <c r="AX133" s="147">
        <f t="shared" si="1173"/>
        <v>-0.03</v>
      </c>
      <c r="AY133" s="146">
        <f t="shared" ref="AY133" si="1187">$E$133</f>
        <v>0.03</v>
      </c>
      <c r="AZ133" s="19">
        <f t="shared" si="1175"/>
        <v>0</v>
      </c>
      <c r="BA133" s="45">
        <v>-1</v>
      </c>
      <c r="BB133" s="196">
        <f t="shared" si="1176"/>
        <v>-0.03</v>
      </c>
      <c r="BC133" s="208"/>
    </row>
    <row r="134" spans="1:55" x14ac:dyDescent="0.25">
      <c r="B134" s="119" t="s">
        <v>77</v>
      </c>
      <c r="C134" s="102" t="s">
        <v>78</v>
      </c>
      <c r="D134" s="40"/>
      <c r="E134" s="140"/>
      <c r="F134" s="287"/>
      <c r="G134" s="152">
        <f>0</f>
        <v>0</v>
      </c>
      <c r="H134" s="113">
        <f>0</f>
        <v>0</v>
      </c>
      <c r="I134" s="113"/>
      <c r="J134" s="153">
        <f>0</f>
        <v>0</v>
      </c>
      <c r="K134" s="152">
        <f>0</f>
        <v>0</v>
      </c>
      <c r="L134" s="113">
        <f>0</f>
        <v>0</v>
      </c>
      <c r="M134" s="113">
        <f>0</f>
        <v>0</v>
      </c>
      <c r="N134" s="153">
        <f>0</f>
        <v>0</v>
      </c>
      <c r="O134" s="152">
        <f>0</f>
        <v>0</v>
      </c>
      <c r="P134" s="113">
        <f>0</f>
        <v>0</v>
      </c>
      <c r="Q134" s="113">
        <f>0</f>
        <v>0</v>
      </c>
      <c r="R134" s="153">
        <f>0</f>
        <v>0</v>
      </c>
      <c r="S134" s="152">
        <f>0</f>
        <v>0</v>
      </c>
      <c r="T134" s="113">
        <f>0</f>
        <v>0</v>
      </c>
      <c r="U134" s="113">
        <f>0</f>
        <v>0</v>
      </c>
      <c r="V134" s="153">
        <f>0</f>
        <v>0</v>
      </c>
      <c r="W134" s="152">
        <f>0</f>
        <v>0</v>
      </c>
      <c r="X134" s="113">
        <f>0</f>
        <v>0</v>
      </c>
      <c r="Y134" s="113">
        <f>0</f>
        <v>0</v>
      </c>
      <c r="Z134" s="153">
        <f>0</f>
        <v>0</v>
      </c>
      <c r="AA134" s="152">
        <f>0</f>
        <v>0</v>
      </c>
      <c r="AB134" s="113">
        <f>0</f>
        <v>0</v>
      </c>
      <c r="AC134" s="113">
        <f>0</f>
        <v>0</v>
      </c>
      <c r="AD134" s="153">
        <f>0</f>
        <v>0</v>
      </c>
      <c r="AE134" s="152">
        <f>0</f>
        <v>0</v>
      </c>
      <c r="AF134" s="113">
        <f>0</f>
        <v>0</v>
      </c>
      <c r="AG134" s="113">
        <f>0</f>
        <v>0</v>
      </c>
      <c r="AH134" s="153">
        <f>0</f>
        <v>0</v>
      </c>
      <c r="AI134" s="152">
        <f>0</f>
        <v>0</v>
      </c>
      <c r="AJ134" s="113">
        <f>0</f>
        <v>0</v>
      </c>
      <c r="AK134" s="113">
        <f>0</f>
        <v>0</v>
      </c>
      <c r="AL134" s="153">
        <f>0</f>
        <v>0</v>
      </c>
      <c r="AM134" s="152">
        <f>0</f>
        <v>0</v>
      </c>
      <c r="AN134" s="113">
        <f>0</f>
        <v>0</v>
      </c>
      <c r="AO134" s="113">
        <f>0</f>
        <v>0</v>
      </c>
      <c r="AP134" s="153">
        <f>0</f>
        <v>0</v>
      </c>
      <c r="AQ134" s="152">
        <f>0</f>
        <v>0</v>
      </c>
      <c r="AR134" s="113">
        <f>0</f>
        <v>0</v>
      </c>
      <c r="AS134" s="113">
        <f>0</f>
        <v>0</v>
      </c>
      <c r="AT134" s="153">
        <f>0</f>
        <v>0</v>
      </c>
      <c r="AU134" s="152">
        <f>0</f>
        <v>0</v>
      </c>
      <c r="AV134" s="113">
        <f>0</f>
        <v>0</v>
      </c>
      <c r="AW134" s="113">
        <f>0</f>
        <v>0</v>
      </c>
      <c r="AX134" s="153">
        <f>0</f>
        <v>0</v>
      </c>
      <c r="AY134" s="152">
        <f>0</f>
        <v>0</v>
      </c>
      <c r="AZ134" s="113">
        <f>0</f>
        <v>0</v>
      </c>
      <c r="BA134" s="113">
        <f>0</f>
        <v>0</v>
      </c>
      <c r="BB134" s="195">
        <f>0</f>
        <v>0</v>
      </c>
      <c r="BC134" s="208"/>
    </row>
    <row r="135" spans="1:55" ht="78" customHeight="1" x14ac:dyDescent="0.25">
      <c r="A135" s="230"/>
      <c r="B135" s="116">
        <f>B133+1</f>
        <v>68</v>
      </c>
      <c r="C135" s="103" t="s">
        <v>79</v>
      </c>
      <c r="D135" s="40"/>
      <c r="E135" s="18">
        <v>0.05</v>
      </c>
      <c r="F135" s="287"/>
      <c r="G135" s="146">
        <f>$E$135</f>
        <v>0.05</v>
      </c>
      <c r="H135" s="19">
        <f t="shared" ref="H135:H136" si="1188">IF(J135&gt;=0,G135,0)</f>
        <v>0.05</v>
      </c>
      <c r="I135" s="45"/>
      <c r="J135" s="147">
        <f t="shared" ref="J135:J136" si="1189">I135*G135</f>
        <v>0</v>
      </c>
      <c r="K135" s="146">
        <f t="shared" ref="K135" si="1190">$E$135</f>
        <v>0.05</v>
      </c>
      <c r="L135" s="19">
        <f t="shared" ref="L135:L136" si="1191">IF(N135&gt;=0,K135,0)</f>
        <v>0.05</v>
      </c>
      <c r="M135" s="45"/>
      <c r="N135" s="147">
        <f t="shared" ref="N135:N136" si="1192">M135*K135</f>
        <v>0</v>
      </c>
      <c r="O135" s="146">
        <f t="shared" ref="O135" si="1193">$E$135</f>
        <v>0.05</v>
      </c>
      <c r="P135" s="19">
        <f t="shared" ref="P135:P136" si="1194">IF(R135&gt;=0,O135,0)</f>
        <v>0.05</v>
      </c>
      <c r="Q135" s="45"/>
      <c r="R135" s="147">
        <f t="shared" ref="R135:R136" si="1195">Q135*O135</f>
        <v>0</v>
      </c>
      <c r="S135" s="146">
        <f t="shared" ref="S135" si="1196">$E$135</f>
        <v>0.05</v>
      </c>
      <c r="T135" s="19">
        <f t="shared" ref="T135:T136" si="1197">IF(V135&gt;=0,S135,0)</f>
        <v>0.05</v>
      </c>
      <c r="U135" s="45"/>
      <c r="V135" s="147">
        <f t="shared" ref="V135:V136" si="1198">U135*S135</f>
        <v>0</v>
      </c>
      <c r="W135" s="146">
        <f t="shared" ref="W135" si="1199">$E$135</f>
        <v>0.05</v>
      </c>
      <c r="X135" s="19">
        <f t="shared" ref="X135:X136" si="1200">IF(Z135&gt;=0,W135,0)</f>
        <v>0.05</v>
      </c>
      <c r="Y135" s="45">
        <v>1</v>
      </c>
      <c r="Z135" s="147">
        <f t="shared" ref="Z135:Z136" si="1201">Y135*W135</f>
        <v>0.05</v>
      </c>
      <c r="AA135" s="146">
        <f t="shared" ref="AA135" si="1202">$E$135</f>
        <v>0.05</v>
      </c>
      <c r="AB135" s="19">
        <f t="shared" ref="AB135:AB136" si="1203">IF(AD135&gt;=0,AA135,0)</f>
        <v>0.05</v>
      </c>
      <c r="AC135" s="45">
        <v>1</v>
      </c>
      <c r="AD135" s="147">
        <f t="shared" ref="AD135:AD136" si="1204">AC135*AA135</f>
        <v>0.05</v>
      </c>
      <c r="AE135" s="146">
        <f t="shared" ref="AE135" si="1205">$E$135</f>
        <v>0.05</v>
      </c>
      <c r="AF135" s="19">
        <f t="shared" ref="AF135:AF136" si="1206">IF(AH135&gt;=0,AE135,0)</f>
        <v>0.05</v>
      </c>
      <c r="AG135" s="45">
        <v>1</v>
      </c>
      <c r="AH135" s="147">
        <f t="shared" ref="AH135:AH136" si="1207">AG135*AE135</f>
        <v>0.05</v>
      </c>
      <c r="AI135" s="146">
        <f t="shared" ref="AI135" si="1208">$E$135</f>
        <v>0.05</v>
      </c>
      <c r="AJ135" s="19">
        <f t="shared" ref="AJ135:AJ136" si="1209">IF(AL135&gt;=0,AI135,0)</f>
        <v>0.05</v>
      </c>
      <c r="AK135" s="45">
        <v>1</v>
      </c>
      <c r="AL135" s="147">
        <f t="shared" ref="AL135:AL136" si="1210">AK135*AI135</f>
        <v>0.05</v>
      </c>
      <c r="AM135" s="146">
        <f t="shared" ref="AM135" si="1211">$E$135</f>
        <v>0.05</v>
      </c>
      <c r="AN135" s="19">
        <f t="shared" ref="AN135:AN136" si="1212">IF(AP135&gt;=0,AM135,0)</f>
        <v>0.05</v>
      </c>
      <c r="AO135" s="45">
        <v>1</v>
      </c>
      <c r="AP135" s="147">
        <f t="shared" ref="AP135:AP136" si="1213">AO135*AM135</f>
        <v>0.05</v>
      </c>
      <c r="AQ135" s="146">
        <f t="shared" ref="AQ135" si="1214">$E$135</f>
        <v>0.05</v>
      </c>
      <c r="AR135" s="19">
        <f t="shared" ref="AR135:AR136" si="1215">IF(AT135&gt;=0,AQ135,0)</f>
        <v>0.05</v>
      </c>
      <c r="AS135" s="45">
        <v>1</v>
      </c>
      <c r="AT135" s="147">
        <v>0.05</v>
      </c>
      <c r="AU135" s="146">
        <f t="shared" ref="AU135" si="1216">$E$135</f>
        <v>0.05</v>
      </c>
      <c r="AV135" s="19">
        <f t="shared" ref="AV135:AV136" si="1217">IF(AX135&gt;=0,AU135,0)</f>
        <v>0.05</v>
      </c>
      <c r="AW135" s="45">
        <v>1</v>
      </c>
      <c r="AX135" s="147">
        <f t="shared" ref="AX135:AX136" si="1218">AW135*AU135</f>
        <v>0.05</v>
      </c>
      <c r="AY135" s="146">
        <f t="shared" ref="AY135" si="1219">$E$135</f>
        <v>0.05</v>
      </c>
      <c r="AZ135" s="19">
        <f t="shared" ref="AZ135:AZ136" si="1220">IF(BB135&gt;=0,AY135,0)</f>
        <v>0.05</v>
      </c>
      <c r="BA135" s="45">
        <v>1</v>
      </c>
      <c r="BB135" s="196">
        <f t="shared" ref="BB135:BB136" si="1221">BA135*AY135</f>
        <v>0.05</v>
      </c>
      <c r="BC135" s="208"/>
    </row>
    <row r="136" spans="1:55" ht="151.9" customHeight="1" x14ac:dyDescent="0.25">
      <c r="A136" s="230"/>
      <c r="B136" s="116">
        <f>B135+1</f>
        <v>69</v>
      </c>
      <c r="C136" s="103" t="s">
        <v>142</v>
      </c>
      <c r="D136" s="40"/>
      <c r="E136" s="18">
        <v>0.05</v>
      </c>
      <c r="F136" s="287"/>
      <c r="G136" s="146">
        <f>$E$136</f>
        <v>0.05</v>
      </c>
      <c r="H136" s="19">
        <f t="shared" si="1188"/>
        <v>0.05</v>
      </c>
      <c r="I136" s="45"/>
      <c r="J136" s="147">
        <f t="shared" si="1189"/>
        <v>0</v>
      </c>
      <c r="K136" s="146">
        <f t="shared" ref="K136" si="1222">$E$136</f>
        <v>0.05</v>
      </c>
      <c r="L136" s="19">
        <f t="shared" si="1191"/>
        <v>0.05</v>
      </c>
      <c r="M136" s="45"/>
      <c r="N136" s="147">
        <f t="shared" si="1192"/>
        <v>0</v>
      </c>
      <c r="O136" s="146">
        <f t="shared" ref="O136" si="1223">$E$136</f>
        <v>0.05</v>
      </c>
      <c r="P136" s="19">
        <f t="shared" si="1194"/>
        <v>0.05</v>
      </c>
      <c r="Q136" s="45"/>
      <c r="R136" s="147">
        <f t="shared" si="1195"/>
        <v>0</v>
      </c>
      <c r="S136" s="146">
        <f t="shared" ref="S136" si="1224">$E$136</f>
        <v>0.05</v>
      </c>
      <c r="T136" s="19">
        <f t="shared" si="1197"/>
        <v>0.05</v>
      </c>
      <c r="U136" s="45"/>
      <c r="V136" s="147">
        <f t="shared" si="1198"/>
        <v>0</v>
      </c>
      <c r="W136" s="146">
        <f t="shared" ref="W136" si="1225">$E$136</f>
        <v>0.05</v>
      </c>
      <c r="X136" s="19">
        <f t="shared" si="1200"/>
        <v>0.05</v>
      </c>
      <c r="Y136" s="45">
        <v>1</v>
      </c>
      <c r="Z136" s="147">
        <f t="shared" si="1201"/>
        <v>0.05</v>
      </c>
      <c r="AA136" s="146">
        <f t="shared" ref="AA136" si="1226">$E$136</f>
        <v>0.05</v>
      </c>
      <c r="AB136" s="19">
        <f t="shared" si="1203"/>
        <v>0.05</v>
      </c>
      <c r="AC136" s="45">
        <v>1</v>
      </c>
      <c r="AD136" s="147">
        <f t="shared" si="1204"/>
        <v>0.05</v>
      </c>
      <c r="AE136" s="146">
        <f t="shared" ref="AE136" si="1227">$E$136</f>
        <v>0.05</v>
      </c>
      <c r="AF136" s="19">
        <f t="shared" si="1206"/>
        <v>0.05</v>
      </c>
      <c r="AG136" s="45">
        <v>1</v>
      </c>
      <c r="AH136" s="147">
        <f t="shared" si="1207"/>
        <v>0.05</v>
      </c>
      <c r="AI136" s="146">
        <f t="shared" ref="AI136" si="1228">$E$136</f>
        <v>0.05</v>
      </c>
      <c r="AJ136" s="19">
        <f t="shared" si="1209"/>
        <v>0.05</v>
      </c>
      <c r="AK136" s="45">
        <v>1</v>
      </c>
      <c r="AL136" s="147">
        <f t="shared" si="1210"/>
        <v>0.05</v>
      </c>
      <c r="AM136" s="146">
        <f t="shared" ref="AM136" si="1229">$E$136</f>
        <v>0.05</v>
      </c>
      <c r="AN136" s="19">
        <f t="shared" si="1212"/>
        <v>0.05</v>
      </c>
      <c r="AO136" s="45">
        <v>1</v>
      </c>
      <c r="AP136" s="147">
        <f t="shared" si="1213"/>
        <v>0.05</v>
      </c>
      <c r="AQ136" s="146">
        <f t="shared" ref="AQ136" si="1230">$E$136</f>
        <v>0.05</v>
      </c>
      <c r="AR136" s="19">
        <f t="shared" si="1215"/>
        <v>0.05</v>
      </c>
      <c r="AS136" s="45">
        <v>1</v>
      </c>
      <c r="AT136" s="147">
        <f t="shared" ref="AT136" si="1231">AS136*AQ136</f>
        <v>0.05</v>
      </c>
      <c r="AU136" s="146">
        <f t="shared" ref="AU136" si="1232">$E$136</f>
        <v>0.05</v>
      </c>
      <c r="AV136" s="19">
        <f t="shared" si="1217"/>
        <v>0.05</v>
      </c>
      <c r="AW136" s="45">
        <v>1</v>
      </c>
      <c r="AX136" s="147">
        <f t="shared" si="1218"/>
        <v>0.05</v>
      </c>
      <c r="AY136" s="146">
        <f t="shared" ref="AY136" si="1233">$E$136</f>
        <v>0.05</v>
      </c>
      <c r="AZ136" s="19">
        <f t="shared" si="1220"/>
        <v>0.05</v>
      </c>
      <c r="BA136" s="45">
        <v>1</v>
      </c>
      <c r="BB136" s="196">
        <f t="shared" si="1221"/>
        <v>0.05</v>
      </c>
      <c r="BC136" s="208"/>
    </row>
    <row r="137" spans="1:55" x14ac:dyDescent="0.25">
      <c r="B137" s="119" t="s">
        <v>100</v>
      </c>
      <c r="C137" s="102" t="s">
        <v>80</v>
      </c>
      <c r="D137" s="40"/>
      <c r="E137" s="140"/>
      <c r="F137" s="287"/>
      <c r="G137" s="152">
        <f>0</f>
        <v>0</v>
      </c>
      <c r="H137" s="113">
        <f>0</f>
        <v>0</v>
      </c>
      <c r="I137" s="113"/>
      <c r="J137" s="153">
        <f>0</f>
        <v>0</v>
      </c>
      <c r="K137" s="152">
        <f>0</f>
        <v>0</v>
      </c>
      <c r="L137" s="113">
        <f>0</f>
        <v>0</v>
      </c>
      <c r="M137" s="113">
        <f>0</f>
        <v>0</v>
      </c>
      <c r="N137" s="153">
        <f>0</f>
        <v>0</v>
      </c>
      <c r="O137" s="152">
        <f>0</f>
        <v>0</v>
      </c>
      <c r="P137" s="113">
        <f>0</f>
        <v>0</v>
      </c>
      <c r="Q137" s="113">
        <f>0</f>
        <v>0</v>
      </c>
      <c r="R137" s="153">
        <f>0</f>
        <v>0</v>
      </c>
      <c r="S137" s="152">
        <f>0</f>
        <v>0</v>
      </c>
      <c r="T137" s="113">
        <f>0</f>
        <v>0</v>
      </c>
      <c r="U137" s="113">
        <f>0</f>
        <v>0</v>
      </c>
      <c r="V137" s="153">
        <f>0</f>
        <v>0</v>
      </c>
      <c r="W137" s="152">
        <f>0</f>
        <v>0</v>
      </c>
      <c r="X137" s="113">
        <f>0</f>
        <v>0</v>
      </c>
      <c r="Y137" s="113">
        <f>0</f>
        <v>0</v>
      </c>
      <c r="Z137" s="153">
        <f>0</f>
        <v>0</v>
      </c>
      <c r="AA137" s="152">
        <f>0</f>
        <v>0</v>
      </c>
      <c r="AB137" s="113">
        <f>0</f>
        <v>0</v>
      </c>
      <c r="AC137" s="113">
        <f>0</f>
        <v>0</v>
      </c>
      <c r="AD137" s="153">
        <f>0</f>
        <v>0</v>
      </c>
      <c r="AE137" s="152">
        <f>0</f>
        <v>0</v>
      </c>
      <c r="AF137" s="113">
        <f>0</f>
        <v>0</v>
      </c>
      <c r="AG137" s="113">
        <f>0</f>
        <v>0</v>
      </c>
      <c r="AH137" s="153">
        <f>0</f>
        <v>0</v>
      </c>
      <c r="AI137" s="152">
        <f>0</f>
        <v>0</v>
      </c>
      <c r="AJ137" s="113">
        <f>0</f>
        <v>0</v>
      </c>
      <c r="AK137" s="113">
        <f>0</f>
        <v>0</v>
      </c>
      <c r="AL137" s="153">
        <f>0</f>
        <v>0</v>
      </c>
      <c r="AM137" s="152">
        <f>0</f>
        <v>0</v>
      </c>
      <c r="AN137" s="113">
        <f>0</f>
        <v>0</v>
      </c>
      <c r="AO137" s="113">
        <f>0</f>
        <v>0</v>
      </c>
      <c r="AP137" s="153">
        <f>0</f>
        <v>0</v>
      </c>
      <c r="AQ137" s="152">
        <f>0</f>
        <v>0</v>
      </c>
      <c r="AR137" s="113">
        <f>0</f>
        <v>0</v>
      </c>
      <c r="AS137" s="113">
        <f>0</f>
        <v>0</v>
      </c>
      <c r="AT137" s="153">
        <f>0</f>
        <v>0</v>
      </c>
      <c r="AU137" s="152">
        <f>0</f>
        <v>0</v>
      </c>
      <c r="AV137" s="113">
        <f>0</f>
        <v>0</v>
      </c>
      <c r="AW137" s="113">
        <f>0</f>
        <v>0</v>
      </c>
      <c r="AX137" s="153">
        <f>0</f>
        <v>0</v>
      </c>
      <c r="AY137" s="152">
        <f>0</f>
        <v>0</v>
      </c>
      <c r="AZ137" s="113">
        <f>0</f>
        <v>0</v>
      </c>
      <c r="BA137" s="113">
        <f>0</f>
        <v>0</v>
      </c>
      <c r="BB137" s="195">
        <f>0</f>
        <v>0</v>
      </c>
      <c r="BC137" s="208"/>
    </row>
    <row r="138" spans="1:55" s="16" customFormat="1" ht="45" x14ac:dyDescent="0.25">
      <c r="B138" s="143">
        <f>B136+1</f>
        <v>70</v>
      </c>
      <c r="C138" s="141" t="s">
        <v>196</v>
      </c>
      <c r="D138" s="14"/>
      <c r="E138" s="18">
        <v>0.03</v>
      </c>
      <c r="F138" s="287"/>
      <c r="G138" s="146">
        <f>$E$138</f>
        <v>0.03</v>
      </c>
      <c r="H138" s="19">
        <f>IF(J138&gt;=0,G138,0)</f>
        <v>0.03</v>
      </c>
      <c r="I138" s="45"/>
      <c r="J138" s="147">
        <f>I138*G138</f>
        <v>0</v>
      </c>
      <c r="K138" s="146">
        <f t="shared" ref="K138" si="1234">$E$138</f>
        <v>0.03</v>
      </c>
      <c r="L138" s="19">
        <f t="shared" ref="L138" si="1235">IF(N138&gt;=0,K138,0)</f>
        <v>0.03</v>
      </c>
      <c r="M138" s="45"/>
      <c r="N138" s="147">
        <f t="shared" ref="N138" si="1236">M138*K138</f>
        <v>0</v>
      </c>
      <c r="O138" s="146">
        <f t="shared" ref="O138" si="1237">$E$138</f>
        <v>0.03</v>
      </c>
      <c r="P138" s="19">
        <f t="shared" ref="P138" si="1238">IF(R138&gt;=0,O138,0)</f>
        <v>0.03</v>
      </c>
      <c r="Q138" s="45"/>
      <c r="R138" s="147">
        <f t="shared" ref="R138" si="1239">Q138*O138</f>
        <v>0</v>
      </c>
      <c r="S138" s="146">
        <f t="shared" ref="S138" si="1240">$E$138</f>
        <v>0.03</v>
      </c>
      <c r="T138" s="19">
        <f t="shared" ref="T138" si="1241">IF(V138&gt;=0,S138,0)</f>
        <v>0.03</v>
      </c>
      <c r="U138" s="45"/>
      <c r="V138" s="147">
        <f t="shared" ref="V138" si="1242">U138*S138</f>
        <v>0</v>
      </c>
      <c r="W138" s="146">
        <f t="shared" ref="W138" si="1243">$E$138</f>
        <v>0.03</v>
      </c>
      <c r="X138" s="19">
        <f t="shared" ref="X138" si="1244">IF(Z138&gt;=0,W138,0)</f>
        <v>0</v>
      </c>
      <c r="Y138" s="45">
        <v>-1</v>
      </c>
      <c r="Z138" s="147">
        <f t="shared" ref="Z138" si="1245">Y138*W138</f>
        <v>-0.03</v>
      </c>
      <c r="AA138" s="146">
        <f t="shared" ref="AA138" si="1246">$E$138</f>
        <v>0.03</v>
      </c>
      <c r="AB138" s="19">
        <f t="shared" ref="AB138" si="1247">IF(AD138&gt;=0,AA138,0)</f>
        <v>0</v>
      </c>
      <c r="AC138" s="45">
        <v>-1</v>
      </c>
      <c r="AD138" s="147">
        <f t="shared" ref="AD138" si="1248">AC138*AA138</f>
        <v>-0.03</v>
      </c>
      <c r="AE138" s="146">
        <f t="shared" ref="AE138" si="1249">$E$138</f>
        <v>0.03</v>
      </c>
      <c r="AF138" s="19">
        <f t="shared" ref="AF138" si="1250">IF(AH138&gt;=0,AE138,0)</f>
        <v>0</v>
      </c>
      <c r="AG138" s="45">
        <v>-1</v>
      </c>
      <c r="AH138" s="147">
        <f t="shared" ref="AH138" si="1251">AG138*AE138</f>
        <v>-0.03</v>
      </c>
      <c r="AI138" s="146">
        <f t="shared" ref="AI138" si="1252">$E$138</f>
        <v>0.03</v>
      </c>
      <c r="AJ138" s="19">
        <f t="shared" ref="AJ138" si="1253">IF(AL138&gt;=0,AI138,0)</f>
        <v>0</v>
      </c>
      <c r="AK138" s="45">
        <v>-1</v>
      </c>
      <c r="AL138" s="147">
        <f t="shared" ref="AL138" si="1254">AK138*AI138</f>
        <v>-0.03</v>
      </c>
      <c r="AM138" s="146">
        <f t="shared" ref="AM138" si="1255">$E$138</f>
        <v>0.03</v>
      </c>
      <c r="AN138" s="19">
        <f t="shared" ref="AN138" si="1256">IF(AP138&gt;=0,AM138,0)</f>
        <v>0</v>
      </c>
      <c r="AO138" s="45">
        <v>-1</v>
      </c>
      <c r="AP138" s="147">
        <f t="shared" ref="AP138" si="1257">AO138*AM138</f>
        <v>-0.03</v>
      </c>
      <c r="AQ138" s="146">
        <f t="shared" ref="AQ138" si="1258">$E$138</f>
        <v>0.03</v>
      </c>
      <c r="AR138" s="19">
        <f t="shared" ref="AR138" si="1259">IF(AT138&gt;=0,AQ138,0)</f>
        <v>0</v>
      </c>
      <c r="AS138" s="45">
        <v>-1</v>
      </c>
      <c r="AT138" s="147">
        <f t="shared" ref="AT138" si="1260">AS138*AQ138</f>
        <v>-0.03</v>
      </c>
      <c r="AU138" s="146">
        <f t="shared" ref="AU138" si="1261">$E$138</f>
        <v>0.03</v>
      </c>
      <c r="AV138" s="19">
        <f t="shared" ref="AV138" si="1262">IF(AX138&gt;=0,AU138,0)</f>
        <v>0</v>
      </c>
      <c r="AW138" s="45">
        <v>-1</v>
      </c>
      <c r="AX138" s="147">
        <f t="shared" ref="AX138" si="1263">AW138*AU138</f>
        <v>-0.03</v>
      </c>
      <c r="AY138" s="146">
        <f t="shared" ref="AY138" si="1264">$E$138</f>
        <v>0.03</v>
      </c>
      <c r="AZ138" s="19">
        <f t="shared" ref="AZ138" si="1265">IF(BB138&gt;=0,AY138,0)</f>
        <v>0</v>
      </c>
      <c r="BA138" s="45">
        <v>-1</v>
      </c>
      <c r="BB138" s="196">
        <f t="shared" ref="BB138" si="1266">BA138*AY138</f>
        <v>-0.03</v>
      </c>
      <c r="BC138" s="209"/>
    </row>
    <row r="139" spans="1:55" x14ac:dyDescent="0.25">
      <c r="B139" s="120" t="s">
        <v>101</v>
      </c>
      <c r="C139" s="95" t="s">
        <v>81</v>
      </c>
      <c r="D139" s="140"/>
      <c r="E139" s="140"/>
      <c r="F139" s="287"/>
      <c r="G139" s="152">
        <f>0</f>
        <v>0</v>
      </c>
      <c r="H139" s="113">
        <f>0</f>
        <v>0</v>
      </c>
      <c r="I139" s="113"/>
      <c r="J139" s="153">
        <f>0</f>
        <v>0</v>
      </c>
      <c r="K139" s="152">
        <f>0</f>
        <v>0</v>
      </c>
      <c r="L139" s="113">
        <f>0</f>
        <v>0</v>
      </c>
      <c r="M139" s="113">
        <f>0</f>
        <v>0</v>
      </c>
      <c r="N139" s="153">
        <f>0</f>
        <v>0</v>
      </c>
      <c r="O139" s="152">
        <f>0</f>
        <v>0</v>
      </c>
      <c r="P139" s="113">
        <f>0</f>
        <v>0</v>
      </c>
      <c r="Q139" s="113">
        <f>0</f>
        <v>0</v>
      </c>
      <c r="R139" s="153">
        <f>0</f>
        <v>0</v>
      </c>
      <c r="S139" s="152">
        <f>0</f>
        <v>0</v>
      </c>
      <c r="T139" s="113">
        <f>0</f>
        <v>0</v>
      </c>
      <c r="U139" s="113">
        <f>0</f>
        <v>0</v>
      </c>
      <c r="V139" s="153">
        <f>0</f>
        <v>0</v>
      </c>
      <c r="W139" s="152">
        <f>0</f>
        <v>0</v>
      </c>
      <c r="X139" s="113">
        <f>0</f>
        <v>0</v>
      </c>
      <c r="Y139" s="113">
        <f>0</f>
        <v>0</v>
      </c>
      <c r="Z139" s="153">
        <f>0</f>
        <v>0</v>
      </c>
      <c r="AA139" s="152">
        <f>0</f>
        <v>0</v>
      </c>
      <c r="AB139" s="113">
        <f>0</f>
        <v>0</v>
      </c>
      <c r="AC139" s="113">
        <f>0</f>
        <v>0</v>
      </c>
      <c r="AD139" s="153">
        <f>0</f>
        <v>0</v>
      </c>
      <c r="AE139" s="152">
        <f>0</f>
        <v>0</v>
      </c>
      <c r="AF139" s="113">
        <f>0</f>
        <v>0</v>
      </c>
      <c r="AG139" s="113">
        <f>0</f>
        <v>0</v>
      </c>
      <c r="AH139" s="153">
        <f>0</f>
        <v>0</v>
      </c>
      <c r="AI139" s="152">
        <f>0</f>
        <v>0</v>
      </c>
      <c r="AJ139" s="113">
        <f>0</f>
        <v>0</v>
      </c>
      <c r="AK139" s="113">
        <f>0</f>
        <v>0</v>
      </c>
      <c r="AL139" s="153">
        <f>0</f>
        <v>0</v>
      </c>
      <c r="AM139" s="152">
        <f>0</f>
        <v>0</v>
      </c>
      <c r="AN139" s="113">
        <f>0</f>
        <v>0</v>
      </c>
      <c r="AO139" s="113">
        <f>0</f>
        <v>0</v>
      </c>
      <c r="AP139" s="153">
        <f>0</f>
        <v>0</v>
      </c>
      <c r="AQ139" s="152">
        <f>0</f>
        <v>0</v>
      </c>
      <c r="AR139" s="113">
        <f>0</f>
        <v>0</v>
      </c>
      <c r="AS139" s="113">
        <f>0</f>
        <v>0</v>
      </c>
      <c r="AT139" s="153">
        <f>0</f>
        <v>0</v>
      </c>
      <c r="AU139" s="152">
        <f>0</f>
        <v>0</v>
      </c>
      <c r="AV139" s="113">
        <f>0</f>
        <v>0</v>
      </c>
      <c r="AW139" s="113">
        <f>0</f>
        <v>0</v>
      </c>
      <c r="AX139" s="153">
        <f>0</f>
        <v>0</v>
      </c>
      <c r="AY139" s="152">
        <f>0</f>
        <v>0</v>
      </c>
      <c r="AZ139" s="113">
        <f>0</f>
        <v>0</v>
      </c>
      <c r="BA139" s="113">
        <f>0</f>
        <v>0</v>
      </c>
      <c r="BB139" s="195">
        <f>0</f>
        <v>0</v>
      </c>
      <c r="BC139" s="208"/>
    </row>
    <row r="140" spans="1:55" ht="74.45" customHeight="1" x14ac:dyDescent="0.25">
      <c r="A140" s="230"/>
      <c r="B140" s="117">
        <f>B138+1</f>
        <v>71</v>
      </c>
      <c r="C140" s="92" t="s">
        <v>82</v>
      </c>
      <c r="D140" s="40"/>
      <c r="E140" s="18">
        <v>0.05</v>
      </c>
      <c r="F140" s="287"/>
      <c r="G140" s="146">
        <f>$E$140</f>
        <v>0.05</v>
      </c>
      <c r="H140" s="19">
        <f t="shared" ref="H140:H144" si="1267">IF(J140&gt;=0,G140,0)</f>
        <v>0.05</v>
      </c>
      <c r="I140" s="45"/>
      <c r="J140" s="147">
        <f t="shared" ref="J140:J144" si="1268">I140*G140</f>
        <v>0</v>
      </c>
      <c r="K140" s="146">
        <f t="shared" ref="K140" si="1269">$E$140</f>
        <v>0.05</v>
      </c>
      <c r="L140" s="19">
        <f t="shared" ref="L140:L144" si="1270">IF(N140&gt;=0,K140,0)</f>
        <v>0.05</v>
      </c>
      <c r="M140" s="45"/>
      <c r="N140" s="147">
        <f t="shared" ref="N140:N144" si="1271">M140*K140</f>
        <v>0</v>
      </c>
      <c r="O140" s="146">
        <f t="shared" ref="O140" si="1272">$E$140</f>
        <v>0.05</v>
      </c>
      <c r="P140" s="19">
        <f t="shared" ref="P140:P144" si="1273">IF(R140&gt;=0,O140,0)</f>
        <v>0.05</v>
      </c>
      <c r="Q140" s="45"/>
      <c r="R140" s="147">
        <f t="shared" ref="R140:R144" si="1274">Q140*O140</f>
        <v>0</v>
      </c>
      <c r="S140" s="146">
        <f t="shared" ref="S140" si="1275">$E$140</f>
        <v>0.05</v>
      </c>
      <c r="T140" s="19">
        <f t="shared" ref="T140:T144" si="1276">IF(V140&gt;=0,S140,0)</f>
        <v>0.05</v>
      </c>
      <c r="U140" s="45"/>
      <c r="V140" s="147">
        <f t="shared" ref="V140:V144" si="1277">U140*S140</f>
        <v>0</v>
      </c>
      <c r="W140" s="146">
        <f t="shared" ref="W140" si="1278">$E$140</f>
        <v>0.05</v>
      </c>
      <c r="X140" s="19">
        <f t="shared" ref="X140:X144" si="1279">IF(Z140&gt;=0,W140,0)</f>
        <v>0.05</v>
      </c>
      <c r="Y140" s="45">
        <v>1</v>
      </c>
      <c r="Z140" s="147">
        <f t="shared" ref="Z140:Z144" si="1280">Y140*W140</f>
        <v>0.05</v>
      </c>
      <c r="AA140" s="146">
        <f t="shared" ref="AA140" si="1281">$E$140</f>
        <v>0.05</v>
      </c>
      <c r="AB140" s="19">
        <f t="shared" ref="AB140:AB144" si="1282">IF(AD140&gt;=0,AA140,0)</f>
        <v>0.05</v>
      </c>
      <c r="AC140" s="45">
        <v>1</v>
      </c>
      <c r="AD140" s="147">
        <f t="shared" ref="AD140:AD144" si="1283">AC140*AA140</f>
        <v>0.05</v>
      </c>
      <c r="AE140" s="146">
        <f t="shared" ref="AE140" si="1284">$E$140</f>
        <v>0.05</v>
      </c>
      <c r="AF140" s="19">
        <f t="shared" ref="AF140:AF144" si="1285">IF(AH140&gt;=0,AE140,0)</f>
        <v>0.05</v>
      </c>
      <c r="AG140" s="45">
        <v>1</v>
      </c>
      <c r="AH140" s="147">
        <f t="shared" ref="AH140:AH144" si="1286">AG140*AE140</f>
        <v>0.05</v>
      </c>
      <c r="AI140" s="146">
        <f t="shared" ref="AI140" si="1287">$E$140</f>
        <v>0.05</v>
      </c>
      <c r="AJ140" s="19">
        <f t="shared" ref="AJ140:AJ144" si="1288">IF(AL140&gt;=0,AI140,0)</f>
        <v>0.05</v>
      </c>
      <c r="AK140" s="45">
        <v>1</v>
      </c>
      <c r="AL140" s="147">
        <f t="shared" ref="AL140:AL144" si="1289">AK140*AI140</f>
        <v>0.05</v>
      </c>
      <c r="AM140" s="146">
        <f t="shared" ref="AM140" si="1290">$E$140</f>
        <v>0.05</v>
      </c>
      <c r="AN140" s="19">
        <f t="shared" ref="AN140:AN144" si="1291">IF(AP140&gt;=0,AM140,0)</f>
        <v>0.05</v>
      </c>
      <c r="AO140" s="45">
        <v>1</v>
      </c>
      <c r="AP140" s="147">
        <f t="shared" ref="AP140:AP144" si="1292">AO140*AM140</f>
        <v>0.05</v>
      </c>
      <c r="AQ140" s="146">
        <f t="shared" ref="AQ140" si="1293">$E$140</f>
        <v>0.05</v>
      </c>
      <c r="AR140" s="19">
        <f t="shared" ref="AR140:AR144" si="1294">IF(AT140&gt;=0,AQ140,0)</f>
        <v>0.05</v>
      </c>
      <c r="AS140" s="45">
        <v>1</v>
      </c>
      <c r="AT140" s="147">
        <f t="shared" ref="AT140:AT144" si="1295">AS140*AQ140</f>
        <v>0.05</v>
      </c>
      <c r="AU140" s="146">
        <f t="shared" ref="AU140" si="1296">$E$140</f>
        <v>0.05</v>
      </c>
      <c r="AV140" s="19">
        <f t="shared" ref="AV140:AV144" si="1297">IF(AX140&gt;=0,AU140,0)</f>
        <v>0.05</v>
      </c>
      <c r="AW140" s="45">
        <v>1</v>
      </c>
      <c r="AX140" s="147">
        <f t="shared" ref="AX140:AX144" si="1298">AW140*AU140</f>
        <v>0.05</v>
      </c>
      <c r="AY140" s="146">
        <f t="shared" ref="AY140" si="1299">$E$140</f>
        <v>0.05</v>
      </c>
      <c r="AZ140" s="19">
        <f t="shared" ref="AZ140:AZ144" si="1300">IF(BB140&gt;=0,AY140,0)</f>
        <v>0.05</v>
      </c>
      <c r="BA140" s="45">
        <v>1</v>
      </c>
      <c r="BB140" s="196">
        <f t="shared" ref="BB140:BB144" si="1301">BA140*AY140</f>
        <v>0.05</v>
      </c>
      <c r="BC140" s="208"/>
    </row>
    <row r="141" spans="1:55" ht="78.599999999999994" customHeight="1" x14ac:dyDescent="0.25">
      <c r="B141" s="116">
        <f>B140+1</f>
        <v>72</v>
      </c>
      <c r="C141" s="91" t="s">
        <v>83</v>
      </c>
      <c r="D141" s="140"/>
      <c r="E141" s="18">
        <v>0.05</v>
      </c>
      <c r="F141" s="287"/>
      <c r="G141" s="146">
        <f>$E$141</f>
        <v>0.05</v>
      </c>
      <c r="H141" s="19">
        <f t="shared" si="1267"/>
        <v>0.05</v>
      </c>
      <c r="I141" s="45"/>
      <c r="J141" s="147">
        <f t="shared" si="1268"/>
        <v>0</v>
      </c>
      <c r="K141" s="146">
        <f t="shared" ref="K141" si="1302">$E$141</f>
        <v>0.05</v>
      </c>
      <c r="L141" s="19">
        <f t="shared" si="1270"/>
        <v>0.05</v>
      </c>
      <c r="M141" s="45"/>
      <c r="N141" s="147">
        <f t="shared" si="1271"/>
        <v>0</v>
      </c>
      <c r="O141" s="146">
        <f t="shared" ref="O141" si="1303">$E$141</f>
        <v>0.05</v>
      </c>
      <c r="P141" s="19">
        <f t="shared" si="1273"/>
        <v>0.05</v>
      </c>
      <c r="Q141" s="45"/>
      <c r="R141" s="147">
        <f t="shared" si="1274"/>
        <v>0</v>
      </c>
      <c r="S141" s="146">
        <f t="shared" ref="S141" si="1304">$E$141</f>
        <v>0.05</v>
      </c>
      <c r="T141" s="19">
        <f t="shared" si="1276"/>
        <v>0.05</v>
      </c>
      <c r="U141" s="45"/>
      <c r="V141" s="147">
        <f t="shared" si="1277"/>
        <v>0</v>
      </c>
      <c r="W141" s="146">
        <f t="shared" ref="W141" si="1305">$E$141</f>
        <v>0.05</v>
      </c>
      <c r="X141" s="19">
        <f t="shared" si="1279"/>
        <v>0</v>
      </c>
      <c r="Y141" s="45">
        <v>-1</v>
      </c>
      <c r="Z141" s="147">
        <f t="shared" si="1280"/>
        <v>-0.05</v>
      </c>
      <c r="AA141" s="146">
        <f t="shared" ref="AA141" si="1306">$E$141</f>
        <v>0.05</v>
      </c>
      <c r="AB141" s="19">
        <f t="shared" si="1282"/>
        <v>0</v>
      </c>
      <c r="AC141" s="45">
        <v>-1</v>
      </c>
      <c r="AD141" s="147">
        <v>-0.05</v>
      </c>
      <c r="AE141" s="146">
        <f t="shared" ref="AE141" si="1307">$E$141</f>
        <v>0.05</v>
      </c>
      <c r="AF141" s="19">
        <f t="shared" si="1285"/>
        <v>0</v>
      </c>
      <c r="AG141" s="45">
        <v>-1</v>
      </c>
      <c r="AH141" s="147">
        <f t="shared" si="1286"/>
        <v>-0.05</v>
      </c>
      <c r="AI141" s="146">
        <f t="shared" ref="AI141" si="1308">$E$141</f>
        <v>0.05</v>
      </c>
      <c r="AJ141" s="19">
        <f t="shared" si="1288"/>
        <v>0</v>
      </c>
      <c r="AK141" s="45">
        <v>-1</v>
      </c>
      <c r="AL141" s="147">
        <f t="shared" si="1289"/>
        <v>-0.05</v>
      </c>
      <c r="AM141" s="146">
        <f t="shared" ref="AM141" si="1309">$E$141</f>
        <v>0.05</v>
      </c>
      <c r="AN141" s="19">
        <f t="shared" si="1291"/>
        <v>0</v>
      </c>
      <c r="AO141" s="45">
        <v>-1</v>
      </c>
      <c r="AP141" s="147">
        <f t="shared" si="1292"/>
        <v>-0.05</v>
      </c>
      <c r="AQ141" s="146">
        <f t="shared" ref="AQ141" si="1310">$E$141</f>
        <v>0.05</v>
      </c>
      <c r="AR141" s="19">
        <f t="shared" si="1294"/>
        <v>0</v>
      </c>
      <c r="AS141" s="45">
        <v>-1</v>
      </c>
      <c r="AT141" s="147">
        <f t="shared" si="1295"/>
        <v>-0.05</v>
      </c>
      <c r="AU141" s="146">
        <f t="shared" ref="AU141" si="1311">$E$141</f>
        <v>0.05</v>
      </c>
      <c r="AV141" s="19">
        <f t="shared" si="1297"/>
        <v>0</v>
      </c>
      <c r="AW141" s="45">
        <v>-1</v>
      </c>
      <c r="AX141" s="147">
        <f t="shared" si="1298"/>
        <v>-0.05</v>
      </c>
      <c r="AY141" s="146">
        <f t="shared" ref="AY141" si="1312">$E$141</f>
        <v>0.05</v>
      </c>
      <c r="AZ141" s="19">
        <f t="shared" si="1300"/>
        <v>0</v>
      </c>
      <c r="BA141" s="45">
        <v>-1</v>
      </c>
      <c r="BB141" s="196">
        <f t="shared" si="1301"/>
        <v>-0.05</v>
      </c>
      <c r="BC141" s="208"/>
    </row>
    <row r="142" spans="1:55" ht="127.15" customHeight="1" x14ac:dyDescent="0.25">
      <c r="A142" s="230"/>
      <c r="B142" s="116">
        <f>B141+1</f>
        <v>73</v>
      </c>
      <c r="C142" s="91" t="s">
        <v>84</v>
      </c>
      <c r="D142" s="243"/>
      <c r="E142" s="18">
        <v>0.03</v>
      </c>
      <c r="F142" s="287"/>
      <c r="G142" s="156">
        <f>$E$142</f>
        <v>0.03</v>
      </c>
      <c r="H142" s="19">
        <f t="shared" si="1267"/>
        <v>0.03</v>
      </c>
      <c r="I142" s="45"/>
      <c r="J142" s="147">
        <f t="shared" si="1268"/>
        <v>0</v>
      </c>
      <c r="K142" s="156">
        <f t="shared" ref="K142" si="1313">$E$142</f>
        <v>0.03</v>
      </c>
      <c r="L142" s="19">
        <f t="shared" si="1270"/>
        <v>0.03</v>
      </c>
      <c r="M142" s="45"/>
      <c r="N142" s="147">
        <f t="shared" si="1271"/>
        <v>0</v>
      </c>
      <c r="O142" s="156">
        <f t="shared" ref="O142" si="1314">$E$142</f>
        <v>0.03</v>
      </c>
      <c r="P142" s="19">
        <f t="shared" si="1273"/>
        <v>0.03</v>
      </c>
      <c r="Q142" s="45"/>
      <c r="R142" s="147">
        <f t="shared" si="1274"/>
        <v>0</v>
      </c>
      <c r="S142" s="156">
        <f t="shared" ref="S142" si="1315">$E$142</f>
        <v>0.03</v>
      </c>
      <c r="T142" s="19">
        <f t="shared" si="1276"/>
        <v>0.03</v>
      </c>
      <c r="U142" s="45"/>
      <c r="V142" s="147">
        <f t="shared" si="1277"/>
        <v>0</v>
      </c>
      <c r="W142" s="156">
        <f t="shared" ref="W142" si="1316">$E$142</f>
        <v>0.03</v>
      </c>
      <c r="X142" s="19">
        <f t="shared" si="1279"/>
        <v>0</v>
      </c>
      <c r="Y142" s="45">
        <v>-1</v>
      </c>
      <c r="Z142" s="147">
        <f t="shared" si="1280"/>
        <v>-0.03</v>
      </c>
      <c r="AA142" s="156">
        <f t="shared" ref="AA142" si="1317">$E$142</f>
        <v>0.03</v>
      </c>
      <c r="AB142" s="19">
        <f t="shared" si="1282"/>
        <v>0</v>
      </c>
      <c r="AC142" s="45">
        <v>-1</v>
      </c>
      <c r="AD142" s="147">
        <f t="shared" si="1283"/>
        <v>-0.03</v>
      </c>
      <c r="AE142" s="156">
        <f t="shared" ref="AE142" si="1318">$E$142</f>
        <v>0.03</v>
      </c>
      <c r="AF142" s="19">
        <f t="shared" si="1285"/>
        <v>0</v>
      </c>
      <c r="AG142" s="45">
        <v>-1</v>
      </c>
      <c r="AH142" s="147">
        <f t="shared" si="1286"/>
        <v>-0.03</v>
      </c>
      <c r="AI142" s="156">
        <f t="shared" ref="AI142" si="1319">$E$142</f>
        <v>0.03</v>
      </c>
      <c r="AJ142" s="19">
        <f t="shared" si="1288"/>
        <v>0</v>
      </c>
      <c r="AK142" s="45">
        <v>-1</v>
      </c>
      <c r="AL142" s="147">
        <f t="shared" si="1289"/>
        <v>-0.03</v>
      </c>
      <c r="AM142" s="156">
        <f t="shared" ref="AM142" si="1320">$E$142</f>
        <v>0.03</v>
      </c>
      <c r="AN142" s="19">
        <f t="shared" si="1291"/>
        <v>0</v>
      </c>
      <c r="AO142" s="45">
        <v>-1</v>
      </c>
      <c r="AP142" s="147">
        <f t="shared" si="1292"/>
        <v>-0.03</v>
      </c>
      <c r="AQ142" s="156">
        <f t="shared" ref="AQ142" si="1321">$E$142</f>
        <v>0.03</v>
      </c>
      <c r="AR142" s="19">
        <f t="shared" si="1294"/>
        <v>0</v>
      </c>
      <c r="AS142" s="45">
        <v>-1</v>
      </c>
      <c r="AT142" s="147">
        <f t="shared" si="1295"/>
        <v>-0.03</v>
      </c>
      <c r="AU142" s="156">
        <f t="shared" ref="AU142" si="1322">$E$142</f>
        <v>0.03</v>
      </c>
      <c r="AV142" s="19">
        <f t="shared" si="1297"/>
        <v>0</v>
      </c>
      <c r="AW142" s="45">
        <v>-1</v>
      </c>
      <c r="AX142" s="147">
        <f t="shared" si="1298"/>
        <v>-0.03</v>
      </c>
      <c r="AY142" s="156">
        <f t="shared" ref="AY142" si="1323">$E$142</f>
        <v>0.03</v>
      </c>
      <c r="AZ142" s="19">
        <f t="shared" si="1300"/>
        <v>0</v>
      </c>
      <c r="BA142" s="45">
        <v>-1</v>
      </c>
      <c r="BB142" s="147">
        <f t="shared" si="1301"/>
        <v>-0.03</v>
      </c>
      <c r="BC142" s="208"/>
    </row>
    <row r="143" spans="1:55" ht="45" x14ac:dyDescent="0.25">
      <c r="A143" s="231"/>
      <c r="B143" s="116">
        <f t="shared" ref="B143:B144" si="1324">B142+1</f>
        <v>74</v>
      </c>
      <c r="C143" s="92" t="s">
        <v>85</v>
      </c>
      <c r="D143" s="243"/>
      <c r="E143" s="18">
        <v>0.05</v>
      </c>
      <c r="F143" s="287"/>
      <c r="G143" s="234">
        <f>$E$143*0</f>
        <v>0</v>
      </c>
      <c r="H143" s="19">
        <f t="shared" si="1267"/>
        <v>0</v>
      </c>
      <c r="I143" s="45"/>
      <c r="J143" s="147">
        <f t="shared" si="1268"/>
        <v>0</v>
      </c>
      <c r="K143" s="234">
        <f t="shared" ref="K143" si="1325">$E$143*0</f>
        <v>0</v>
      </c>
      <c r="L143" s="19">
        <f t="shared" si="1270"/>
        <v>0</v>
      </c>
      <c r="M143" s="45"/>
      <c r="N143" s="147">
        <f t="shared" si="1271"/>
        <v>0</v>
      </c>
      <c r="O143" s="234">
        <f t="shared" ref="O143" si="1326">$E$143*0</f>
        <v>0</v>
      </c>
      <c r="P143" s="19">
        <f t="shared" si="1273"/>
        <v>0</v>
      </c>
      <c r="Q143" s="45"/>
      <c r="R143" s="147">
        <f t="shared" si="1274"/>
        <v>0</v>
      </c>
      <c r="S143" s="234">
        <f t="shared" ref="S143" si="1327">$E$143*0</f>
        <v>0</v>
      </c>
      <c r="T143" s="19">
        <f t="shared" si="1276"/>
        <v>0</v>
      </c>
      <c r="U143" s="45"/>
      <c r="V143" s="147">
        <f t="shared" si="1277"/>
        <v>0</v>
      </c>
      <c r="W143" s="234">
        <f t="shared" ref="W143" si="1328">$E$143*0</f>
        <v>0</v>
      </c>
      <c r="X143" s="19">
        <f t="shared" si="1279"/>
        <v>0</v>
      </c>
      <c r="Y143" s="45">
        <v>0</v>
      </c>
      <c r="Z143" s="147">
        <f t="shared" si="1280"/>
        <v>0</v>
      </c>
      <c r="AA143" s="234">
        <f t="shared" ref="AA143" si="1329">$E$143*0</f>
        <v>0</v>
      </c>
      <c r="AB143" s="19">
        <f t="shared" si="1282"/>
        <v>0</v>
      </c>
      <c r="AC143" s="45">
        <v>0</v>
      </c>
      <c r="AD143" s="147">
        <f t="shared" si="1283"/>
        <v>0</v>
      </c>
      <c r="AE143" s="234">
        <f t="shared" ref="AE143" si="1330">$E$143*0</f>
        <v>0</v>
      </c>
      <c r="AF143" s="19">
        <f t="shared" si="1285"/>
        <v>0</v>
      </c>
      <c r="AG143" s="45">
        <v>0</v>
      </c>
      <c r="AH143" s="147">
        <f t="shared" si="1286"/>
        <v>0</v>
      </c>
      <c r="AI143" s="234">
        <f t="shared" ref="AI143" si="1331">$E$143*0</f>
        <v>0</v>
      </c>
      <c r="AJ143" s="19">
        <f t="shared" si="1288"/>
        <v>0</v>
      </c>
      <c r="AK143" s="45">
        <v>0</v>
      </c>
      <c r="AL143" s="147">
        <f t="shared" si="1289"/>
        <v>0</v>
      </c>
      <c r="AM143" s="234">
        <f t="shared" ref="AM143" si="1332">$E$143*0</f>
        <v>0</v>
      </c>
      <c r="AN143" s="19">
        <f t="shared" si="1291"/>
        <v>0</v>
      </c>
      <c r="AO143" s="45">
        <v>0</v>
      </c>
      <c r="AP143" s="147">
        <f t="shared" si="1292"/>
        <v>0</v>
      </c>
      <c r="AQ143" s="234">
        <f t="shared" ref="AQ143" si="1333">$E$143*0</f>
        <v>0</v>
      </c>
      <c r="AR143" s="19">
        <f t="shared" si="1294"/>
        <v>0</v>
      </c>
      <c r="AS143" s="45">
        <v>0</v>
      </c>
      <c r="AT143" s="147">
        <f t="shared" si="1295"/>
        <v>0</v>
      </c>
      <c r="AU143" s="234">
        <f t="shared" ref="AU143" si="1334">$E$143*0</f>
        <v>0</v>
      </c>
      <c r="AV143" s="19">
        <f t="shared" si="1297"/>
        <v>0</v>
      </c>
      <c r="AW143" s="45">
        <v>0</v>
      </c>
      <c r="AX143" s="147">
        <f t="shared" si="1298"/>
        <v>0</v>
      </c>
      <c r="AY143" s="234">
        <f t="shared" ref="AY143" si="1335">$E$143*0</f>
        <v>0</v>
      </c>
      <c r="AZ143" s="19">
        <f t="shared" si="1300"/>
        <v>0</v>
      </c>
      <c r="BA143" s="45">
        <v>0</v>
      </c>
      <c r="BB143" s="147">
        <f t="shared" si="1301"/>
        <v>0</v>
      </c>
      <c r="BC143" s="208"/>
    </row>
    <row r="144" spans="1:55" ht="62.25" customHeight="1" x14ac:dyDescent="0.25">
      <c r="A144" s="231"/>
      <c r="B144" s="116">
        <f t="shared" si="1324"/>
        <v>75</v>
      </c>
      <c r="C144" s="92" t="s">
        <v>86</v>
      </c>
      <c r="D144" s="243"/>
      <c r="E144" s="18">
        <v>0.05</v>
      </c>
      <c r="F144" s="287"/>
      <c r="G144" s="234">
        <f>$E$144*0</f>
        <v>0</v>
      </c>
      <c r="H144" s="19">
        <f t="shared" si="1267"/>
        <v>0</v>
      </c>
      <c r="I144" s="45"/>
      <c r="J144" s="147">
        <f t="shared" si="1268"/>
        <v>0</v>
      </c>
      <c r="K144" s="234">
        <f t="shared" ref="K144" si="1336">$E$144*0</f>
        <v>0</v>
      </c>
      <c r="L144" s="19">
        <f t="shared" si="1270"/>
        <v>0</v>
      </c>
      <c r="M144" s="45"/>
      <c r="N144" s="147">
        <f t="shared" si="1271"/>
        <v>0</v>
      </c>
      <c r="O144" s="234">
        <f t="shared" ref="O144" si="1337">$E$144*0</f>
        <v>0</v>
      </c>
      <c r="P144" s="19">
        <f t="shared" si="1273"/>
        <v>0</v>
      </c>
      <c r="Q144" s="45"/>
      <c r="R144" s="147">
        <f t="shared" si="1274"/>
        <v>0</v>
      </c>
      <c r="S144" s="234">
        <f t="shared" ref="S144" si="1338">$E$144*0</f>
        <v>0</v>
      </c>
      <c r="T144" s="19">
        <f t="shared" si="1276"/>
        <v>0</v>
      </c>
      <c r="U144" s="45"/>
      <c r="V144" s="147">
        <f t="shared" si="1277"/>
        <v>0</v>
      </c>
      <c r="W144" s="234">
        <f t="shared" ref="W144" si="1339">$E$144*0</f>
        <v>0</v>
      </c>
      <c r="X144" s="19">
        <f t="shared" si="1279"/>
        <v>0</v>
      </c>
      <c r="Y144" s="45">
        <v>0</v>
      </c>
      <c r="Z144" s="147">
        <f t="shared" si="1280"/>
        <v>0</v>
      </c>
      <c r="AA144" s="234">
        <f t="shared" ref="AA144" si="1340">$E$144*0</f>
        <v>0</v>
      </c>
      <c r="AB144" s="19">
        <f t="shared" si="1282"/>
        <v>0</v>
      </c>
      <c r="AC144" s="45">
        <v>0</v>
      </c>
      <c r="AD144" s="147">
        <f t="shared" si="1283"/>
        <v>0</v>
      </c>
      <c r="AE144" s="234">
        <f t="shared" ref="AE144" si="1341">$E$144*0</f>
        <v>0</v>
      </c>
      <c r="AF144" s="19">
        <f t="shared" si="1285"/>
        <v>0</v>
      </c>
      <c r="AG144" s="45">
        <v>0</v>
      </c>
      <c r="AH144" s="147">
        <f t="shared" si="1286"/>
        <v>0</v>
      </c>
      <c r="AI144" s="234">
        <f t="shared" ref="AI144" si="1342">$E$144*0</f>
        <v>0</v>
      </c>
      <c r="AJ144" s="19">
        <f t="shared" si="1288"/>
        <v>0</v>
      </c>
      <c r="AK144" s="45">
        <v>0</v>
      </c>
      <c r="AL144" s="147">
        <f t="shared" si="1289"/>
        <v>0</v>
      </c>
      <c r="AM144" s="234">
        <f t="shared" ref="AM144" si="1343">$E$144*0</f>
        <v>0</v>
      </c>
      <c r="AN144" s="19">
        <f t="shared" si="1291"/>
        <v>0</v>
      </c>
      <c r="AO144" s="45">
        <v>0</v>
      </c>
      <c r="AP144" s="147">
        <f t="shared" si="1292"/>
        <v>0</v>
      </c>
      <c r="AQ144" s="234">
        <f t="shared" ref="AQ144" si="1344">$E$144*0</f>
        <v>0</v>
      </c>
      <c r="AR144" s="19">
        <f t="shared" si="1294"/>
        <v>0</v>
      </c>
      <c r="AS144" s="45">
        <v>0</v>
      </c>
      <c r="AT144" s="147">
        <f t="shared" si="1295"/>
        <v>0</v>
      </c>
      <c r="AU144" s="234">
        <f t="shared" ref="AU144" si="1345">$E$144*0</f>
        <v>0</v>
      </c>
      <c r="AV144" s="19">
        <f t="shared" si="1297"/>
        <v>0</v>
      </c>
      <c r="AW144" s="45">
        <v>0</v>
      </c>
      <c r="AX144" s="147">
        <f t="shared" si="1298"/>
        <v>0</v>
      </c>
      <c r="AY144" s="234">
        <f t="shared" ref="AY144" si="1346">$E$144*0</f>
        <v>0</v>
      </c>
      <c r="AZ144" s="19">
        <f t="shared" si="1300"/>
        <v>0</v>
      </c>
      <c r="BA144" s="45">
        <v>0</v>
      </c>
      <c r="BB144" s="147">
        <f t="shared" si="1301"/>
        <v>0</v>
      </c>
      <c r="BC144" s="208"/>
    </row>
    <row r="145" spans="1:55" x14ac:dyDescent="0.25">
      <c r="B145" s="11" t="s">
        <v>102</v>
      </c>
      <c r="C145" s="95" t="s">
        <v>87</v>
      </c>
      <c r="D145" s="244"/>
      <c r="E145" s="21"/>
      <c r="F145" s="287"/>
      <c r="G145" s="152">
        <f>0</f>
        <v>0</v>
      </c>
      <c r="H145" s="113">
        <f>0</f>
        <v>0</v>
      </c>
      <c r="I145" s="113"/>
      <c r="J145" s="153">
        <f>0</f>
        <v>0</v>
      </c>
      <c r="K145" s="152">
        <f>0</f>
        <v>0</v>
      </c>
      <c r="L145" s="113">
        <f>0</f>
        <v>0</v>
      </c>
      <c r="M145" s="113"/>
      <c r="N145" s="153">
        <f>0</f>
        <v>0</v>
      </c>
      <c r="O145" s="152">
        <f>0</f>
        <v>0</v>
      </c>
      <c r="P145" s="113">
        <f>0</f>
        <v>0</v>
      </c>
      <c r="Q145" s="113"/>
      <c r="R145" s="153">
        <f>0</f>
        <v>0</v>
      </c>
      <c r="S145" s="152">
        <f>0</f>
        <v>0</v>
      </c>
      <c r="T145" s="113">
        <f>0</f>
        <v>0</v>
      </c>
      <c r="U145" s="113"/>
      <c r="V145" s="153">
        <f>0</f>
        <v>0</v>
      </c>
      <c r="W145" s="152">
        <f>0</f>
        <v>0</v>
      </c>
      <c r="X145" s="113">
        <f>0</f>
        <v>0</v>
      </c>
      <c r="Y145" s="113"/>
      <c r="Z145" s="153">
        <f>0</f>
        <v>0</v>
      </c>
      <c r="AA145" s="152">
        <f>0</f>
        <v>0</v>
      </c>
      <c r="AB145" s="113">
        <f>0</f>
        <v>0</v>
      </c>
      <c r="AC145" s="113"/>
      <c r="AD145" s="153">
        <f>0</f>
        <v>0</v>
      </c>
      <c r="AE145" s="152">
        <f>0</f>
        <v>0</v>
      </c>
      <c r="AF145" s="113">
        <f>0</f>
        <v>0</v>
      </c>
      <c r="AG145" s="113"/>
      <c r="AH145" s="153">
        <f>0</f>
        <v>0</v>
      </c>
      <c r="AI145" s="152">
        <f>0</f>
        <v>0</v>
      </c>
      <c r="AJ145" s="113">
        <f>0</f>
        <v>0</v>
      </c>
      <c r="AK145" s="113"/>
      <c r="AL145" s="153">
        <f>0</f>
        <v>0</v>
      </c>
      <c r="AM145" s="152">
        <f>0</f>
        <v>0</v>
      </c>
      <c r="AN145" s="113">
        <f>0</f>
        <v>0</v>
      </c>
      <c r="AO145" s="113"/>
      <c r="AP145" s="153">
        <f>0</f>
        <v>0</v>
      </c>
      <c r="AQ145" s="152">
        <f>0</f>
        <v>0</v>
      </c>
      <c r="AR145" s="113">
        <f>0</f>
        <v>0</v>
      </c>
      <c r="AS145" s="113"/>
      <c r="AT145" s="153">
        <f>0</f>
        <v>0</v>
      </c>
      <c r="AU145" s="152">
        <f>0</f>
        <v>0</v>
      </c>
      <c r="AV145" s="113">
        <f>0</f>
        <v>0</v>
      </c>
      <c r="AW145" s="113"/>
      <c r="AX145" s="153">
        <f>0</f>
        <v>0</v>
      </c>
      <c r="AY145" s="152">
        <f>0</f>
        <v>0</v>
      </c>
      <c r="AZ145" s="113">
        <f>0</f>
        <v>0</v>
      </c>
      <c r="BA145" s="113"/>
      <c r="BB145" s="153">
        <f>0</f>
        <v>0</v>
      </c>
      <c r="BC145" s="208"/>
    </row>
    <row r="146" spans="1:55" ht="30" x14ac:dyDescent="0.25">
      <c r="B146" s="142">
        <f>B144+1</f>
        <v>76</v>
      </c>
      <c r="C146" s="92" t="s">
        <v>88</v>
      </c>
      <c r="D146" s="244"/>
      <c r="E146" s="21">
        <v>0.04</v>
      </c>
      <c r="F146" s="287"/>
      <c r="G146" s="156">
        <f>$E$146</f>
        <v>0.04</v>
      </c>
      <c r="H146" s="19">
        <f t="shared" ref="H146:H147" si="1347">IF(J146&gt;=0,G146,0)</f>
        <v>0.04</v>
      </c>
      <c r="I146" s="45"/>
      <c r="J146" s="147">
        <f t="shared" ref="J146:J147" si="1348">I146*G146</f>
        <v>0</v>
      </c>
      <c r="K146" s="156">
        <f t="shared" ref="K146" si="1349">$E$146</f>
        <v>0.04</v>
      </c>
      <c r="L146" s="19">
        <f t="shared" ref="L146:L147" si="1350">IF(N146&gt;=0,K146,0)</f>
        <v>0.04</v>
      </c>
      <c r="M146" s="45"/>
      <c r="N146" s="147">
        <f t="shared" ref="N146:N147" si="1351">M146*K146</f>
        <v>0</v>
      </c>
      <c r="O146" s="156">
        <f t="shared" ref="O146" si="1352">$E$146</f>
        <v>0.04</v>
      </c>
      <c r="P146" s="19">
        <f t="shared" ref="P146:P147" si="1353">IF(R146&gt;=0,O146,0)</f>
        <v>0.04</v>
      </c>
      <c r="Q146" s="45"/>
      <c r="R146" s="147">
        <f t="shared" ref="R146:R147" si="1354">Q146*O146</f>
        <v>0</v>
      </c>
      <c r="S146" s="156">
        <f t="shared" ref="S146" si="1355">$E$146</f>
        <v>0.04</v>
      </c>
      <c r="T146" s="19">
        <f t="shared" ref="T146:T147" si="1356">IF(V146&gt;=0,S146,0)</f>
        <v>0.04</v>
      </c>
      <c r="U146" s="45"/>
      <c r="V146" s="147">
        <f t="shared" ref="V146:V147" si="1357">U146*S146</f>
        <v>0</v>
      </c>
      <c r="W146" s="156">
        <f t="shared" ref="W146" si="1358">$E$146</f>
        <v>0.04</v>
      </c>
      <c r="X146" s="19">
        <f t="shared" ref="X146:X147" si="1359">IF(Z146&gt;=0,W146,0)</f>
        <v>0</v>
      </c>
      <c r="Y146" s="45">
        <v>-1</v>
      </c>
      <c r="Z146" s="147">
        <f t="shared" ref="Z146:Z147" si="1360">Y146*W146</f>
        <v>-0.04</v>
      </c>
      <c r="AA146" s="156">
        <f t="shared" ref="AA146" si="1361">$E$146</f>
        <v>0.04</v>
      </c>
      <c r="AB146" s="19">
        <f t="shared" ref="AB146:AB147" si="1362">IF(AD146&gt;=0,AA146,0)</f>
        <v>0</v>
      </c>
      <c r="AC146" s="45">
        <v>-1</v>
      </c>
      <c r="AD146" s="147">
        <f t="shared" ref="AD146:AD147" si="1363">AC146*AA146</f>
        <v>-0.04</v>
      </c>
      <c r="AE146" s="156">
        <f t="shared" ref="AE146" si="1364">$E$146</f>
        <v>0.04</v>
      </c>
      <c r="AF146" s="19">
        <f t="shared" ref="AF146:AF147" si="1365">IF(AH146&gt;=0,AE146,0)</f>
        <v>0</v>
      </c>
      <c r="AG146" s="45">
        <v>-1</v>
      </c>
      <c r="AH146" s="147">
        <f t="shared" ref="AH146:AH147" si="1366">AG146*AE146</f>
        <v>-0.04</v>
      </c>
      <c r="AI146" s="156">
        <f t="shared" ref="AI146" si="1367">$E$146</f>
        <v>0.04</v>
      </c>
      <c r="AJ146" s="19">
        <f t="shared" ref="AJ146:AJ147" si="1368">IF(AL146&gt;=0,AI146,0)</f>
        <v>0</v>
      </c>
      <c r="AK146" s="45">
        <v>-1</v>
      </c>
      <c r="AL146" s="147">
        <f t="shared" ref="AL146:AL147" si="1369">AK146*AI146</f>
        <v>-0.04</v>
      </c>
      <c r="AM146" s="156">
        <f t="shared" ref="AM146" si="1370">$E$146</f>
        <v>0.04</v>
      </c>
      <c r="AN146" s="19">
        <f t="shared" ref="AN146:AN147" si="1371">IF(AP146&gt;=0,AM146,0)</f>
        <v>0</v>
      </c>
      <c r="AO146" s="45">
        <v>-1</v>
      </c>
      <c r="AP146" s="147">
        <f t="shared" ref="AP146:AP147" si="1372">AO146*AM146</f>
        <v>-0.04</v>
      </c>
      <c r="AQ146" s="156">
        <f t="shared" ref="AQ146" si="1373">$E$146</f>
        <v>0.04</v>
      </c>
      <c r="AR146" s="19">
        <f t="shared" ref="AR146:AR147" si="1374">IF(AT146&gt;=0,AQ146,0)</f>
        <v>0</v>
      </c>
      <c r="AS146" s="45">
        <v>-1</v>
      </c>
      <c r="AT146" s="147">
        <f t="shared" ref="AT146:AT147" si="1375">AS146*AQ146</f>
        <v>-0.04</v>
      </c>
      <c r="AU146" s="156">
        <f t="shared" ref="AU146" si="1376">$E$146</f>
        <v>0.04</v>
      </c>
      <c r="AV146" s="19">
        <f t="shared" ref="AV146:AV147" si="1377">IF(AX146&gt;=0,AU146,0)</f>
        <v>0</v>
      </c>
      <c r="AW146" s="45">
        <v>-1</v>
      </c>
      <c r="AX146" s="147">
        <f t="shared" ref="AX146:AX147" si="1378">AW146*AU146</f>
        <v>-0.04</v>
      </c>
      <c r="AY146" s="156">
        <f t="shared" ref="AY146" si="1379">$E$146</f>
        <v>0.04</v>
      </c>
      <c r="AZ146" s="19">
        <f t="shared" ref="AZ146:AZ147" si="1380">IF(BB146&gt;=0,AY146,0)</f>
        <v>0</v>
      </c>
      <c r="BA146" s="45">
        <v>-1</v>
      </c>
      <c r="BB146" s="147">
        <f t="shared" ref="BB146:BB147" si="1381">BA146*AY146</f>
        <v>-0.04</v>
      </c>
      <c r="BC146" s="208"/>
    </row>
    <row r="147" spans="1:55" ht="45" x14ac:dyDescent="0.25">
      <c r="B147" s="142">
        <f>B146+1</f>
        <v>77</v>
      </c>
      <c r="C147" s="92" t="s">
        <v>89</v>
      </c>
      <c r="D147" s="244"/>
      <c r="E147" s="21">
        <v>0.04</v>
      </c>
      <c r="F147" s="287"/>
      <c r="G147" s="156">
        <f>$E$147</f>
        <v>0.04</v>
      </c>
      <c r="H147" s="19">
        <f t="shared" si="1347"/>
        <v>0.04</v>
      </c>
      <c r="I147" s="45"/>
      <c r="J147" s="147">
        <f t="shared" si="1348"/>
        <v>0</v>
      </c>
      <c r="K147" s="156">
        <f t="shared" ref="K147" si="1382">$E$147</f>
        <v>0.04</v>
      </c>
      <c r="L147" s="19">
        <f t="shared" si="1350"/>
        <v>0.04</v>
      </c>
      <c r="M147" s="45"/>
      <c r="N147" s="147">
        <f t="shared" si="1351"/>
        <v>0</v>
      </c>
      <c r="O147" s="156">
        <f t="shared" ref="O147" si="1383">$E$147</f>
        <v>0.04</v>
      </c>
      <c r="P147" s="19">
        <f t="shared" si="1353"/>
        <v>0.04</v>
      </c>
      <c r="Q147" s="45"/>
      <c r="R147" s="147">
        <f t="shared" si="1354"/>
        <v>0</v>
      </c>
      <c r="S147" s="156">
        <f t="shared" ref="S147" si="1384">$E$147</f>
        <v>0.04</v>
      </c>
      <c r="T147" s="19">
        <f t="shared" si="1356"/>
        <v>0.04</v>
      </c>
      <c r="U147" s="45"/>
      <c r="V147" s="147">
        <f t="shared" si="1357"/>
        <v>0</v>
      </c>
      <c r="W147" s="156">
        <f t="shared" ref="W147" si="1385">$E$147</f>
        <v>0.04</v>
      </c>
      <c r="X147" s="19">
        <f t="shared" si="1359"/>
        <v>0</v>
      </c>
      <c r="Y147" s="45">
        <v>-1</v>
      </c>
      <c r="Z147" s="147">
        <f t="shared" si="1360"/>
        <v>-0.04</v>
      </c>
      <c r="AA147" s="156">
        <f t="shared" ref="AA147" si="1386">$E$147</f>
        <v>0.04</v>
      </c>
      <c r="AB147" s="19">
        <f t="shared" si="1362"/>
        <v>0</v>
      </c>
      <c r="AC147" s="45">
        <v>-1</v>
      </c>
      <c r="AD147" s="147">
        <f t="shared" si="1363"/>
        <v>-0.04</v>
      </c>
      <c r="AE147" s="156">
        <f t="shared" ref="AE147" si="1387">$E$147</f>
        <v>0.04</v>
      </c>
      <c r="AF147" s="19">
        <f t="shared" si="1365"/>
        <v>0</v>
      </c>
      <c r="AG147" s="45">
        <v>-1</v>
      </c>
      <c r="AH147" s="147">
        <f t="shared" si="1366"/>
        <v>-0.04</v>
      </c>
      <c r="AI147" s="156">
        <f t="shared" ref="AI147" si="1388">$E$147</f>
        <v>0.04</v>
      </c>
      <c r="AJ147" s="19">
        <f t="shared" si="1368"/>
        <v>0</v>
      </c>
      <c r="AK147" s="45">
        <v>-1</v>
      </c>
      <c r="AL147" s="147">
        <f t="shared" si="1369"/>
        <v>-0.04</v>
      </c>
      <c r="AM147" s="156">
        <f t="shared" ref="AM147" si="1389">$E$147</f>
        <v>0.04</v>
      </c>
      <c r="AN147" s="19">
        <f t="shared" si="1371"/>
        <v>0</v>
      </c>
      <c r="AO147" s="45">
        <v>-1</v>
      </c>
      <c r="AP147" s="147">
        <f t="shared" si="1372"/>
        <v>-0.04</v>
      </c>
      <c r="AQ147" s="156">
        <f t="shared" ref="AQ147" si="1390">$E$147</f>
        <v>0.04</v>
      </c>
      <c r="AR147" s="19">
        <f t="shared" si="1374"/>
        <v>0</v>
      </c>
      <c r="AS147" s="45">
        <v>-1</v>
      </c>
      <c r="AT147" s="147">
        <f t="shared" si="1375"/>
        <v>-0.04</v>
      </c>
      <c r="AU147" s="156">
        <f t="shared" ref="AU147" si="1391">$E$147</f>
        <v>0.04</v>
      </c>
      <c r="AV147" s="19">
        <f t="shared" si="1377"/>
        <v>0</v>
      </c>
      <c r="AW147" s="45">
        <v>-1</v>
      </c>
      <c r="AX147" s="147">
        <f t="shared" si="1378"/>
        <v>-0.04</v>
      </c>
      <c r="AY147" s="156">
        <f t="shared" ref="AY147" si="1392">$E$147</f>
        <v>0.04</v>
      </c>
      <c r="AZ147" s="19">
        <f t="shared" si="1380"/>
        <v>0</v>
      </c>
      <c r="BA147" s="45">
        <v>-1</v>
      </c>
      <c r="BB147" s="147">
        <f t="shared" si="1381"/>
        <v>-0.04</v>
      </c>
      <c r="BC147" s="208"/>
    </row>
    <row r="148" spans="1:55" ht="56.45" customHeight="1" x14ac:dyDescent="0.25">
      <c r="B148" s="12"/>
      <c r="C148" s="13" t="s">
        <v>2</v>
      </c>
      <c r="D148" s="14"/>
      <c r="E148" s="21">
        <v>0.6</v>
      </c>
      <c r="F148" s="287"/>
      <c r="G148" s="152">
        <f>0</f>
        <v>0</v>
      </c>
      <c r="H148" s="113">
        <f>0</f>
        <v>0</v>
      </c>
      <c r="I148" s="113"/>
      <c r="J148" s="153">
        <f>0</f>
        <v>0</v>
      </c>
      <c r="K148" s="152">
        <f>0</f>
        <v>0</v>
      </c>
      <c r="L148" s="113">
        <f>0</f>
        <v>0</v>
      </c>
      <c r="M148" s="113">
        <f>0</f>
        <v>0</v>
      </c>
      <c r="N148" s="153">
        <f>0</f>
        <v>0</v>
      </c>
      <c r="O148" s="152">
        <f>0</f>
        <v>0</v>
      </c>
      <c r="P148" s="113">
        <f>0</f>
        <v>0</v>
      </c>
      <c r="Q148" s="113">
        <f>0</f>
        <v>0</v>
      </c>
      <c r="R148" s="153">
        <f>0</f>
        <v>0</v>
      </c>
      <c r="S148" s="152">
        <f>0</f>
        <v>0</v>
      </c>
      <c r="T148" s="113">
        <f>0</f>
        <v>0</v>
      </c>
      <c r="U148" s="113">
        <f>0</f>
        <v>0</v>
      </c>
      <c r="V148" s="153">
        <f>0</f>
        <v>0</v>
      </c>
      <c r="W148" s="152">
        <f>0</f>
        <v>0</v>
      </c>
      <c r="X148" s="113">
        <f>0</f>
        <v>0</v>
      </c>
      <c r="Y148" s="113">
        <f>0</f>
        <v>0</v>
      </c>
      <c r="Z148" s="153">
        <f>0</f>
        <v>0</v>
      </c>
      <c r="AA148" s="152">
        <f>0</f>
        <v>0</v>
      </c>
      <c r="AB148" s="113">
        <f>0</f>
        <v>0</v>
      </c>
      <c r="AC148" s="113">
        <f>0</f>
        <v>0</v>
      </c>
      <c r="AD148" s="153">
        <f>0</f>
        <v>0</v>
      </c>
      <c r="AE148" s="152">
        <f>0</f>
        <v>0</v>
      </c>
      <c r="AF148" s="113">
        <f>0</f>
        <v>0</v>
      </c>
      <c r="AG148" s="113">
        <f>0</f>
        <v>0</v>
      </c>
      <c r="AH148" s="153">
        <f>0</f>
        <v>0</v>
      </c>
      <c r="AI148" s="152">
        <f>0</f>
        <v>0</v>
      </c>
      <c r="AJ148" s="113">
        <f>0</f>
        <v>0</v>
      </c>
      <c r="AK148" s="113">
        <f>0</f>
        <v>0</v>
      </c>
      <c r="AL148" s="153">
        <f>0</f>
        <v>0</v>
      </c>
      <c r="AM148" s="152">
        <f>0</f>
        <v>0</v>
      </c>
      <c r="AN148" s="113">
        <f>0</f>
        <v>0</v>
      </c>
      <c r="AO148" s="113">
        <f>0</f>
        <v>0</v>
      </c>
      <c r="AP148" s="153">
        <f>0</f>
        <v>0</v>
      </c>
      <c r="AQ148" s="152">
        <f>0</f>
        <v>0</v>
      </c>
      <c r="AR148" s="113">
        <f>0</f>
        <v>0</v>
      </c>
      <c r="AS148" s="113">
        <f>0</f>
        <v>0</v>
      </c>
      <c r="AT148" s="153">
        <f>0</f>
        <v>0</v>
      </c>
      <c r="AU148" s="152">
        <f>0</f>
        <v>0</v>
      </c>
      <c r="AV148" s="113">
        <f>0</f>
        <v>0</v>
      </c>
      <c r="AW148" s="113">
        <f>0</f>
        <v>0</v>
      </c>
      <c r="AX148" s="153">
        <f>0</f>
        <v>0</v>
      </c>
      <c r="AY148" s="152">
        <f>0</f>
        <v>0</v>
      </c>
      <c r="AZ148" s="113">
        <f>0</f>
        <v>0</v>
      </c>
      <c r="BA148" s="113">
        <f>0</f>
        <v>0</v>
      </c>
      <c r="BB148" s="195">
        <f>0</f>
        <v>0</v>
      </c>
      <c r="BC148" s="208"/>
    </row>
    <row r="149" spans="1:55" ht="30" x14ac:dyDescent="0.25">
      <c r="B149" s="142">
        <f>B147+1</f>
        <v>78</v>
      </c>
      <c r="C149" s="92" t="s">
        <v>70</v>
      </c>
      <c r="D149" s="14"/>
      <c r="E149" s="15">
        <v>0.6</v>
      </c>
      <c r="F149" s="288"/>
      <c r="G149" s="146">
        <f>$E$149</f>
        <v>0.6</v>
      </c>
      <c r="H149" s="19">
        <f>IF(J149&gt;=0,G149,0)</f>
        <v>0.6</v>
      </c>
      <c r="I149" s="45"/>
      <c r="J149" s="147">
        <f>I149*G149</f>
        <v>0</v>
      </c>
      <c r="K149" s="146">
        <f>$E$149</f>
        <v>0.6</v>
      </c>
      <c r="L149" s="19">
        <f>IF(N149&gt;=0,K149,0)</f>
        <v>0.6</v>
      </c>
      <c r="M149" s="45"/>
      <c r="N149" s="147">
        <f>M149*K149</f>
        <v>0</v>
      </c>
      <c r="O149" s="146">
        <f>$E$149</f>
        <v>0.6</v>
      </c>
      <c r="P149" s="19">
        <f>IF(R149&gt;=0,O149,0)</f>
        <v>0.6</v>
      </c>
      <c r="Q149" s="45"/>
      <c r="R149" s="147">
        <f>Q149*O149</f>
        <v>0</v>
      </c>
      <c r="S149" s="146">
        <f>$E$149</f>
        <v>0.6</v>
      </c>
      <c r="T149" s="19">
        <f>IF(V149&gt;=0,S149,0)</f>
        <v>0.6</v>
      </c>
      <c r="U149" s="45"/>
      <c r="V149" s="147">
        <f>U149*S149</f>
        <v>0</v>
      </c>
      <c r="W149" s="146">
        <f>$E$149</f>
        <v>0.6</v>
      </c>
      <c r="X149" s="19">
        <f>IF(Z149&gt;=0,W149,0)</f>
        <v>0</v>
      </c>
      <c r="Y149" s="45">
        <v>-1</v>
      </c>
      <c r="Z149" s="147">
        <f>Y149*W149</f>
        <v>-0.6</v>
      </c>
      <c r="AA149" s="146">
        <f>$E$149</f>
        <v>0.6</v>
      </c>
      <c r="AB149" s="19">
        <f>IF(AD149&gt;=0,AA149,0)</f>
        <v>0</v>
      </c>
      <c r="AC149" s="45">
        <v>-1</v>
      </c>
      <c r="AD149" s="147">
        <f>AC149*AA149</f>
        <v>-0.6</v>
      </c>
      <c r="AE149" s="146">
        <f>$E$149</f>
        <v>0.6</v>
      </c>
      <c r="AF149" s="19">
        <f>IF(AH149&gt;=0,AE149,0)</f>
        <v>0</v>
      </c>
      <c r="AG149" s="45">
        <v>-1</v>
      </c>
      <c r="AH149" s="147">
        <f>AG149*AE149</f>
        <v>-0.6</v>
      </c>
      <c r="AI149" s="146">
        <f>$E$149</f>
        <v>0.6</v>
      </c>
      <c r="AJ149" s="19">
        <f>IF(AL149&gt;=0,AI149,0)</f>
        <v>0</v>
      </c>
      <c r="AK149" s="45">
        <v>-1</v>
      </c>
      <c r="AL149" s="147">
        <f>AK149*AI149</f>
        <v>-0.6</v>
      </c>
      <c r="AM149" s="146">
        <f>$E$149</f>
        <v>0.6</v>
      </c>
      <c r="AN149" s="19">
        <f>IF(AP149&gt;=0,AM149,0)</f>
        <v>0</v>
      </c>
      <c r="AO149" s="45">
        <v>-1</v>
      </c>
      <c r="AP149" s="147">
        <f>AO149*AM149</f>
        <v>-0.6</v>
      </c>
      <c r="AQ149" s="146">
        <f>$E$149</f>
        <v>0.6</v>
      </c>
      <c r="AR149" s="19">
        <f>IF(AT149&gt;=0,AQ149,0)</f>
        <v>0</v>
      </c>
      <c r="AS149" s="45">
        <v>-1</v>
      </c>
      <c r="AT149" s="147">
        <f>AS149*AQ149</f>
        <v>-0.6</v>
      </c>
      <c r="AU149" s="146">
        <f>$E$149</f>
        <v>0.6</v>
      </c>
      <c r="AV149" s="19">
        <f>IF(AX149&gt;=0,AU149,0)</f>
        <v>0</v>
      </c>
      <c r="AW149" s="45">
        <v>-1</v>
      </c>
      <c r="AX149" s="147">
        <f>AW149*AU149</f>
        <v>-0.6</v>
      </c>
      <c r="AY149" s="146">
        <f>$E$149</f>
        <v>0.6</v>
      </c>
      <c r="AZ149" s="19">
        <f>IF(BB149&gt;=0,AY149,0)</f>
        <v>0</v>
      </c>
      <c r="BA149" s="45">
        <v>-1</v>
      </c>
      <c r="BB149" s="196">
        <f>BA149*AY149</f>
        <v>-0.6</v>
      </c>
      <c r="BC149" s="208"/>
    </row>
    <row r="150" spans="1:55" s="22" customFormat="1" x14ac:dyDescent="0.25">
      <c r="A150" s="227"/>
      <c r="B150" s="11"/>
      <c r="C150" s="23"/>
      <c r="D150" s="24"/>
      <c r="E150" s="25"/>
      <c r="F150" s="75" t="s">
        <v>15</v>
      </c>
      <c r="G150" s="148">
        <f>SUM(G129:G149)</f>
        <v>0.99999999999999989</v>
      </c>
      <c r="H150" s="26">
        <f>SUM(H129:H149)</f>
        <v>0.99999999999999989</v>
      </c>
      <c r="I150" s="27"/>
      <c r="J150" s="149">
        <f>SUMIF(J129:J149, "&gt;0")</f>
        <v>0</v>
      </c>
      <c r="K150" s="148">
        <f>SUM(K129:K149)</f>
        <v>0.99999999999999989</v>
      </c>
      <c r="L150" s="26">
        <f>SUM(L129:L149)</f>
        <v>0.99999999999999989</v>
      </c>
      <c r="M150" s="27"/>
      <c r="N150" s="149">
        <f>SUMIF(N129:N149, "&gt;0")</f>
        <v>0</v>
      </c>
      <c r="O150" s="148">
        <f>SUM(O129:O149)</f>
        <v>0.99999999999999989</v>
      </c>
      <c r="P150" s="26">
        <f>SUM(P129:P149)</f>
        <v>0.99999999999999989</v>
      </c>
      <c r="Q150" s="27"/>
      <c r="R150" s="149">
        <f>SUMIF(R129:R149, "&gt;0")</f>
        <v>0</v>
      </c>
      <c r="S150" s="148">
        <f>SUM(S129:S149)</f>
        <v>0.99999999999999989</v>
      </c>
      <c r="T150" s="26">
        <f>SUM(T129:T149)</f>
        <v>0.99999999999999989</v>
      </c>
      <c r="U150" s="27"/>
      <c r="V150" s="149">
        <f>SUMIF(V129:V149, "&gt;0")</f>
        <v>0</v>
      </c>
      <c r="W150" s="148">
        <f>SUM(W129:W149)</f>
        <v>0.99999999999999989</v>
      </c>
      <c r="X150" s="26">
        <f>SUM(X129:X149)</f>
        <v>0.15000000000000002</v>
      </c>
      <c r="Y150" s="27"/>
      <c r="Z150" s="149">
        <f>SUMIF(Z129:Z149, "&gt;0")</f>
        <v>0.15000000000000002</v>
      </c>
      <c r="AA150" s="148">
        <f>SUM(AA129:AA149)</f>
        <v>0.99999999999999989</v>
      </c>
      <c r="AB150" s="26">
        <f>SUM(AB129:AB149)</f>
        <v>0.15000000000000002</v>
      </c>
      <c r="AC150" s="27"/>
      <c r="AD150" s="149">
        <f>SUMIF(AD129:AD149, "&gt;0")</f>
        <v>0.15000000000000002</v>
      </c>
      <c r="AE150" s="148">
        <f>SUM(AE129:AE149)</f>
        <v>0.99999999999999989</v>
      </c>
      <c r="AF150" s="26">
        <f>SUM(AF129:AF149)</f>
        <v>0.15000000000000002</v>
      </c>
      <c r="AG150" s="27"/>
      <c r="AH150" s="149">
        <f>SUMIF(AH129:AH149, "&gt;0")</f>
        <v>0.15000000000000002</v>
      </c>
      <c r="AI150" s="148">
        <f>SUM(AI129:AI149)</f>
        <v>0.99999999999999989</v>
      </c>
      <c r="AJ150" s="26">
        <f>SUM(AJ129:AJ149)</f>
        <v>0.15000000000000002</v>
      </c>
      <c r="AK150" s="27"/>
      <c r="AL150" s="149">
        <f>SUMIF(AL129:AL149, "&gt;0")</f>
        <v>0.15000000000000002</v>
      </c>
      <c r="AM150" s="148">
        <f>SUM(AM129:AM149)</f>
        <v>0.99999999999999989</v>
      </c>
      <c r="AN150" s="26">
        <f>SUM(AN129:AN149)</f>
        <v>0.15000000000000002</v>
      </c>
      <c r="AO150" s="27"/>
      <c r="AP150" s="149">
        <f>SUMIF(AP129:AP149, "&gt;0")</f>
        <v>0.15000000000000002</v>
      </c>
      <c r="AQ150" s="148">
        <f>SUM(AQ129:AQ149)</f>
        <v>0.99999999999999989</v>
      </c>
      <c r="AR150" s="26">
        <f>SUM(AR129:AR149)</f>
        <v>0.15000000000000002</v>
      </c>
      <c r="AS150" s="27"/>
      <c r="AT150" s="149">
        <f>SUMIF(AT129:AT149, "&gt;0")</f>
        <v>0.15000000000000002</v>
      </c>
      <c r="AU150" s="148">
        <f>SUM(AU129:AU149)</f>
        <v>0.99999999999999989</v>
      </c>
      <c r="AV150" s="26">
        <f>SUM(AV129:AV149)</f>
        <v>0.15000000000000002</v>
      </c>
      <c r="AW150" s="27"/>
      <c r="AX150" s="149">
        <f>SUMIF(AX129:AX149, "&gt;0")</f>
        <v>0.15000000000000002</v>
      </c>
      <c r="AY150" s="148">
        <f>SUM(AY129:AY149)</f>
        <v>0.99999999999999989</v>
      </c>
      <c r="AZ150" s="26">
        <f>SUM(AZ129:AZ149)</f>
        <v>0.15000000000000002</v>
      </c>
      <c r="BA150" s="27"/>
      <c r="BB150" s="149">
        <f>SUMIF(BB129:BB149, "&gt;0")</f>
        <v>0.15000000000000002</v>
      </c>
      <c r="BC150" s="210"/>
    </row>
    <row r="151" spans="1:55" x14ac:dyDescent="0.25">
      <c r="B151" s="12"/>
      <c r="C151" s="96"/>
      <c r="D151" s="14"/>
      <c r="E151" s="41"/>
      <c r="F151" s="73"/>
      <c r="G151" s="150"/>
      <c r="H151" s="30"/>
      <c r="I151" s="31" t="s">
        <v>16</v>
      </c>
      <c r="J151" s="151">
        <f>IF(H150=0,$BC$1,J150/H150*$F$129)</f>
        <v>0</v>
      </c>
      <c r="K151" s="150"/>
      <c r="L151" s="30"/>
      <c r="M151" s="31" t="s">
        <v>16</v>
      </c>
      <c r="N151" s="151">
        <f>IF(L150=0,$BC$1,N150/L150*$F$129)</f>
        <v>0</v>
      </c>
      <c r="O151" s="150"/>
      <c r="P151" s="30"/>
      <c r="Q151" s="31" t="s">
        <v>16</v>
      </c>
      <c r="R151" s="151">
        <f>IF(P150=0,$BC$1,R150/P150*$F$129)</f>
        <v>0</v>
      </c>
      <c r="S151" s="150"/>
      <c r="T151" s="30"/>
      <c r="U151" s="31" t="s">
        <v>16</v>
      </c>
      <c r="V151" s="151">
        <f>IF(T150=0,$BC$1,V150/T150*$F$129)</f>
        <v>0</v>
      </c>
      <c r="W151" s="150"/>
      <c r="X151" s="30"/>
      <c r="Y151" s="31" t="s">
        <v>16</v>
      </c>
      <c r="Z151" s="151">
        <f>IF(X150=0,$BC$1,Z150/X150*$F$129)</f>
        <v>0.2</v>
      </c>
      <c r="AA151" s="150"/>
      <c r="AB151" s="30"/>
      <c r="AC151" s="31" t="s">
        <v>16</v>
      </c>
      <c r="AD151" s="151">
        <f>IF(AB150=0,$BC$1,AD150/AB150*$F$129)</f>
        <v>0.2</v>
      </c>
      <c r="AE151" s="150"/>
      <c r="AF151" s="30"/>
      <c r="AG151" s="31" t="s">
        <v>16</v>
      </c>
      <c r="AH151" s="151">
        <f>IF(AF150=0,$BC$1,AH150/AF150*$F$129)</f>
        <v>0.2</v>
      </c>
      <c r="AI151" s="150"/>
      <c r="AJ151" s="30"/>
      <c r="AK151" s="31" t="s">
        <v>16</v>
      </c>
      <c r="AL151" s="151">
        <f>IF(AJ150=0,$BC$1,AL150/AJ150*$F$129)</f>
        <v>0.2</v>
      </c>
      <c r="AM151" s="150"/>
      <c r="AN151" s="30"/>
      <c r="AO151" s="31" t="s">
        <v>16</v>
      </c>
      <c r="AP151" s="151">
        <f>IF(AN150=0,$BC$1,AP150/AN150*$F$129)</f>
        <v>0.2</v>
      </c>
      <c r="AQ151" s="150"/>
      <c r="AR151" s="30"/>
      <c r="AS151" s="31" t="s">
        <v>16</v>
      </c>
      <c r="AT151" s="151">
        <f>IF(AR150=0,$BC$1,AT150/AR150*$F$129)</f>
        <v>0.2</v>
      </c>
      <c r="AU151" s="150"/>
      <c r="AV151" s="30"/>
      <c r="AW151" s="31" t="s">
        <v>16</v>
      </c>
      <c r="AX151" s="151">
        <f>IF(AV150=0,$BC$1,AX150/AV150*$F$129)</f>
        <v>0.2</v>
      </c>
      <c r="AY151" s="150"/>
      <c r="AZ151" s="30"/>
      <c r="BA151" s="31" t="s">
        <v>16</v>
      </c>
      <c r="BB151" s="151">
        <f>IF(AZ150=0,$BC$1,BB150/AZ150*$F$129)</f>
        <v>0.2</v>
      </c>
      <c r="BC151" s="176">
        <f>SUM(G151:BB151)/COUNTIF(G151:BB151,"&gt;0")</f>
        <v>0.19999999999999998</v>
      </c>
    </row>
    <row r="152" spans="1:55" s="22" customFormat="1" ht="30" hidden="1" x14ac:dyDescent="0.25">
      <c r="A152" s="227"/>
      <c r="B152" s="11" t="s">
        <v>143</v>
      </c>
      <c r="C152" s="114" t="s">
        <v>90</v>
      </c>
      <c r="D152" s="104"/>
      <c r="E152" s="105">
        <v>0.3</v>
      </c>
      <c r="F152" s="298">
        <v>0</v>
      </c>
      <c r="G152" s="152">
        <f>0</f>
        <v>0</v>
      </c>
      <c r="H152" s="113">
        <f>0</f>
        <v>0</v>
      </c>
      <c r="I152" s="113">
        <f>0</f>
        <v>0</v>
      </c>
      <c r="J152" s="153">
        <f>0</f>
        <v>0</v>
      </c>
      <c r="K152" s="152">
        <f>0</f>
        <v>0</v>
      </c>
      <c r="L152" s="113">
        <f>0</f>
        <v>0</v>
      </c>
      <c r="M152" s="113">
        <f>0</f>
        <v>0</v>
      </c>
      <c r="N152" s="153">
        <f>0</f>
        <v>0</v>
      </c>
      <c r="O152" s="152">
        <f>0</f>
        <v>0</v>
      </c>
      <c r="P152" s="113">
        <f>0</f>
        <v>0</v>
      </c>
      <c r="Q152" s="113">
        <f>0</f>
        <v>0</v>
      </c>
      <c r="R152" s="153">
        <f>0</f>
        <v>0</v>
      </c>
      <c r="S152" s="152">
        <f>0</f>
        <v>0</v>
      </c>
      <c r="T152" s="113">
        <f>0</f>
        <v>0</v>
      </c>
      <c r="U152" s="113">
        <f>0</f>
        <v>0</v>
      </c>
      <c r="V152" s="153">
        <f>0</f>
        <v>0</v>
      </c>
      <c r="W152" s="152">
        <f>0</f>
        <v>0</v>
      </c>
      <c r="X152" s="113">
        <f>0</f>
        <v>0</v>
      </c>
      <c r="Y152" s="113">
        <f>0</f>
        <v>0</v>
      </c>
      <c r="Z152" s="153">
        <f>0</f>
        <v>0</v>
      </c>
      <c r="AA152" s="152">
        <f>0</f>
        <v>0</v>
      </c>
      <c r="AB152" s="113">
        <f>0</f>
        <v>0</v>
      </c>
      <c r="AC152" s="113">
        <f>0</f>
        <v>0</v>
      </c>
      <c r="AD152" s="153">
        <f>0</f>
        <v>0</v>
      </c>
      <c r="AE152" s="152">
        <f>0</f>
        <v>0</v>
      </c>
      <c r="AF152" s="113">
        <f>0</f>
        <v>0</v>
      </c>
      <c r="AG152" s="113">
        <f>0</f>
        <v>0</v>
      </c>
      <c r="AH152" s="153">
        <f>0</f>
        <v>0</v>
      </c>
      <c r="AI152" s="152">
        <f>0</f>
        <v>0</v>
      </c>
      <c r="AJ152" s="113">
        <f>0</f>
        <v>0</v>
      </c>
      <c r="AK152" s="113">
        <f>0</f>
        <v>0</v>
      </c>
      <c r="AL152" s="153">
        <f>0</f>
        <v>0</v>
      </c>
      <c r="AM152" s="152">
        <f>0</f>
        <v>0</v>
      </c>
      <c r="AN152" s="113">
        <f>0</f>
        <v>0</v>
      </c>
      <c r="AO152" s="113">
        <f>0</f>
        <v>0</v>
      </c>
      <c r="AP152" s="153">
        <f>0</f>
        <v>0</v>
      </c>
      <c r="AQ152" s="152">
        <f>0</f>
        <v>0</v>
      </c>
      <c r="AR152" s="113">
        <f>0</f>
        <v>0</v>
      </c>
      <c r="AS152" s="113">
        <f>0</f>
        <v>0</v>
      </c>
      <c r="AT152" s="153">
        <f>0</f>
        <v>0</v>
      </c>
      <c r="AU152" s="152">
        <f>0</f>
        <v>0</v>
      </c>
      <c r="AV152" s="113">
        <f>0</f>
        <v>0</v>
      </c>
      <c r="AW152" s="113">
        <f>0</f>
        <v>0</v>
      </c>
      <c r="AX152" s="153">
        <f>0</f>
        <v>0</v>
      </c>
      <c r="AY152" s="152">
        <f>0</f>
        <v>0</v>
      </c>
      <c r="AZ152" s="113">
        <f>0</f>
        <v>0</v>
      </c>
      <c r="BA152" s="113">
        <f>0</f>
        <v>0</v>
      </c>
      <c r="BB152" s="195">
        <f>0</f>
        <v>0</v>
      </c>
      <c r="BC152" s="210"/>
    </row>
    <row r="153" spans="1:55" ht="195" hidden="1" x14ac:dyDescent="0.25">
      <c r="B153" s="142">
        <f>B149+1</f>
        <v>79</v>
      </c>
      <c r="C153" s="115" t="s">
        <v>91</v>
      </c>
      <c r="D153" s="44" t="s">
        <v>147</v>
      </c>
      <c r="E153" s="131"/>
      <c r="F153" s="298"/>
      <c r="G153" s="152">
        <f>0</f>
        <v>0</v>
      </c>
      <c r="H153" s="113">
        <f>0</f>
        <v>0</v>
      </c>
      <c r="I153" s="113">
        <f>0</f>
        <v>0</v>
      </c>
      <c r="J153" s="153">
        <f>0</f>
        <v>0</v>
      </c>
      <c r="K153" s="152">
        <f>0</f>
        <v>0</v>
      </c>
      <c r="L153" s="113">
        <f>0</f>
        <v>0</v>
      </c>
      <c r="M153" s="113">
        <f>0</f>
        <v>0</v>
      </c>
      <c r="N153" s="153">
        <f>0</f>
        <v>0</v>
      </c>
      <c r="O153" s="152">
        <f>0</f>
        <v>0</v>
      </c>
      <c r="P153" s="113">
        <f>0</f>
        <v>0</v>
      </c>
      <c r="Q153" s="113">
        <f>0</f>
        <v>0</v>
      </c>
      <c r="R153" s="153">
        <f>0</f>
        <v>0</v>
      </c>
      <c r="S153" s="152">
        <f>0</f>
        <v>0</v>
      </c>
      <c r="T153" s="113">
        <f>0</f>
        <v>0</v>
      </c>
      <c r="U153" s="113">
        <f>0</f>
        <v>0</v>
      </c>
      <c r="V153" s="153">
        <f>0</f>
        <v>0</v>
      </c>
      <c r="W153" s="152">
        <f>0</f>
        <v>0</v>
      </c>
      <c r="X153" s="113">
        <f>0</f>
        <v>0</v>
      </c>
      <c r="Y153" s="113">
        <f>0</f>
        <v>0</v>
      </c>
      <c r="Z153" s="153">
        <f>0</f>
        <v>0</v>
      </c>
      <c r="AA153" s="152">
        <f>0</f>
        <v>0</v>
      </c>
      <c r="AB153" s="113">
        <f>0</f>
        <v>0</v>
      </c>
      <c r="AC153" s="113">
        <f>0</f>
        <v>0</v>
      </c>
      <c r="AD153" s="153">
        <f>0</f>
        <v>0</v>
      </c>
      <c r="AE153" s="152">
        <f>0</f>
        <v>0</v>
      </c>
      <c r="AF153" s="113">
        <f>0</f>
        <v>0</v>
      </c>
      <c r="AG153" s="113">
        <f>0</f>
        <v>0</v>
      </c>
      <c r="AH153" s="153">
        <f>0</f>
        <v>0</v>
      </c>
      <c r="AI153" s="152">
        <f>0</f>
        <v>0</v>
      </c>
      <c r="AJ153" s="113">
        <f>0</f>
        <v>0</v>
      </c>
      <c r="AK153" s="113">
        <f>0</f>
        <v>0</v>
      </c>
      <c r="AL153" s="153">
        <f>0</f>
        <v>0</v>
      </c>
      <c r="AM153" s="152">
        <f>0</f>
        <v>0</v>
      </c>
      <c r="AN153" s="113">
        <f>0</f>
        <v>0</v>
      </c>
      <c r="AO153" s="113">
        <f>0</f>
        <v>0</v>
      </c>
      <c r="AP153" s="153">
        <f>0</f>
        <v>0</v>
      </c>
      <c r="AQ153" s="152">
        <f>0</f>
        <v>0</v>
      </c>
      <c r="AR153" s="113">
        <f>0</f>
        <v>0</v>
      </c>
      <c r="AS153" s="113">
        <f>0</f>
        <v>0</v>
      </c>
      <c r="AT153" s="153">
        <f>0</f>
        <v>0</v>
      </c>
      <c r="AU153" s="152">
        <f>0</f>
        <v>0</v>
      </c>
      <c r="AV153" s="113">
        <f>0</f>
        <v>0</v>
      </c>
      <c r="AW153" s="113">
        <f>0</f>
        <v>0</v>
      </c>
      <c r="AX153" s="153">
        <f>0</f>
        <v>0</v>
      </c>
      <c r="AY153" s="152">
        <f>0</f>
        <v>0</v>
      </c>
      <c r="AZ153" s="113">
        <f>0</f>
        <v>0</v>
      </c>
      <c r="BA153" s="113">
        <f>0</f>
        <v>0</v>
      </c>
      <c r="BB153" s="195">
        <f>0</f>
        <v>0</v>
      </c>
      <c r="BC153" s="208"/>
    </row>
    <row r="154" spans="1:55" s="106" customFormat="1" ht="72" hidden="1" x14ac:dyDescent="0.25">
      <c r="A154" s="228"/>
      <c r="B154" s="142">
        <f>B153+1</f>
        <v>80</v>
      </c>
      <c r="C154" s="115" t="s">
        <v>92</v>
      </c>
      <c r="D154" s="44"/>
      <c r="E154" s="132"/>
      <c r="F154" s="298"/>
      <c r="G154" s="152">
        <f>0</f>
        <v>0</v>
      </c>
      <c r="H154" s="113">
        <f>0</f>
        <v>0</v>
      </c>
      <c r="I154" s="113">
        <f>0</f>
        <v>0</v>
      </c>
      <c r="J154" s="153">
        <f>0</f>
        <v>0</v>
      </c>
      <c r="K154" s="152">
        <f>0</f>
        <v>0</v>
      </c>
      <c r="L154" s="113">
        <f>0</f>
        <v>0</v>
      </c>
      <c r="M154" s="113">
        <f>0</f>
        <v>0</v>
      </c>
      <c r="N154" s="153">
        <f>0</f>
        <v>0</v>
      </c>
      <c r="O154" s="152">
        <f>0</f>
        <v>0</v>
      </c>
      <c r="P154" s="113">
        <f>0</f>
        <v>0</v>
      </c>
      <c r="Q154" s="113">
        <f>0</f>
        <v>0</v>
      </c>
      <c r="R154" s="153">
        <f>0</f>
        <v>0</v>
      </c>
      <c r="S154" s="152">
        <f>0</f>
        <v>0</v>
      </c>
      <c r="T154" s="113">
        <f>0</f>
        <v>0</v>
      </c>
      <c r="U154" s="113">
        <f>0</f>
        <v>0</v>
      </c>
      <c r="V154" s="153">
        <f>0</f>
        <v>0</v>
      </c>
      <c r="W154" s="152">
        <f>0</f>
        <v>0</v>
      </c>
      <c r="X154" s="113">
        <f>0</f>
        <v>0</v>
      </c>
      <c r="Y154" s="113">
        <f>0</f>
        <v>0</v>
      </c>
      <c r="Z154" s="153">
        <f>0</f>
        <v>0</v>
      </c>
      <c r="AA154" s="152">
        <f>0</f>
        <v>0</v>
      </c>
      <c r="AB154" s="113">
        <f>0</f>
        <v>0</v>
      </c>
      <c r="AC154" s="113">
        <f>0</f>
        <v>0</v>
      </c>
      <c r="AD154" s="153">
        <f>0</f>
        <v>0</v>
      </c>
      <c r="AE154" s="152">
        <f>0</f>
        <v>0</v>
      </c>
      <c r="AF154" s="113">
        <f>0</f>
        <v>0</v>
      </c>
      <c r="AG154" s="113">
        <f>0</f>
        <v>0</v>
      </c>
      <c r="AH154" s="153">
        <f>0</f>
        <v>0</v>
      </c>
      <c r="AI154" s="152">
        <f>0</f>
        <v>0</v>
      </c>
      <c r="AJ154" s="113">
        <f>0</f>
        <v>0</v>
      </c>
      <c r="AK154" s="113">
        <f>0</f>
        <v>0</v>
      </c>
      <c r="AL154" s="153">
        <f>0</f>
        <v>0</v>
      </c>
      <c r="AM154" s="152">
        <f>0</f>
        <v>0</v>
      </c>
      <c r="AN154" s="113">
        <f>0</f>
        <v>0</v>
      </c>
      <c r="AO154" s="113">
        <f>0</f>
        <v>0</v>
      </c>
      <c r="AP154" s="153">
        <f>0</f>
        <v>0</v>
      </c>
      <c r="AQ154" s="152">
        <f>0</f>
        <v>0</v>
      </c>
      <c r="AR154" s="113">
        <f>0</f>
        <v>0</v>
      </c>
      <c r="AS154" s="113">
        <f>0</f>
        <v>0</v>
      </c>
      <c r="AT154" s="153">
        <f>0</f>
        <v>0</v>
      </c>
      <c r="AU154" s="152">
        <f>0</f>
        <v>0</v>
      </c>
      <c r="AV154" s="113">
        <f>0</f>
        <v>0</v>
      </c>
      <c r="AW154" s="113">
        <f>0</f>
        <v>0</v>
      </c>
      <c r="AX154" s="153">
        <f>0</f>
        <v>0</v>
      </c>
      <c r="AY154" s="152">
        <f>0</f>
        <v>0</v>
      </c>
      <c r="AZ154" s="113">
        <f>0</f>
        <v>0</v>
      </c>
      <c r="BA154" s="113">
        <f>0</f>
        <v>0</v>
      </c>
      <c r="BB154" s="195">
        <f>0</f>
        <v>0</v>
      </c>
      <c r="BC154" s="211"/>
    </row>
    <row r="155" spans="1:55" s="106" customFormat="1" ht="18.600000000000001" hidden="1" customHeight="1" x14ac:dyDescent="0.25">
      <c r="A155" s="228"/>
      <c r="B155" s="142">
        <f>B154+1</f>
        <v>81</v>
      </c>
      <c r="C155" s="91" t="s">
        <v>93</v>
      </c>
      <c r="D155" s="44"/>
      <c r="E155" s="107"/>
      <c r="F155" s="298"/>
      <c r="G155" s="168"/>
      <c r="H155" s="139"/>
      <c r="I155" s="45"/>
      <c r="J155" s="169"/>
      <c r="K155" s="168"/>
      <c r="L155" s="139"/>
      <c r="M155" s="45"/>
      <c r="N155" s="169"/>
      <c r="O155" s="168"/>
      <c r="P155" s="139"/>
      <c r="Q155" s="45"/>
      <c r="R155" s="169"/>
      <c r="S155" s="168"/>
      <c r="T155" s="139"/>
      <c r="U155" s="45"/>
      <c r="V155" s="169"/>
      <c r="W155" s="168"/>
      <c r="X155" s="139"/>
      <c r="Y155" s="45"/>
      <c r="Z155" s="169"/>
      <c r="AA155" s="168"/>
      <c r="AB155" s="139"/>
      <c r="AC155" s="45"/>
      <c r="AD155" s="169"/>
      <c r="AE155" s="168"/>
      <c r="AF155" s="139"/>
      <c r="AG155" s="45"/>
      <c r="AH155" s="169"/>
      <c r="AI155" s="168"/>
      <c r="AJ155" s="139"/>
      <c r="AK155" s="45"/>
      <c r="AL155" s="169"/>
      <c r="AM155" s="168"/>
      <c r="AN155" s="139"/>
      <c r="AO155" s="45"/>
      <c r="AP155" s="169"/>
      <c r="AQ155" s="168"/>
      <c r="AR155" s="139"/>
      <c r="AS155" s="45"/>
      <c r="AT155" s="169"/>
      <c r="AU155" s="168"/>
      <c r="AV155" s="139"/>
      <c r="AW155" s="45"/>
      <c r="AX155" s="169"/>
      <c r="AY155" s="168"/>
      <c r="AZ155" s="139"/>
      <c r="BA155" s="45"/>
      <c r="BB155" s="200"/>
      <c r="BC155" s="211"/>
    </row>
    <row r="156" spans="1:55" s="106" customFormat="1" ht="18" hidden="1" customHeight="1" x14ac:dyDescent="0.25">
      <c r="A156" s="228"/>
      <c r="B156" s="142">
        <f t="shared" ref="B156:B157" si="1393">B155+1</f>
        <v>82</v>
      </c>
      <c r="C156" s="91" t="s">
        <v>94</v>
      </c>
      <c r="D156" s="44"/>
      <c r="E156" s="107"/>
      <c r="F156" s="298"/>
      <c r="G156" s="168"/>
      <c r="H156" s="139"/>
      <c r="I156" s="45"/>
      <c r="J156" s="169"/>
      <c r="K156" s="168"/>
      <c r="L156" s="139"/>
      <c r="M156" s="45"/>
      <c r="N156" s="169"/>
      <c r="O156" s="168"/>
      <c r="P156" s="139"/>
      <c r="Q156" s="45"/>
      <c r="R156" s="169"/>
      <c r="S156" s="168"/>
      <c r="T156" s="139"/>
      <c r="U156" s="45"/>
      <c r="V156" s="169"/>
      <c r="W156" s="168"/>
      <c r="X156" s="139"/>
      <c r="Y156" s="45"/>
      <c r="Z156" s="169"/>
      <c r="AA156" s="168"/>
      <c r="AB156" s="139"/>
      <c r="AC156" s="45"/>
      <c r="AD156" s="169"/>
      <c r="AE156" s="168"/>
      <c r="AF156" s="139"/>
      <c r="AG156" s="45"/>
      <c r="AH156" s="169"/>
      <c r="AI156" s="168"/>
      <c r="AJ156" s="139"/>
      <c r="AK156" s="45"/>
      <c r="AL156" s="169"/>
      <c r="AM156" s="168"/>
      <c r="AN156" s="139"/>
      <c r="AO156" s="45"/>
      <c r="AP156" s="169"/>
      <c r="AQ156" s="168"/>
      <c r="AR156" s="139"/>
      <c r="AS156" s="45"/>
      <c r="AT156" s="169"/>
      <c r="AU156" s="168"/>
      <c r="AV156" s="139"/>
      <c r="AW156" s="45"/>
      <c r="AX156" s="169"/>
      <c r="AY156" s="168"/>
      <c r="AZ156" s="139"/>
      <c r="BA156" s="45"/>
      <c r="BB156" s="200"/>
      <c r="BC156" s="211"/>
    </row>
    <row r="157" spans="1:55" s="106" customFormat="1" ht="18" hidden="1" customHeight="1" x14ac:dyDescent="0.25">
      <c r="A157" s="228"/>
      <c r="B157" s="142">
        <f t="shared" si="1393"/>
        <v>83</v>
      </c>
      <c r="C157" s="91" t="s">
        <v>95</v>
      </c>
      <c r="D157" s="44"/>
      <c r="E157" s="107"/>
      <c r="F157" s="298"/>
      <c r="G157" s="168"/>
      <c r="H157" s="139"/>
      <c r="I157" s="45"/>
      <c r="J157" s="169"/>
      <c r="K157" s="168"/>
      <c r="L157" s="139"/>
      <c r="M157" s="45"/>
      <c r="N157" s="169"/>
      <c r="O157" s="168"/>
      <c r="P157" s="139"/>
      <c r="Q157" s="45"/>
      <c r="R157" s="169"/>
      <c r="S157" s="168"/>
      <c r="T157" s="139"/>
      <c r="U157" s="45"/>
      <c r="V157" s="169"/>
      <c r="W157" s="168"/>
      <c r="X157" s="139"/>
      <c r="Y157" s="45"/>
      <c r="Z157" s="169"/>
      <c r="AA157" s="168"/>
      <c r="AB157" s="139"/>
      <c r="AC157" s="45"/>
      <c r="AD157" s="169"/>
      <c r="AE157" s="168"/>
      <c r="AF157" s="139"/>
      <c r="AG157" s="45"/>
      <c r="AH157" s="169"/>
      <c r="AI157" s="168"/>
      <c r="AJ157" s="139"/>
      <c r="AK157" s="45"/>
      <c r="AL157" s="169"/>
      <c r="AM157" s="168"/>
      <c r="AN157" s="139"/>
      <c r="AO157" s="45"/>
      <c r="AP157" s="169"/>
      <c r="AQ157" s="168"/>
      <c r="AR157" s="139"/>
      <c r="AS157" s="45"/>
      <c r="AT157" s="169"/>
      <c r="AU157" s="168"/>
      <c r="AV157" s="139"/>
      <c r="AW157" s="45"/>
      <c r="AX157" s="169"/>
      <c r="AY157" s="168"/>
      <c r="AZ157" s="139"/>
      <c r="BA157" s="45"/>
      <c r="BB157" s="200"/>
      <c r="BC157" s="211"/>
    </row>
    <row r="158" spans="1:55" ht="27.6" hidden="1" customHeight="1" x14ac:dyDescent="0.25">
      <c r="B158" s="12"/>
      <c r="C158" s="91" t="s">
        <v>96</v>
      </c>
      <c r="D158" s="14"/>
      <c r="E158" s="51"/>
      <c r="F158" s="298"/>
      <c r="G158" s="168"/>
      <c r="H158" s="139"/>
      <c r="I158" s="45"/>
      <c r="J158" s="169"/>
      <c r="K158" s="168"/>
      <c r="L158" s="139"/>
      <c r="M158" s="45"/>
      <c r="N158" s="169"/>
      <c r="O158" s="168"/>
      <c r="P158" s="139"/>
      <c r="Q158" s="45"/>
      <c r="R158" s="169"/>
      <c r="S158" s="168"/>
      <c r="T158" s="139"/>
      <c r="U158" s="45"/>
      <c r="V158" s="169"/>
      <c r="W158" s="168"/>
      <c r="X158" s="139"/>
      <c r="Y158" s="45"/>
      <c r="Z158" s="169"/>
      <c r="AA158" s="168"/>
      <c r="AB158" s="139"/>
      <c r="AC158" s="45"/>
      <c r="AD158" s="169"/>
      <c r="AE158" s="168"/>
      <c r="AF158" s="139"/>
      <c r="AG158" s="45"/>
      <c r="AH158" s="169"/>
      <c r="AI158" s="168"/>
      <c r="AJ158" s="139"/>
      <c r="AK158" s="45"/>
      <c r="AL158" s="169"/>
      <c r="AM158" s="168"/>
      <c r="AN158" s="139"/>
      <c r="AO158" s="45"/>
      <c r="AP158" s="169"/>
      <c r="AQ158" s="168"/>
      <c r="AR158" s="139"/>
      <c r="AS158" s="45"/>
      <c r="AT158" s="169"/>
      <c r="AU158" s="168"/>
      <c r="AV158" s="139"/>
      <c r="AW158" s="45"/>
      <c r="AX158" s="169"/>
      <c r="AY158" s="168"/>
      <c r="AZ158" s="139"/>
      <c r="BA158" s="45"/>
      <c r="BB158" s="200"/>
      <c r="BC158" s="208"/>
    </row>
    <row r="159" spans="1:55" s="22" customFormat="1" hidden="1" x14ac:dyDescent="0.25">
      <c r="A159" s="227"/>
      <c r="B159" s="11"/>
      <c r="C159" s="23"/>
      <c r="D159" s="24"/>
      <c r="E159" s="25"/>
      <c r="F159" s="75" t="s">
        <v>15</v>
      </c>
      <c r="G159" s="148">
        <f>SUM(G155:G158)</f>
        <v>0</v>
      </c>
      <c r="H159" s="26">
        <f t="shared" ref="H159" si="1394">SUM(H155:H158)</f>
        <v>0</v>
      </c>
      <c r="I159" s="183"/>
      <c r="J159" s="149">
        <f>SUMIF(J155:J158, "&gt;0")</f>
        <v>0</v>
      </c>
      <c r="K159" s="148">
        <f t="shared" ref="K159" si="1395">SUM(K155:K158)</f>
        <v>0</v>
      </c>
      <c r="L159" s="26">
        <f t="shared" ref="L159" si="1396">SUM(L155:L158)</f>
        <v>0</v>
      </c>
      <c r="M159" s="183"/>
      <c r="N159" s="149">
        <f t="shared" ref="N159" si="1397">SUMIF(N155:N158, "&gt;0")</f>
        <v>0</v>
      </c>
      <c r="O159" s="148">
        <f t="shared" ref="O159" si="1398">SUM(O155:O158)</f>
        <v>0</v>
      </c>
      <c r="P159" s="26">
        <f t="shared" ref="P159" si="1399">SUM(P155:P158)</f>
        <v>0</v>
      </c>
      <c r="Q159" s="183"/>
      <c r="R159" s="149">
        <f t="shared" ref="R159" si="1400">SUMIF(R155:R158, "&gt;0")</f>
        <v>0</v>
      </c>
      <c r="S159" s="148">
        <f t="shared" ref="S159" si="1401">SUM(S155:S158)</f>
        <v>0</v>
      </c>
      <c r="T159" s="26">
        <f t="shared" ref="T159" si="1402">SUM(T155:T158)</f>
        <v>0</v>
      </c>
      <c r="U159" s="183"/>
      <c r="V159" s="149">
        <f t="shared" ref="V159" si="1403">SUMIF(V155:V158, "&gt;0")</f>
        <v>0</v>
      </c>
      <c r="W159" s="148">
        <f t="shared" ref="W159" si="1404">SUM(W155:W158)</f>
        <v>0</v>
      </c>
      <c r="X159" s="26">
        <f t="shared" ref="X159" si="1405">SUM(X155:X158)</f>
        <v>0</v>
      </c>
      <c r="Y159" s="183"/>
      <c r="Z159" s="149">
        <f t="shared" ref="Z159" si="1406">SUMIF(Z155:Z158, "&gt;0")</f>
        <v>0</v>
      </c>
      <c r="AA159" s="148">
        <f t="shared" ref="AA159" si="1407">SUM(AA155:AA158)</f>
        <v>0</v>
      </c>
      <c r="AB159" s="26">
        <f t="shared" ref="AB159" si="1408">SUM(AB155:AB158)</f>
        <v>0</v>
      </c>
      <c r="AC159" s="183"/>
      <c r="AD159" s="149">
        <f t="shared" ref="AD159" si="1409">SUMIF(AD155:AD158, "&gt;0")</f>
        <v>0</v>
      </c>
      <c r="AE159" s="148">
        <f t="shared" ref="AE159" si="1410">SUM(AE155:AE158)</f>
        <v>0</v>
      </c>
      <c r="AF159" s="26">
        <f t="shared" ref="AF159" si="1411">SUM(AF155:AF158)</f>
        <v>0</v>
      </c>
      <c r="AG159" s="183"/>
      <c r="AH159" s="149">
        <f t="shared" ref="AH159" si="1412">SUMIF(AH155:AH158, "&gt;0")</f>
        <v>0</v>
      </c>
      <c r="AI159" s="148">
        <f t="shared" ref="AI159" si="1413">SUM(AI155:AI158)</f>
        <v>0</v>
      </c>
      <c r="AJ159" s="26">
        <f t="shared" ref="AJ159" si="1414">SUM(AJ155:AJ158)</f>
        <v>0</v>
      </c>
      <c r="AK159" s="183"/>
      <c r="AL159" s="149">
        <f t="shared" ref="AL159" si="1415">SUMIF(AL155:AL158, "&gt;0")</f>
        <v>0</v>
      </c>
      <c r="AM159" s="148">
        <f t="shared" ref="AM159" si="1416">SUM(AM155:AM158)</f>
        <v>0</v>
      </c>
      <c r="AN159" s="26">
        <f t="shared" ref="AN159" si="1417">SUM(AN155:AN158)</f>
        <v>0</v>
      </c>
      <c r="AO159" s="183"/>
      <c r="AP159" s="149">
        <f t="shared" ref="AP159" si="1418">SUMIF(AP155:AP158, "&gt;0")</f>
        <v>0</v>
      </c>
      <c r="AQ159" s="148">
        <f t="shared" ref="AQ159" si="1419">SUM(AQ155:AQ158)</f>
        <v>0</v>
      </c>
      <c r="AR159" s="26">
        <f t="shared" ref="AR159" si="1420">SUM(AR155:AR158)</f>
        <v>0</v>
      </c>
      <c r="AS159" s="183"/>
      <c r="AT159" s="149">
        <f t="shared" ref="AT159" si="1421">SUMIF(AT155:AT158, "&gt;0")</f>
        <v>0</v>
      </c>
      <c r="AU159" s="148">
        <f t="shared" ref="AU159" si="1422">SUM(AU155:AU158)</f>
        <v>0</v>
      </c>
      <c r="AV159" s="26">
        <f t="shared" ref="AV159" si="1423">SUM(AV155:AV158)</f>
        <v>0</v>
      </c>
      <c r="AW159" s="183"/>
      <c r="AX159" s="149">
        <f t="shared" ref="AX159" si="1424">SUMIF(AX155:AX158, "&gt;0")</f>
        <v>0</v>
      </c>
      <c r="AY159" s="148">
        <f t="shared" ref="AY159" si="1425">SUM(AY155:AY158)</f>
        <v>0</v>
      </c>
      <c r="AZ159" s="26">
        <f t="shared" ref="AZ159" si="1426">SUM(AZ155:AZ158)</f>
        <v>0</v>
      </c>
      <c r="BA159" s="183"/>
      <c r="BB159" s="198">
        <f t="shared" ref="BB159" si="1427">SUMIF(BB155:BB158, "&gt;0")</f>
        <v>0</v>
      </c>
      <c r="BC159" s="210"/>
    </row>
    <row r="160" spans="1:55" hidden="1" x14ac:dyDescent="0.25">
      <c r="B160" s="12"/>
      <c r="C160" s="96"/>
      <c r="D160" s="14"/>
      <c r="E160" s="41"/>
      <c r="F160" s="73"/>
      <c r="G160" s="150"/>
      <c r="H160" s="30"/>
      <c r="I160" s="31" t="s">
        <v>16</v>
      </c>
      <c r="J160" s="151" t="str">
        <f>IF(H159=0,$BC$1,J159/H159*F152)</f>
        <v>NOT APPLICABLE</v>
      </c>
      <c r="K160" s="150"/>
      <c r="L160" s="30"/>
      <c r="M160" s="31" t="s">
        <v>16</v>
      </c>
      <c r="N160" s="151" t="str">
        <f t="shared" ref="N160" si="1428">IF(L159=0,$BC$1,N159/L159*J152)</f>
        <v>NOT APPLICABLE</v>
      </c>
      <c r="O160" s="150"/>
      <c r="P160" s="30"/>
      <c r="Q160" s="31" t="s">
        <v>16</v>
      </c>
      <c r="R160" s="151" t="str">
        <f t="shared" ref="R160" si="1429">IF(P159=0,$BC$1,R159/P159*N152)</f>
        <v>NOT APPLICABLE</v>
      </c>
      <c r="S160" s="150"/>
      <c r="T160" s="30"/>
      <c r="U160" s="31" t="s">
        <v>16</v>
      </c>
      <c r="V160" s="151" t="str">
        <f t="shared" ref="V160" si="1430">IF(T159=0,$BC$1,V159/T159*R152)</f>
        <v>NOT APPLICABLE</v>
      </c>
      <c r="W160" s="150"/>
      <c r="X160" s="30"/>
      <c r="Y160" s="31" t="s">
        <v>16</v>
      </c>
      <c r="Z160" s="151" t="str">
        <f t="shared" ref="Z160" si="1431">IF(X159=0,$BC$1,Z159/X159*V152)</f>
        <v>NOT APPLICABLE</v>
      </c>
      <c r="AA160" s="150"/>
      <c r="AB160" s="30"/>
      <c r="AC160" s="31" t="s">
        <v>16</v>
      </c>
      <c r="AD160" s="151" t="str">
        <f t="shared" ref="AD160" si="1432">IF(AB159=0,$BC$1,AD159/AB159*Z152)</f>
        <v>NOT APPLICABLE</v>
      </c>
      <c r="AE160" s="150"/>
      <c r="AF160" s="30"/>
      <c r="AG160" s="31" t="s">
        <v>16</v>
      </c>
      <c r="AH160" s="151" t="str">
        <f t="shared" ref="AH160" si="1433">IF(AF159=0,$BC$1,AH159/AF159*AD152)</f>
        <v>NOT APPLICABLE</v>
      </c>
      <c r="AI160" s="150"/>
      <c r="AJ160" s="30"/>
      <c r="AK160" s="31" t="s">
        <v>16</v>
      </c>
      <c r="AL160" s="151" t="str">
        <f t="shared" ref="AL160" si="1434">IF(AJ159=0,$BC$1,AL159/AJ159*AH152)</f>
        <v>NOT APPLICABLE</v>
      </c>
      <c r="AM160" s="150"/>
      <c r="AN160" s="30"/>
      <c r="AO160" s="31" t="s">
        <v>16</v>
      </c>
      <c r="AP160" s="151" t="str">
        <f t="shared" ref="AP160" si="1435">IF(AN159=0,$BC$1,AP159/AN159*AL152)</f>
        <v>NOT APPLICABLE</v>
      </c>
      <c r="AQ160" s="150"/>
      <c r="AR160" s="30"/>
      <c r="AS160" s="31" t="s">
        <v>16</v>
      </c>
      <c r="AT160" s="151" t="str">
        <f t="shared" ref="AT160" si="1436">IF(AR159=0,$BC$1,AT159/AR159*AP152)</f>
        <v>NOT APPLICABLE</v>
      </c>
      <c r="AU160" s="150"/>
      <c r="AV160" s="30"/>
      <c r="AW160" s="31" t="s">
        <v>16</v>
      </c>
      <c r="AX160" s="151" t="str">
        <f t="shared" ref="AX160" si="1437">IF(AV159=0,$BC$1,AX159/AV159*AT152)</f>
        <v>NOT APPLICABLE</v>
      </c>
      <c r="AY160" s="150"/>
      <c r="AZ160" s="30"/>
      <c r="BA160" s="31" t="s">
        <v>16</v>
      </c>
      <c r="BB160" s="144" t="str">
        <f t="shared" ref="BB160" si="1438">IF(AZ159=0,$BC$1,BB159/AZ159*AX152)</f>
        <v>NOT APPLICABLE</v>
      </c>
      <c r="BC160" s="246" t="e">
        <f>SUM(G160:BB160)/COUNTIF(G160:BB160,"&gt;0")</f>
        <v>#DIV/0!</v>
      </c>
    </row>
    <row r="161" spans="1:55" x14ac:dyDescent="0.25">
      <c r="B161" s="12"/>
      <c r="C161" s="108"/>
      <c r="D161" s="87" t="s">
        <v>103</v>
      </c>
      <c r="E161" s="63"/>
      <c r="F161" s="64">
        <f>SUM(F9:F158)</f>
        <v>1</v>
      </c>
      <c r="G161" s="157"/>
      <c r="H161" s="136"/>
      <c r="I161" s="136"/>
      <c r="J161" s="158"/>
      <c r="K161" s="157"/>
      <c r="L161" s="136"/>
      <c r="M161" s="136"/>
      <c r="N161" s="158"/>
      <c r="O161" s="157"/>
      <c r="P161" s="136"/>
      <c r="Q161" s="136"/>
      <c r="R161" s="158"/>
      <c r="S161" s="157"/>
      <c r="T161" s="136"/>
      <c r="U161" s="136"/>
      <c r="V161" s="158"/>
      <c r="W161" s="157"/>
      <c r="X161" s="136"/>
      <c r="Y161" s="136"/>
      <c r="Z161" s="158"/>
      <c r="AA161" s="157"/>
      <c r="AB161" s="136"/>
      <c r="AC161" s="136"/>
      <c r="AD161" s="158"/>
      <c r="AE161" s="157"/>
      <c r="AF161" s="136"/>
      <c r="AG161" s="136"/>
      <c r="AH161" s="158"/>
      <c r="AI161" s="157"/>
      <c r="AJ161" s="136"/>
      <c r="AK161" s="136"/>
      <c r="AL161" s="158"/>
      <c r="AM161" s="157"/>
      <c r="AN161" s="136"/>
      <c r="AO161" s="136"/>
      <c r="AP161" s="158"/>
      <c r="AQ161" s="157"/>
      <c r="AR161" s="136"/>
      <c r="AS161" s="136"/>
      <c r="AT161" s="158"/>
      <c r="AU161" s="157"/>
      <c r="AV161" s="136"/>
      <c r="AW161" s="136"/>
      <c r="AX161" s="158"/>
      <c r="AY161" s="157"/>
      <c r="AZ161" s="136"/>
      <c r="BA161" s="136"/>
      <c r="BB161" s="201"/>
      <c r="BC161" s="167"/>
    </row>
    <row r="162" spans="1:55" s="22" customFormat="1" x14ac:dyDescent="0.25">
      <c r="A162" s="227"/>
      <c r="B162" s="65"/>
      <c r="C162" s="214"/>
      <c r="D162" s="66"/>
      <c r="E162" s="62"/>
      <c r="F162" s="135" t="s">
        <v>27</v>
      </c>
      <c r="G162" s="170"/>
      <c r="H162" s="137"/>
      <c r="I162" s="137"/>
      <c r="J162" s="193">
        <f>J163/$F$163</f>
        <v>0</v>
      </c>
      <c r="K162" s="170"/>
      <c r="L162" s="137"/>
      <c r="M162" s="137"/>
      <c r="N162" s="193">
        <f t="shared" ref="N162" si="1439">N163/$F$163</f>
        <v>0</v>
      </c>
      <c r="O162" s="170"/>
      <c r="P162" s="137"/>
      <c r="Q162" s="137"/>
      <c r="R162" s="193">
        <f t="shared" ref="R162" si="1440">R163/$F$163</f>
        <v>0</v>
      </c>
      <c r="S162" s="170"/>
      <c r="T162" s="137"/>
      <c r="U162" s="137"/>
      <c r="V162" s="193">
        <f t="shared" ref="V162" si="1441">V163/$F$163</f>
        <v>0</v>
      </c>
      <c r="W162" s="170"/>
      <c r="X162" s="137"/>
      <c r="Y162" s="137"/>
      <c r="Z162" s="193">
        <f t="shared" ref="Z162" si="1442">Z163/$F$163</f>
        <v>0.35789473684210527</v>
      </c>
      <c r="AA162" s="170"/>
      <c r="AB162" s="137"/>
      <c r="AC162" s="137"/>
      <c r="AD162" s="193">
        <f t="shared" ref="AD162" si="1443">AD163/$F$163</f>
        <v>0.35789473684210527</v>
      </c>
      <c r="AE162" s="170"/>
      <c r="AF162" s="137"/>
      <c r="AG162" s="137"/>
      <c r="AH162" s="193">
        <f t="shared" ref="AH162" si="1444">AH163/$F$163</f>
        <v>0.35789473684210527</v>
      </c>
      <c r="AI162" s="170"/>
      <c r="AJ162" s="137"/>
      <c r="AK162" s="137"/>
      <c r="AL162" s="193">
        <f t="shared" ref="AL162" si="1445">AL163/$F$163</f>
        <v>0.35789473684210527</v>
      </c>
      <c r="AM162" s="170"/>
      <c r="AN162" s="137"/>
      <c r="AO162" s="137"/>
      <c r="AP162" s="193">
        <f t="shared" ref="AP162" si="1446">AP163/$F$163</f>
        <v>0.35789473684210527</v>
      </c>
      <c r="AQ162" s="170"/>
      <c r="AR162" s="137"/>
      <c r="AS162" s="137"/>
      <c r="AT162" s="193">
        <f t="shared" ref="AT162" si="1447">AT163/$F$163</f>
        <v>0.35789473684210527</v>
      </c>
      <c r="AU162" s="170"/>
      <c r="AV162" s="137"/>
      <c r="AW162" s="137"/>
      <c r="AX162" s="193">
        <f>AX163/$F$163</f>
        <v>0.35789473684210527</v>
      </c>
      <c r="AY162" s="170"/>
      <c r="AZ162" s="137"/>
      <c r="BA162" s="137"/>
      <c r="BB162" s="202">
        <f t="shared" ref="BB162" si="1448">BB163/$F$163</f>
        <v>0.35</v>
      </c>
      <c r="BC162" s="174">
        <f>SUMIF(G162:BB162,"&gt;0")/COUNTIF(G162:BB162,"&gt;0")</f>
        <v>0.35690789473684209</v>
      </c>
    </row>
    <row r="163" spans="1:55" s="22" customFormat="1" x14ac:dyDescent="0.25">
      <c r="A163" s="227"/>
      <c r="B163" s="65"/>
      <c r="C163" s="214"/>
      <c r="D163" s="87" t="s">
        <v>104</v>
      </c>
      <c r="E163" s="63"/>
      <c r="F163" s="175">
        <f>SUM($F$9:$F$158)-IF($H$159=0,$F$152,0)-IF($H$150=0,$F$129,0)-IF($H$127=0,$F$102,0)-IF($H$99=0,$F$93,0)-IF($H$90=0,$F$84,0)-IF($H$82=0,$F$69,0)-IF($H$67=0,$F$65,0)-IF($H$59=0,$F$47,0)-IF($H$45=0,$F$27,0)-IF($H$25=0,$F$9,0)</f>
        <v>1</v>
      </c>
      <c r="G163" s="160"/>
      <c r="H163" s="23"/>
      <c r="I163" s="23"/>
      <c r="J163" s="247">
        <f>SUM($J$160,$J$151,$J$128,$J$100,$J$91,$J$83,$J$68,$J$60,$J$46,$J$26)</f>
        <v>0</v>
      </c>
      <c r="K163" s="160"/>
      <c r="L163" s="23"/>
      <c r="M163" s="23"/>
      <c r="N163" s="247">
        <f>SUM(N160,N151,N128,N100,N91,N83,N68,N60,N46,N26)</f>
        <v>0</v>
      </c>
      <c r="O163" s="160"/>
      <c r="P163" s="23"/>
      <c r="Q163" s="23"/>
      <c r="R163" s="247">
        <f>SUM(R160,R151,R128,R100,R91,R83,R68,R60,R46,R26)</f>
        <v>0</v>
      </c>
      <c r="S163" s="160"/>
      <c r="T163" s="23"/>
      <c r="U163" s="23"/>
      <c r="V163" s="247">
        <f>SUM(V160,V151,V128,V100,V91,V83,V68,V60,V46,V26)</f>
        <v>0</v>
      </c>
      <c r="W163" s="160"/>
      <c r="X163" s="23"/>
      <c r="Y163" s="23"/>
      <c r="Z163" s="247">
        <f>SUM(Z160,Z151,Z128,Z100,Z91,Z83,Z68,Z60,Z46,Z26)</f>
        <v>0.35789473684210527</v>
      </c>
      <c r="AA163" s="160"/>
      <c r="AB163" s="23"/>
      <c r="AC163" s="23"/>
      <c r="AD163" s="247">
        <f>SUM(AD160,AD151,AD128,AD100,AD91,AD83,AD68,AD60,AD46,AD26)</f>
        <v>0.35789473684210527</v>
      </c>
      <c r="AE163" s="160"/>
      <c r="AF163" s="23"/>
      <c r="AG163" s="23"/>
      <c r="AH163" s="247">
        <f>SUM(AH160,AH151,AH128,AH100,AH91,AH83,AH68,AH60,AH46,AH26)</f>
        <v>0.35789473684210527</v>
      </c>
      <c r="AI163" s="160"/>
      <c r="AJ163" s="23"/>
      <c r="AK163" s="23"/>
      <c r="AL163" s="247">
        <f>SUM(AL160,AL151,AL128,AL100,AL91,AL83,AL68,AL60,AL46,AL26)</f>
        <v>0.35789473684210527</v>
      </c>
      <c r="AM163" s="160"/>
      <c r="AN163" s="23"/>
      <c r="AO163" s="23"/>
      <c r="AP163" s="247">
        <f>SUM(AP160,AP151,AP128,AP100,AP91,AP83,AP68,AP60,AP46,AP26)</f>
        <v>0.35789473684210527</v>
      </c>
      <c r="AQ163" s="160"/>
      <c r="AR163" s="23"/>
      <c r="AS163" s="23"/>
      <c r="AT163" s="247">
        <f>SUM(AT160,AT151,AT128,AT100,AT91,AT83,AT68,AT60,AT46,AT26)</f>
        <v>0.35789473684210527</v>
      </c>
      <c r="AU163" s="160"/>
      <c r="AV163" s="23"/>
      <c r="AW163" s="23"/>
      <c r="AX163" s="247">
        <f>SUM(AX160,AX151,AX128,AX100,AX91,AX83,AX68,AX60,AX46,AX26)</f>
        <v>0.35789473684210527</v>
      </c>
      <c r="AY163" s="160"/>
      <c r="AZ163" s="23"/>
      <c r="BA163" s="23"/>
      <c r="BB163" s="248">
        <f>SUM(BB160,BB151,BB128,BB100,BB91,BB83,BB68,BB60,BB46,BB26)</f>
        <v>0.35</v>
      </c>
      <c r="BC163" s="210"/>
    </row>
    <row r="164" spans="1:55" s="22" customFormat="1" x14ac:dyDescent="0.25">
      <c r="A164" s="227"/>
      <c r="B164" s="65"/>
      <c r="C164" s="214"/>
      <c r="D164" s="66"/>
      <c r="E164" s="67"/>
      <c r="F164" s="134" t="s">
        <v>28</v>
      </c>
      <c r="G164" s="159"/>
      <c r="H164" s="138"/>
      <c r="I164" s="138"/>
      <c r="J164" s="161"/>
      <c r="K164" s="159"/>
      <c r="L164" s="138"/>
      <c r="M164" s="138"/>
      <c r="N164" s="161"/>
      <c r="O164" s="159"/>
      <c r="P164" s="138"/>
      <c r="Q164" s="138"/>
      <c r="R164" s="161"/>
      <c r="S164" s="159"/>
      <c r="T164" s="138"/>
      <c r="U164" s="138"/>
      <c r="V164" s="161"/>
      <c r="W164" s="159"/>
      <c r="X164" s="138"/>
      <c r="Y164" s="138"/>
      <c r="Z164" s="161"/>
      <c r="AA164" s="159"/>
      <c r="AB164" s="138"/>
      <c r="AC164" s="138"/>
      <c r="AD164" s="161"/>
      <c r="AE164" s="159"/>
      <c r="AF164" s="138"/>
      <c r="AG164" s="138"/>
      <c r="AH164" s="161"/>
      <c r="AI164" s="159"/>
      <c r="AJ164" s="138"/>
      <c r="AK164" s="138"/>
      <c r="AL164" s="161"/>
      <c r="AM164" s="159"/>
      <c r="AN164" s="138"/>
      <c r="AO164" s="138"/>
      <c r="AP164" s="161"/>
      <c r="AQ164" s="159"/>
      <c r="AR164" s="138"/>
      <c r="AS164" s="138"/>
      <c r="AT164" s="161"/>
      <c r="AU164" s="159"/>
      <c r="AV164" s="138"/>
      <c r="AW164" s="138"/>
      <c r="AX164" s="161"/>
      <c r="AY164" s="159"/>
      <c r="AZ164" s="138"/>
      <c r="BA164" s="138"/>
      <c r="BB164" s="203"/>
      <c r="BC164" s="210"/>
    </row>
    <row r="165" spans="1:55" ht="15.75" thickBot="1" x14ac:dyDescent="0.3">
      <c r="B165" s="68"/>
      <c r="C165" s="109"/>
      <c r="D165" s="69"/>
      <c r="E165" s="70"/>
      <c r="F165" s="71"/>
      <c r="G165" s="162"/>
      <c r="H165" s="163"/>
      <c r="I165" s="163"/>
      <c r="J165" s="164"/>
      <c r="K165" s="162"/>
      <c r="L165" s="163"/>
      <c r="M165" s="163"/>
      <c r="N165" s="164"/>
      <c r="O165" s="162"/>
      <c r="P165" s="163"/>
      <c r="Q165" s="163"/>
      <c r="R165" s="164"/>
      <c r="S165" s="162"/>
      <c r="T165" s="163"/>
      <c r="U165" s="163"/>
      <c r="V165" s="164"/>
      <c r="W165" s="162"/>
      <c r="X165" s="163"/>
      <c r="Y165" s="163"/>
      <c r="Z165" s="164"/>
      <c r="AA165" s="162"/>
      <c r="AB165" s="163"/>
      <c r="AC165" s="163"/>
      <c r="AD165" s="164"/>
      <c r="AE165" s="162"/>
      <c r="AF165" s="163"/>
      <c r="AG165" s="163"/>
      <c r="AH165" s="164"/>
      <c r="AI165" s="162"/>
      <c r="AJ165" s="163"/>
      <c r="AK165" s="163"/>
      <c r="AL165" s="164"/>
      <c r="AM165" s="162"/>
      <c r="AN165" s="163"/>
      <c r="AO165" s="163"/>
      <c r="AP165" s="164"/>
      <c r="AQ165" s="162"/>
      <c r="AR165" s="163"/>
      <c r="AS165" s="163"/>
      <c r="AT165" s="164"/>
      <c r="AU165" s="162"/>
      <c r="AV165" s="163"/>
      <c r="AW165" s="163"/>
      <c r="AX165" s="164"/>
      <c r="AY165" s="162"/>
      <c r="AZ165" s="163"/>
      <c r="BA165" s="163"/>
      <c r="BB165" s="204"/>
      <c r="BC165" s="212"/>
    </row>
    <row r="168" spans="1:55" s="219" customFormat="1" x14ac:dyDescent="0.25">
      <c r="A168" s="229"/>
      <c r="B168" s="4"/>
      <c r="C168" s="220"/>
      <c r="D168" s="221"/>
      <c r="E168" s="222"/>
      <c r="F168" s="236" t="s">
        <v>144</v>
      </c>
      <c r="G168" s="223" t="s">
        <v>175</v>
      </c>
      <c r="H168" s="223"/>
      <c r="I168" s="240">
        <f>IF(I89=1,$E$89,0)*25%*$F$84</f>
        <v>0</v>
      </c>
      <c r="J168" s="221"/>
      <c r="K168" s="223"/>
      <c r="L168" s="223"/>
      <c r="M168" s="240">
        <f>IF(M89=1,$E$89,0)*25%*$F$84</f>
        <v>0</v>
      </c>
      <c r="N168" s="221"/>
      <c r="O168" s="223"/>
      <c r="P168" s="223"/>
      <c r="Q168" s="240">
        <f>IF(Q89=1,$E$89,0)*25%*$F$84</f>
        <v>0</v>
      </c>
      <c r="R168" s="221"/>
      <c r="S168" s="223"/>
      <c r="T168" s="223"/>
      <c r="U168" s="240">
        <f>IF(U89=1,$E$89,0)*25%*$F$84</f>
        <v>0</v>
      </c>
      <c r="V168" s="221"/>
      <c r="W168" s="223"/>
      <c r="X168" s="223"/>
      <c r="Y168" s="240">
        <f>IF(Y89=1,$E$89,0)*25%*$F$84</f>
        <v>0</v>
      </c>
      <c r="Z168" s="221"/>
      <c r="AA168" s="223"/>
      <c r="AB168" s="223"/>
      <c r="AC168" s="240">
        <f>IF(AC89=1,$E$89,0)*25%*$F$84</f>
        <v>0</v>
      </c>
      <c r="AD168" s="221"/>
      <c r="AE168" s="223"/>
      <c r="AF168" s="223"/>
      <c r="AG168" s="240">
        <f>IF(AG89=1,$E$89,0)*25%*$F$84</f>
        <v>0</v>
      </c>
      <c r="AH168" s="221"/>
      <c r="AI168" s="223"/>
      <c r="AJ168" s="223"/>
      <c r="AK168" s="240">
        <f>IF(AK89=1,$E$89,0)*25%*$F$84</f>
        <v>0</v>
      </c>
      <c r="AL168" s="221"/>
      <c r="AM168" s="223"/>
      <c r="AN168" s="223"/>
      <c r="AO168" s="240">
        <f>IF(AO89=1,$E$89,0)*25%*$F$84</f>
        <v>0</v>
      </c>
      <c r="AP168" s="221"/>
      <c r="AQ168" s="223"/>
      <c r="AR168" s="223"/>
      <c r="AS168" s="240">
        <f>IF(AS89=1,$E$89,0)*25%*$F$84</f>
        <v>0</v>
      </c>
      <c r="AT168" s="221"/>
      <c r="AU168" s="223"/>
      <c r="AV168" s="223"/>
      <c r="AW168" s="240">
        <f>IF(AW89=1,$E$89,0)*25%*$F$84</f>
        <v>0</v>
      </c>
      <c r="AX168" s="221"/>
      <c r="AY168" s="223"/>
      <c r="AZ168" s="223"/>
      <c r="BA168" s="240">
        <f>IF(BA89=1,$E$89,0)*25%*$F$84</f>
        <v>0</v>
      </c>
      <c r="BB168" s="221"/>
    </row>
    <row r="169" spans="1:55" x14ac:dyDescent="0.25">
      <c r="G169" s="9" t="s">
        <v>176</v>
      </c>
      <c r="I169" s="239">
        <f>IF((IF(H124=0,0,G124/H124*$E$124)-$E$124)&lt;0,0,(IF(H124=0,0,G124/H124*$E$124)-$E$124))*20%</f>
        <v>0</v>
      </c>
      <c r="M169" s="239">
        <f>IF((IF(L124=0,0,K124/L124*$E$124)-$E$124)&lt;0,0,(IF(L124=0,0,K124/L124*$E$124)-$E$124))*20%</f>
        <v>0</v>
      </c>
      <c r="Q169" s="239">
        <f>IF((IF(P124=0,0,O124/P124*$E$124)-$E$124)&lt;0,0,(IF(P124=0,0,O124/P124*$E$124)-$E$124))*20%</f>
        <v>0</v>
      </c>
      <c r="U169" s="239">
        <f>IF((IF(T124=0,0,S124/T124*$E$124)-$E$124)&lt;0,0,(IF(T124=0,0,S124/T124*$E$124)-$E$124))*20%</f>
        <v>0</v>
      </c>
      <c r="Y169" s="239">
        <f>IF((IF(X124=0,0,W124/X124*$E$124)-$E$124)&lt;0,0,(IF(X124=0,0,W124/X124*$E$124)-$E$124))*20%</f>
        <v>0</v>
      </c>
      <c r="AC169" s="239">
        <f>IF((IF(AB124=0,0,AA124/AB124*$E$124)-$E$124)&lt;0,0,(IF(AB124=0,0,AA124/AB124*$E$124)-$E$124))*20%</f>
        <v>0</v>
      </c>
      <c r="AG169" s="239">
        <f>IF((IF(AF124=0,0,AE124/AF124*$E$124)-$E$124)&lt;0,0,(IF(AF124=0,0,AE124/AF124*$E$124)-$E$124))*20%</f>
        <v>0</v>
      </c>
      <c r="AK169" s="239">
        <f>IF((IF(AJ124=0,0,AI124/AJ124*$E$124)-$E$124)&lt;0,0,(IF(AJ124=0,0,AI124/AJ124*$E$124)-$E$124))*20%</f>
        <v>0</v>
      </c>
      <c r="AO169" s="239">
        <f>IF((IF(AN124=0,0,AM124/AN124*$E$124)-$E$124)&lt;0,0,(IF(AN124=0,0,AM124/AN124*$E$124)-$E$124))*20%</f>
        <v>0</v>
      </c>
      <c r="AS169" s="239">
        <f>IF((IF(AR124=0,0,AQ124/AR124*$E$124)-$E$124)&lt;0,0,(IF(AR124=0,0,AQ124/AR124*$E$124)-$E$124))*20%</f>
        <v>0</v>
      </c>
      <c r="AW169" s="239">
        <f>IF((IF(AV124=0,0,AU124/AV124*$E$124)-$E$124)&lt;0,0,(IF(AV124=0,0,AU124/AV124*$E$124)-$E$124))*20%</f>
        <v>0</v>
      </c>
      <c r="BA169" s="239">
        <f>IF((IF(AZ124=0,0,AY124/AZ124*$E$124)-$E$124)&lt;0,0,(IF(AZ124=0,0,AY124/AZ124*$E$124)-$E$124))*20%</f>
        <v>0</v>
      </c>
    </row>
    <row r="170" spans="1:55" x14ac:dyDescent="0.25">
      <c r="G170" s="9" t="s">
        <v>174</v>
      </c>
      <c r="I170" s="240">
        <f>(IF(I132=1,$E$132,0))/100%*$F$129</f>
        <v>0</v>
      </c>
      <c r="M170" s="240">
        <f>(IF(M132=1,$E$132,0))/100%*$F$129</f>
        <v>0</v>
      </c>
      <c r="Q170" s="240">
        <f>(IF(Q132=1,$E$132,0))/100%*$F$129</f>
        <v>0</v>
      </c>
      <c r="U170" s="240">
        <f>(IF(U132=1,$E$132,0))/100%*$F$129</f>
        <v>0</v>
      </c>
      <c r="Y170" s="240">
        <f>(IF(Y132=1,$E$132,0))/100%*$F$129</f>
        <v>0</v>
      </c>
      <c r="AC170" s="240">
        <f>(IF(AC132=1,$E$132,0))/100%*$F$129</f>
        <v>0</v>
      </c>
      <c r="AG170" s="240">
        <f>(IF(AG132=1,$E$132,0))/100%*$F$129</f>
        <v>0</v>
      </c>
      <c r="AK170" s="240">
        <f>(IF(AK132=1,$E$132,0))/100%*$F$129</f>
        <v>0</v>
      </c>
      <c r="AO170" s="240">
        <f>(IF(AO132=1,$E$132,0))/100%*$F$129</f>
        <v>0</v>
      </c>
      <c r="AS170" s="240">
        <f>(IF(AS132=1,$E$132,0))/100%*$F$129</f>
        <v>0</v>
      </c>
      <c r="AW170" s="240">
        <f>(IF(AW132=1,$E$132,0))/100%*$F$129</f>
        <v>0</v>
      </c>
      <c r="BA170" s="240">
        <f>(IF(BA132=1,$E$132,0))/100%*$F$129</f>
        <v>0</v>
      </c>
    </row>
    <row r="171" spans="1:55" x14ac:dyDescent="0.25">
      <c r="F171" s="232"/>
      <c r="G171" s="9" t="s">
        <v>174</v>
      </c>
      <c r="I171" s="240">
        <f>IF(I133=1,$E$133,0)/100%*$F$129</f>
        <v>0</v>
      </c>
      <c r="M171" s="240">
        <f>IF(M133=1,$E$133,0)/100%*$F$129</f>
        <v>0</v>
      </c>
      <c r="Q171" s="240">
        <f>IF(Q133=1,$E$133,0)/100%*$F$129</f>
        <v>0</v>
      </c>
      <c r="U171" s="240">
        <f>IF(U133=1,$E$133,0)/100%*$F$129</f>
        <v>0</v>
      </c>
      <c r="Y171" s="240">
        <f>IF(Y133=1,$E$133,0)/100%*$F$129</f>
        <v>0</v>
      </c>
      <c r="AC171" s="240">
        <f>IF(AC133=1,$E$133,0)/100%*$F$129</f>
        <v>0</v>
      </c>
      <c r="AG171" s="240">
        <f>IF(AG133=1,$E$133,0)/100%*$F$129</f>
        <v>0</v>
      </c>
      <c r="AK171" s="240">
        <f>IF(AK133=1,$E$133,0)/100%*$F$129</f>
        <v>0</v>
      </c>
      <c r="AO171" s="240">
        <f>IF(AO133=1,$E$133,0)/100%*$F$129</f>
        <v>0</v>
      </c>
      <c r="AS171" s="240">
        <f>IF(AS133=1,$E$133,0)/100%*$F$129</f>
        <v>0</v>
      </c>
      <c r="AW171" s="240">
        <f>IF(AW133=1,$E$133,0)/100%*$F$129</f>
        <v>0</v>
      </c>
      <c r="BA171" s="240">
        <f>IF(BA133=1,$E$133,0)/100%*$F$129</f>
        <v>0</v>
      </c>
    </row>
    <row r="172" spans="1:55" x14ac:dyDescent="0.25">
      <c r="E172" s="238"/>
      <c r="F172" s="232"/>
      <c r="G172" s="9" t="s">
        <v>174</v>
      </c>
      <c r="I172" s="240">
        <f>IF(I135=1,$E$135,0)/100%*$F$129</f>
        <v>0</v>
      </c>
      <c r="M172" s="240">
        <f>IF(M135=1,$E$135,0)/100%*$F$129</f>
        <v>0</v>
      </c>
      <c r="Q172" s="240">
        <f>IF(Q135=1,$E$135,0)/100%*$F$129</f>
        <v>0</v>
      </c>
      <c r="U172" s="240">
        <f>IF(U135=1,$E$135,0)/100%*$F$129</f>
        <v>0</v>
      </c>
      <c r="Y172" s="240">
        <f>IF(Y135=1,$E$135,0)/100%*$F$129</f>
        <v>1.0000000000000002E-2</v>
      </c>
      <c r="AC172" s="240">
        <f>IF(AC135=1,$E$135,0)/100%*$F$129</f>
        <v>1.0000000000000002E-2</v>
      </c>
      <c r="AG172" s="240">
        <f>IF(AG135=1,$E$135,0)/100%*$F$129</f>
        <v>1.0000000000000002E-2</v>
      </c>
      <c r="AK172" s="240">
        <f>IF(AK135=1,$E$135,0)/100%*$F$129</f>
        <v>1.0000000000000002E-2</v>
      </c>
      <c r="AO172" s="240">
        <f>IF(AO135=1,$E$135,0)/100%*$F$129</f>
        <v>1.0000000000000002E-2</v>
      </c>
      <c r="AS172" s="240">
        <f>IF(AS135=1,$E$135,0)/100%*$F$129</f>
        <v>1.0000000000000002E-2</v>
      </c>
      <c r="AW172" s="240">
        <f>IF(AW135=1,$E$135,0)/100%*$F$129</f>
        <v>1.0000000000000002E-2</v>
      </c>
      <c r="BA172" s="240">
        <f>IF(BA135=1,$E$135,0)/100%*$F$129</f>
        <v>1.0000000000000002E-2</v>
      </c>
    </row>
    <row r="173" spans="1:55" x14ac:dyDescent="0.25">
      <c r="C173" s="7"/>
      <c r="E173" s="222"/>
      <c r="F173" s="232"/>
      <c r="G173" s="9" t="s">
        <v>174</v>
      </c>
      <c r="I173" s="240">
        <f>IF(I136=1,$E$136,0)/100%*$F$129</f>
        <v>0</v>
      </c>
      <c r="M173" s="240">
        <f>IF(M136=1,$E$136,0)/100%*$F$129</f>
        <v>0</v>
      </c>
      <c r="Q173" s="240">
        <f>IF(Q136=1,$E$136,0)/100%*$F$129</f>
        <v>0</v>
      </c>
      <c r="U173" s="240">
        <f>IF(U136=1,$E$136,0)/100%*$F$129</f>
        <v>0</v>
      </c>
      <c r="Y173" s="240">
        <f>IF(Y136=1,$E$136,0)/100%*$F$129</f>
        <v>1.0000000000000002E-2</v>
      </c>
      <c r="AC173" s="240">
        <f>IF(AC136=1,$E$136,0)/100%*$F$129</f>
        <v>1.0000000000000002E-2</v>
      </c>
      <c r="AG173" s="240">
        <f>IF(AG136=1,$E$136,0)/100%*$F$129</f>
        <v>1.0000000000000002E-2</v>
      </c>
      <c r="AK173" s="240">
        <f>IF(AK136=1,$E$136,0)/100%*$F$129</f>
        <v>1.0000000000000002E-2</v>
      </c>
      <c r="AO173" s="240">
        <f>IF(AO136=1,$E$136,0)/100%*$F$129</f>
        <v>1.0000000000000002E-2</v>
      </c>
      <c r="AS173" s="240">
        <f>IF(AS136=1,$E$136,0)/100%*$F$129</f>
        <v>1.0000000000000002E-2</v>
      </c>
      <c r="AW173" s="240">
        <f>IF(AW136=1,$E$136,0)/100%*$F$129</f>
        <v>1.0000000000000002E-2</v>
      </c>
      <c r="BA173" s="240">
        <f>IF(BA136=1,$E$136,0)/100%*$F$129</f>
        <v>1.0000000000000002E-2</v>
      </c>
    </row>
    <row r="174" spans="1:55" x14ac:dyDescent="0.25">
      <c r="F174" s="232"/>
      <c r="G174" s="9" t="s">
        <v>174</v>
      </c>
      <c r="I174" s="240">
        <f>IF(I140=1,$E$140,0)/100%*$F$129</f>
        <v>0</v>
      </c>
      <c r="M174" s="240">
        <f>IF(M140=1,$E$140,0)/100%*$F$129</f>
        <v>0</v>
      </c>
      <c r="Q174" s="240">
        <f>IF(Q140=1,$E$140,0)/100%*$F$129</f>
        <v>0</v>
      </c>
      <c r="U174" s="240">
        <f>IF(U140=1,$E$140,0)/100%*$F$129</f>
        <v>0</v>
      </c>
      <c r="Y174" s="240">
        <f>IF(Y140=1,$E$140,0)/100%*$F$129</f>
        <v>1.0000000000000002E-2</v>
      </c>
      <c r="AC174" s="240">
        <f>IF(AC140=1,$E$140,0)/100%*$F$129</f>
        <v>1.0000000000000002E-2</v>
      </c>
      <c r="AG174" s="240">
        <f>IF(AG140=1,$E$140,0)/100%*$F$129</f>
        <v>1.0000000000000002E-2</v>
      </c>
      <c r="AK174" s="240">
        <f>IF(AK140=1,$E$140,0)/100%*$F$129</f>
        <v>1.0000000000000002E-2</v>
      </c>
      <c r="AO174" s="240">
        <f>IF(AO140=1,$E$140,0)/100%*$F$129</f>
        <v>1.0000000000000002E-2</v>
      </c>
      <c r="AS174" s="240">
        <f>IF(AS140=1,$E$140,0)/100%*$F$129</f>
        <v>1.0000000000000002E-2</v>
      </c>
      <c r="AW174" s="240">
        <f>IF(AW140=1,$E$140,0)/100%*$F$129</f>
        <v>1.0000000000000002E-2</v>
      </c>
      <c r="BA174" s="240">
        <f>IF(BA140=1,$E$140,0)/100%*$F$129</f>
        <v>1.0000000000000002E-2</v>
      </c>
    </row>
    <row r="175" spans="1:55" x14ac:dyDescent="0.25">
      <c r="F175" s="232"/>
      <c r="G175" s="9" t="s">
        <v>174</v>
      </c>
      <c r="I175" s="240">
        <f>IF(I142=1,$E$142,0)/100%*$F$129</f>
        <v>0</v>
      </c>
      <c r="M175" s="240">
        <f>IF(M142=1,$E$142,0)/100%*$F$129</f>
        <v>0</v>
      </c>
      <c r="Q175" s="240">
        <f>IF(Q142=1,$E$142,0)/100%*$F$129</f>
        <v>0</v>
      </c>
      <c r="U175" s="240">
        <f>IF(U142=1,$E$142,0)/100%*$F$129</f>
        <v>0</v>
      </c>
      <c r="Y175" s="240">
        <f>IF(Y142=1,$E$142,0)/100%*$F$129</f>
        <v>0</v>
      </c>
      <c r="AC175" s="240">
        <f>IF(AC142=1,$E$142,0)/100%*$F$129</f>
        <v>0</v>
      </c>
      <c r="AG175" s="240">
        <f>IF(AG142=1,$E$142,0)/100%*$F$129</f>
        <v>0</v>
      </c>
      <c r="AK175" s="240">
        <f>IF(AK142=1,$E$142,0)/100%*$F$129</f>
        <v>0</v>
      </c>
      <c r="AO175" s="240">
        <f>IF(AO142=1,$E$142,0)/100%*$F$129</f>
        <v>0</v>
      </c>
      <c r="AS175" s="240">
        <f>IF(AS142=1,$E$142,0)/100%*$F$129</f>
        <v>0</v>
      </c>
      <c r="AW175" s="240">
        <f>IF(AW142=1,$E$142,0)/100%*$F$129</f>
        <v>0</v>
      </c>
      <c r="BA175" s="240">
        <f>IF(BA142=1,$E$142,0)/100%*$F$129</f>
        <v>0</v>
      </c>
    </row>
    <row r="176" spans="1:55" x14ac:dyDescent="0.25">
      <c r="F176" s="232"/>
      <c r="I176" s="223"/>
      <c r="M176" s="223"/>
      <c r="Q176" s="223"/>
      <c r="U176" s="223"/>
      <c r="Y176" s="223"/>
      <c r="AC176" s="223"/>
      <c r="AG176" s="223"/>
      <c r="AK176" s="223"/>
      <c r="AO176" s="223"/>
      <c r="AS176" s="223"/>
      <c r="AW176" s="223"/>
      <c r="BA176" s="223"/>
    </row>
    <row r="177" spans="1:55" x14ac:dyDescent="0.25">
      <c r="I177" s="223"/>
      <c r="M177" s="223"/>
      <c r="Q177" s="223"/>
      <c r="U177" s="223"/>
      <c r="Y177" s="223"/>
      <c r="AC177" s="223"/>
      <c r="AG177" s="223"/>
      <c r="AK177" s="223"/>
      <c r="AO177" s="223"/>
      <c r="AS177" s="223"/>
      <c r="AW177" s="223"/>
      <c r="BA177" s="223"/>
    </row>
    <row r="178" spans="1:55" x14ac:dyDescent="0.25">
      <c r="F178" s="236" t="s">
        <v>145</v>
      </c>
    </row>
    <row r="179" spans="1:55" s="219" customFormat="1" x14ac:dyDescent="0.25">
      <c r="A179" s="229"/>
      <c r="B179" s="4"/>
      <c r="C179" s="220"/>
      <c r="D179" s="221"/>
      <c r="E179" s="222"/>
      <c r="G179" s="223" t="s">
        <v>177</v>
      </c>
      <c r="H179" s="223"/>
      <c r="I179" s="240">
        <f>IF(I73=1,-$E$73,0)*50%</f>
        <v>0</v>
      </c>
      <c r="J179" s="221"/>
      <c r="K179" s="223"/>
      <c r="L179" s="223"/>
      <c r="M179" s="240">
        <f>IF(M73=1,-$E$73,0)*50%</f>
        <v>0</v>
      </c>
      <c r="N179" s="221"/>
      <c r="O179" s="223"/>
      <c r="P179" s="223"/>
      <c r="Q179" s="240">
        <f>IF(Q73=1,-$E$73,0)*50%</f>
        <v>0</v>
      </c>
      <c r="R179" s="221"/>
      <c r="S179" s="223"/>
      <c r="T179" s="223"/>
      <c r="U179" s="240">
        <f>IF(U73=1,-$E$73,0)*50%</f>
        <v>0</v>
      </c>
      <c r="V179" s="221"/>
      <c r="W179" s="223"/>
      <c r="X179" s="223"/>
      <c r="Y179" s="240">
        <f>IF(Y73=1,-$E$73,0)*50%</f>
        <v>0</v>
      </c>
      <c r="Z179" s="221"/>
      <c r="AA179" s="223"/>
      <c r="AB179" s="223"/>
      <c r="AC179" s="240">
        <f>IF(AC73=1,-$E$73,0)*50%</f>
        <v>0</v>
      </c>
      <c r="AD179" s="221"/>
      <c r="AE179" s="223"/>
      <c r="AF179" s="223"/>
      <c r="AG179" s="240">
        <f>IF(AG73=1,-$E$73,0)*50%</f>
        <v>0</v>
      </c>
      <c r="AH179" s="221"/>
      <c r="AI179" s="223"/>
      <c r="AJ179" s="223"/>
      <c r="AK179" s="240">
        <f>IF(AK73=1,-$E$73,0)*50%</f>
        <v>0</v>
      </c>
      <c r="AL179" s="221"/>
      <c r="AM179" s="223"/>
      <c r="AN179" s="223"/>
      <c r="AO179" s="240">
        <f>IF(AO73=1,-$E$73,0)*50%</f>
        <v>0</v>
      </c>
      <c r="AP179" s="221"/>
      <c r="AQ179" s="223"/>
      <c r="AR179" s="223"/>
      <c r="AS179" s="240">
        <f>IF(AS73=1,-$E$73,0)*50%</f>
        <v>0</v>
      </c>
      <c r="AT179" s="221"/>
      <c r="AU179" s="223"/>
      <c r="AV179" s="223"/>
      <c r="AW179" s="240">
        <f>IF(AW73=1,-$E$73,0)*50%</f>
        <v>0</v>
      </c>
      <c r="AX179" s="221"/>
      <c r="AY179" s="223"/>
      <c r="AZ179" s="223"/>
      <c r="BA179" s="240">
        <f>IF(BA73=1,-$E$73,0)*50%</f>
        <v>0</v>
      </c>
      <c r="BB179" s="221"/>
    </row>
    <row r="180" spans="1:55" x14ac:dyDescent="0.25">
      <c r="G180" s="9" t="s">
        <v>177</v>
      </c>
      <c r="I180" s="240">
        <f>IF(I74=1,-$E$74,0)*50%</f>
        <v>0</v>
      </c>
      <c r="M180" s="240">
        <f>IF(M74=1,-$E$74,0)*50%</f>
        <v>0</v>
      </c>
      <c r="Q180" s="240">
        <f>IF(Q74=1,-$E$74,0)*50%</f>
        <v>0</v>
      </c>
      <c r="U180" s="240">
        <f>IF(U74=1,-$E$74,0)*50%</f>
        <v>0</v>
      </c>
      <c r="Y180" s="240">
        <f>IF(Y74=1,-$E$74,0)*50%</f>
        <v>0</v>
      </c>
      <c r="AC180" s="240">
        <f>IF(AC74=1,-$E$74,0)*50%</f>
        <v>0</v>
      </c>
      <c r="AG180" s="240">
        <f>IF(AG74=1,-$E$74,0)*50%</f>
        <v>0</v>
      </c>
      <c r="AK180" s="240">
        <f>IF(AK74=1,-$E$74,0)*50%</f>
        <v>0</v>
      </c>
      <c r="AO180" s="240">
        <f>IF(AO74=1,-$E$74,0)*50%</f>
        <v>0</v>
      </c>
      <c r="AS180" s="240">
        <f>IF(AS74=1,-$E$74,0)*50%</f>
        <v>0</v>
      </c>
      <c r="AW180" s="240">
        <f>IF(AW74=1,-$E$74,0)*50%</f>
        <v>0</v>
      </c>
      <c r="BA180" s="240">
        <f>IF(BA74=1,-$E$74,0)*50%</f>
        <v>0</v>
      </c>
    </row>
    <row r="181" spans="1:55" x14ac:dyDescent="0.25">
      <c r="G181" s="9" t="s">
        <v>177</v>
      </c>
      <c r="I181" s="240">
        <f>IF(I75=1,-$E$75,0)*50%</f>
        <v>0</v>
      </c>
      <c r="M181" s="240">
        <f>IF(M75=1,-$E$75,0)*50%</f>
        <v>0</v>
      </c>
      <c r="Q181" s="240">
        <f>IF(Q75=1,-$E$75,0)*50%</f>
        <v>0</v>
      </c>
      <c r="U181" s="240">
        <f>IF(U75=1,-$E$75,0)*50%</f>
        <v>0</v>
      </c>
      <c r="Y181" s="240">
        <f>IF(Y75=1,-$E$75,0)*50%</f>
        <v>0</v>
      </c>
      <c r="AC181" s="240">
        <f>IF(AC75=1,-$E$75,0)*50%</f>
        <v>0</v>
      </c>
      <c r="AG181" s="240">
        <f>IF(AG75=1,-$E$75,0)*50%</f>
        <v>0</v>
      </c>
      <c r="AK181" s="240">
        <f>IF(AK75=1,-$E$75,0)*50%</f>
        <v>0</v>
      </c>
      <c r="AO181" s="240">
        <f>IF(AO75=1,-$E$75,0)*50%</f>
        <v>0</v>
      </c>
      <c r="AS181" s="240">
        <f>IF(AS75=1,-$E$75,0)*50%</f>
        <v>0</v>
      </c>
      <c r="AW181" s="240">
        <f>IF(AW75=1,-$E$75,0)*50%</f>
        <v>0</v>
      </c>
      <c r="BA181" s="240">
        <f>IF(BA75=1,-$E$75,0)*50%</f>
        <v>0</v>
      </c>
    </row>
    <row r="182" spans="1:55" x14ac:dyDescent="0.25">
      <c r="G182" s="9" t="s">
        <v>177</v>
      </c>
      <c r="I182" s="240">
        <f>IF(I76=1,-$E$76,0)*50%</f>
        <v>0</v>
      </c>
      <c r="M182" s="240">
        <f>IF(M76=1,-$E$76,0)*50%</f>
        <v>0</v>
      </c>
      <c r="Q182" s="240">
        <f>IF(Q76=1,-$E$76,0)*50%</f>
        <v>0</v>
      </c>
      <c r="U182" s="240">
        <f>IF(U76=1,-$E$76,0)*50%</f>
        <v>0</v>
      </c>
      <c r="Y182" s="240">
        <f>IF(Y76=1,-$E$76,0)*50%</f>
        <v>0</v>
      </c>
      <c r="AC182" s="240">
        <f>IF(AC76=1,-$E$76,0)*50%</f>
        <v>0</v>
      </c>
      <c r="AG182" s="240">
        <f>IF(AG76=1,-$E$76,0)*50%</f>
        <v>0</v>
      </c>
      <c r="AK182" s="240">
        <f>IF(AK76=1,-$E$76,0)*50%</f>
        <v>0</v>
      </c>
      <c r="AO182" s="240">
        <f>IF(AO76=1,-$E$76,0)*50%</f>
        <v>0</v>
      </c>
      <c r="AS182" s="240">
        <f>IF(AS76=1,-$E$76,0)*50%</f>
        <v>0</v>
      </c>
      <c r="AW182" s="240">
        <f>IF(AW76=1,-$E$76,0)*50%</f>
        <v>0</v>
      </c>
      <c r="BA182" s="240">
        <f>IF(BA76=1,-$E$76,0)*50%</f>
        <v>0</v>
      </c>
    </row>
    <row r="183" spans="1:55" x14ac:dyDescent="0.25">
      <c r="G183" s="9" t="s">
        <v>177</v>
      </c>
      <c r="I183" s="240">
        <f>IF(I77=1,-$E$77,0)*50%</f>
        <v>0</v>
      </c>
      <c r="M183" s="240">
        <f>IF(M77=1,-$E$77,0)*50%</f>
        <v>0</v>
      </c>
      <c r="Q183" s="240">
        <f>IF(Q77=1,-$E$77,0)*50%</f>
        <v>0</v>
      </c>
      <c r="U183" s="240">
        <f>IF(U77=1,-$E$77,0)*50%</f>
        <v>0</v>
      </c>
      <c r="Y183" s="240">
        <f>IF(Y77=1,-$E$77,0)*50%</f>
        <v>0</v>
      </c>
      <c r="AC183" s="240">
        <f>IF(AC77=1,-$E$77,0)*50%</f>
        <v>0</v>
      </c>
      <c r="AG183" s="240">
        <f>IF(AG77=1,-$E$77,0)*50%</f>
        <v>0</v>
      </c>
      <c r="AK183" s="240">
        <f>IF(AK77=1,-$E$77,0)*50%</f>
        <v>0</v>
      </c>
      <c r="AO183" s="240">
        <f>IF(AO77=1,-$E$77,0)*50%</f>
        <v>0</v>
      </c>
      <c r="AS183" s="240">
        <f>IF(AS77=1,-$E$77,0)*50%</f>
        <v>0</v>
      </c>
      <c r="AW183" s="240">
        <f>IF(AW77=1,-$E$77,0)*50%</f>
        <v>0</v>
      </c>
      <c r="BA183" s="240">
        <f>IF(BA77=1,-$E$77,0)*50%</f>
        <v>0</v>
      </c>
    </row>
    <row r="184" spans="1:55" x14ac:dyDescent="0.25">
      <c r="G184" s="9" t="s">
        <v>177</v>
      </c>
      <c r="I184" s="240">
        <f>IF(I78=1,-$E$78,0)*50%</f>
        <v>0</v>
      </c>
      <c r="M184" s="240">
        <f>IF(M78=1,-$E$78,0)*50%</f>
        <v>0</v>
      </c>
      <c r="Q184" s="240">
        <f>IF(Q78=1,-$E$78,0)*50%</f>
        <v>0</v>
      </c>
      <c r="U184" s="240">
        <f>IF(U78=1,-$E$78,0)*50%</f>
        <v>0</v>
      </c>
      <c r="Y184" s="240">
        <f>IF(Y78=1,-$E$78,0)*50%</f>
        <v>0</v>
      </c>
      <c r="AC184" s="240">
        <f>IF(AC78=1,-$E$78,0)*50%</f>
        <v>0</v>
      </c>
      <c r="AG184" s="240">
        <f>IF(AG78=1,-$E$78,0)*50%</f>
        <v>0</v>
      </c>
      <c r="AK184" s="240">
        <f>IF(AK78=1,-$E$78,0)*50%</f>
        <v>0</v>
      </c>
      <c r="AO184" s="240">
        <f>IF(AO78=1,-$E$78,0)*50%</f>
        <v>0</v>
      </c>
      <c r="AS184" s="240">
        <f>IF(AS78=1,-$E$78,0)*50%</f>
        <v>0</v>
      </c>
      <c r="AW184" s="240">
        <f>IF(AW78=1,-$E$78,0)*50%</f>
        <v>0</v>
      </c>
      <c r="BA184" s="240">
        <f>IF(BA78=1,-$E$78,0)*50%</f>
        <v>0</v>
      </c>
    </row>
    <row r="185" spans="1:55" x14ac:dyDescent="0.25">
      <c r="G185" s="9" t="s">
        <v>183</v>
      </c>
      <c r="I185" s="240">
        <f>IF(I19=1,-$E$19,0)*50%</f>
        <v>0</v>
      </c>
      <c r="M185" s="240">
        <f>IF(M19=1,-$E$19,0)*50%</f>
        <v>0</v>
      </c>
      <c r="Q185" s="240">
        <f>IF(Q19=1,-$E$19,0)*50%</f>
        <v>0</v>
      </c>
      <c r="U185" s="240">
        <f>IF(U19=1,-$E$19,0)*50%</f>
        <v>0</v>
      </c>
      <c r="Y185" s="240">
        <f>IF(Y19=1,-$E$19,0)*50%</f>
        <v>0</v>
      </c>
      <c r="AC185" s="240">
        <f>IF(AC19=1,-$E$19,0)*50%</f>
        <v>0</v>
      </c>
      <c r="AG185" s="240">
        <f>IF(AG19=1,-$E$19,0)*50%</f>
        <v>0</v>
      </c>
      <c r="AK185" s="240">
        <f>IF(AK19=1,-$E$19,0)*50%</f>
        <v>0</v>
      </c>
      <c r="AO185" s="240">
        <f>IF(AO19=1,-$E$19,0)*50%</f>
        <v>0</v>
      </c>
      <c r="AS185" s="240">
        <f>IF(AS19=1,-$E$19,0)*50%</f>
        <v>0</v>
      </c>
      <c r="AW185" s="240">
        <f>IF(AW19=1,-$E$19,0)*50%</f>
        <v>0</v>
      </c>
      <c r="BA185" s="240">
        <f>IF(BA19=1,-$E$19,0)*50%</f>
        <v>0</v>
      </c>
    </row>
    <row r="186" spans="1:55" x14ac:dyDescent="0.25">
      <c r="G186" s="9" t="s">
        <v>183</v>
      </c>
      <c r="I186" s="240">
        <f>IF(I20=1,-$E$20,0)*50%</f>
        <v>0</v>
      </c>
      <c r="M186" s="240">
        <f>IF(M20=1,-$E$20,0)*50%</f>
        <v>0</v>
      </c>
      <c r="Q186" s="240">
        <f>IF(Q20=1,-$E$20,0)*50%</f>
        <v>0</v>
      </c>
      <c r="U186" s="240">
        <f>IF(U20=1,-$E$20,0)*50%</f>
        <v>0</v>
      </c>
      <c r="Y186" s="240">
        <f>IF(Y20=1,-$E$20,0)*50%</f>
        <v>0</v>
      </c>
      <c r="AC186" s="240">
        <f>IF(AC20=1,-$E$20,0)*50%</f>
        <v>0</v>
      </c>
      <c r="AG186" s="240">
        <f>IF(AG20=1,-$E$20,0)*50%</f>
        <v>0</v>
      </c>
      <c r="AK186" s="240">
        <f>IF(AK20=1,-$E$20,0)*50%</f>
        <v>0</v>
      </c>
      <c r="AO186" s="240">
        <f>IF(AO20=1,-$E$20,0)*50%</f>
        <v>0</v>
      </c>
      <c r="AS186" s="240">
        <f>IF(AS20=1,-$E$20,0)*50%</f>
        <v>0</v>
      </c>
      <c r="AW186" s="240">
        <f>IF(AW20=1,-$E$20,0)*50%</f>
        <v>0</v>
      </c>
      <c r="BA186" s="240">
        <f>IF(BA20=1,-$E$20,0)*50%</f>
        <v>0</v>
      </c>
    </row>
    <row r="187" spans="1:55" x14ac:dyDescent="0.25">
      <c r="G187" s="9" t="s">
        <v>174</v>
      </c>
      <c r="I187" s="240">
        <f>IF(I143=1,-$E$143,0)*50%</f>
        <v>0</v>
      </c>
      <c r="M187" s="240">
        <f>IF(M143=1,-$E$143,0)*50%</f>
        <v>0</v>
      </c>
      <c r="Q187" s="240">
        <f>IF(Q143=1,-$E$143,0)*50%</f>
        <v>0</v>
      </c>
      <c r="U187" s="240">
        <f>IF(U143=1,-$E$143,0)*50%</f>
        <v>0</v>
      </c>
      <c r="Y187" s="240">
        <f>IF(Y143=1,-$E$143,0)*50%</f>
        <v>0</v>
      </c>
      <c r="AC187" s="240">
        <f>IF(AC143=1,-$E$143,0)*50%</f>
        <v>0</v>
      </c>
      <c r="AG187" s="240">
        <f>IF(AG143=1,-$E$143,0)*50%</f>
        <v>0</v>
      </c>
      <c r="AK187" s="240">
        <f>IF(AK143=1,-$E$143,0)*50%</f>
        <v>0</v>
      </c>
      <c r="AO187" s="240">
        <f>IF(AO143=1,-$E$143,0)*50%</f>
        <v>0</v>
      </c>
      <c r="AS187" s="240">
        <f>IF(AS143=1,-$E$143,0)*50%</f>
        <v>0</v>
      </c>
      <c r="AW187" s="240">
        <f>IF(AW143=1,-$E$143,0)*50%</f>
        <v>0</v>
      </c>
      <c r="BA187" s="240">
        <f>IF(BA143=1,-$E$143,0)*50%</f>
        <v>0</v>
      </c>
    </row>
    <row r="188" spans="1:55" x14ac:dyDescent="0.25">
      <c r="G188" s="9" t="s">
        <v>174</v>
      </c>
      <c r="I188" s="240">
        <f>IF(I144=1,-$E$144,0)*50%</f>
        <v>0</v>
      </c>
      <c r="M188" s="240">
        <f>IF(M144=1,-$E$144,0)*50%</f>
        <v>0</v>
      </c>
      <c r="Q188" s="240">
        <f>IF(Q144=1,-$E$144,0)*50%</f>
        <v>0</v>
      </c>
      <c r="U188" s="240">
        <f>IF(U144=1,-$E$144,0)*50%</f>
        <v>0</v>
      </c>
      <c r="Y188" s="240">
        <f>IF(Y144=1,-$E$144,0)*50%</f>
        <v>0</v>
      </c>
      <c r="AC188" s="240">
        <f>IF(AC144=1,-$E$144,0)*50%</f>
        <v>0</v>
      </c>
      <c r="AG188" s="240">
        <f>IF(AG144=1,-$E$144,0)*50%</f>
        <v>0</v>
      </c>
      <c r="AK188" s="240">
        <f>IF(AK144=1,-$E$144,0)*50%</f>
        <v>0</v>
      </c>
      <c r="AO188" s="240">
        <f>IF(AO144=1,-$E$144,0)*50%</f>
        <v>0</v>
      </c>
      <c r="AS188" s="240">
        <f>IF(AS144=1,-$E$144,0)*50%</f>
        <v>0</v>
      </c>
      <c r="AW188" s="240">
        <f>IF(AW144=1,-$E$144,0)*50%</f>
        <v>0</v>
      </c>
      <c r="BA188" s="240">
        <f>IF(BA144=1,-$E$144,0)*50%</f>
        <v>0</v>
      </c>
    </row>
    <row r="190" spans="1:55" x14ac:dyDescent="0.25">
      <c r="D190" s="241" t="s">
        <v>179</v>
      </c>
    </row>
    <row r="191" spans="1:55" s="22" customFormat="1" x14ac:dyDescent="0.25">
      <c r="A191" s="227"/>
      <c r="B191" s="65"/>
      <c r="C191" s="214"/>
      <c r="D191" s="66"/>
      <c r="E191" s="135" t="s">
        <v>178</v>
      </c>
      <c r="F191" s="242"/>
      <c r="G191" s="170"/>
      <c r="H191" s="137"/>
      <c r="I191" s="137"/>
      <c r="J191" s="193">
        <f>J192/$F$192</f>
        <v>0</v>
      </c>
      <c r="K191" s="170"/>
      <c r="L191" s="137"/>
      <c r="M191" s="137"/>
      <c r="N191" s="193">
        <f>N192/$F$192</f>
        <v>0</v>
      </c>
      <c r="O191" s="170"/>
      <c r="P191" s="137"/>
      <c r="Q191" s="137"/>
      <c r="R191" s="193">
        <f t="shared" ref="R191" si="1449">R192/$F$192</f>
        <v>0</v>
      </c>
      <c r="S191" s="170"/>
      <c r="T191" s="137"/>
      <c r="U191" s="137"/>
      <c r="V191" s="193">
        <f t="shared" ref="V191" si="1450">V192/$F$192</f>
        <v>0</v>
      </c>
      <c r="W191" s="170"/>
      <c r="X191" s="137"/>
      <c r="Y191" s="137"/>
      <c r="Z191" s="193">
        <f t="shared" ref="Z191" si="1451">Z192/$F$192</f>
        <v>0.38789473684210529</v>
      </c>
      <c r="AA191" s="170"/>
      <c r="AB191" s="137"/>
      <c r="AC191" s="137"/>
      <c r="AD191" s="193">
        <f t="shared" ref="AD191" si="1452">AD192/$F$192</f>
        <v>0.38789473684210529</v>
      </c>
      <c r="AE191" s="170"/>
      <c r="AF191" s="137"/>
      <c r="AG191" s="137"/>
      <c r="AH191" s="193">
        <f t="shared" ref="AH191" si="1453">AH192/$F$192</f>
        <v>0.38789473684210529</v>
      </c>
      <c r="AI191" s="170"/>
      <c r="AJ191" s="137"/>
      <c r="AK191" s="137"/>
      <c r="AL191" s="193">
        <f t="shared" ref="AL191" si="1454">AL192/$F$192</f>
        <v>0.38789473684210529</v>
      </c>
      <c r="AM191" s="170"/>
      <c r="AN191" s="137"/>
      <c r="AO191" s="137"/>
      <c r="AP191" s="193">
        <f t="shared" ref="AP191" si="1455">AP192/$F$192</f>
        <v>0.38789473684210529</v>
      </c>
      <c r="AQ191" s="170"/>
      <c r="AR191" s="137"/>
      <c r="AS191" s="137"/>
      <c r="AT191" s="193">
        <f t="shared" ref="AT191" si="1456">AT192/$F$192</f>
        <v>0.38789473684210529</v>
      </c>
      <c r="AU191" s="170"/>
      <c r="AV191" s="137"/>
      <c r="AW191" s="137"/>
      <c r="AX191" s="193">
        <f t="shared" ref="AX191" si="1457">AX192/$F$192</f>
        <v>0.38789473684210529</v>
      </c>
      <c r="AY191" s="170"/>
      <c r="AZ191" s="137"/>
      <c r="BA191" s="137"/>
      <c r="BB191" s="193">
        <f t="shared" ref="BB191" si="1458">BB192/$F$192</f>
        <v>0.38</v>
      </c>
      <c r="BC191" s="174"/>
    </row>
    <row r="192" spans="1:55" s="22" customFormat="1" x14ac:dyDescent="0.25">
      <c r="A192" s="227"/>
      <c r="B192" s="65"/>
      <c r="C192" s="214"/>
      <c r="D192" s="87" t="s">
        <v>104</v>
      </c>
      <c r="E192" s="63"/>
      <c r="F192" s="175">
        <f>SUM($F$9:$F$158)-IF($H$159=0,$F$152,0)-IF($H$150=0,$F$129,0)-IF($H$127=0,$F$102,0)-IF($H$99=0,$F$93,0)-IF($H$90=0,$F$84,0)-IF($H$82=0,$F$69,0)-IF($H$67=0,$F$65,0)-IF($H$59=0,$F$47,0)-IF($H$45=0,$F$27,0)-IF($H$25=0,$F$9,0)</f>
        <v>1</v>
      </c>
      <c r="G192" s="160"/>
      <c r="H192" s="23"/>
      <c r="I192" s="237"/>
      <c r="J192" s="247">
        <f>SUM(J160,J151,J128,J100,J91,J83,J68,J60,J46,J26)+SUM(I169:I175)+SUM(I179:I188)</f>
        <v>0</v>
      </c>
      <c r="K192" s="160"/>
      <c r="L192" s="23"/>
      <c r="M192" s="23"/>
      <c r="N192" s="247">
        <f>SUM(N160,N151,N128,N100,N91,N83,N68,N60,N46,N26)+SUM(M169:M175)+SUM(M179:M188)</f>
        <v>0</v>
      </c>
      <c r="O192" s="160"/>
      <c r="P192" s="23"/>
      <c r="Q192" s="23"/>
      <c r="R192" s="247">
        <f>SUM(R160,R151,R128,R100,R91,R83,R68,R60,R46,R26)+SUM(Q169:Q175)+SUM(Q179:Q188)</f>
        <v>0</v>
      </c>
      <c r="S192" s="160"/>
      <c r="T192" s="23"/>
      <c r="U192" s="23"/>
      <c r="V192" s="247">
        <f>SUM(V160,V151,V128,V100,V91,V83,V68,V60,V46,V26)+SUM(U169:U175)+SUM(U179:U188)</f>
        <v>0</v>
      </c>
      <c r="W192" s="160"/>
      <c r="X192" s="23"/>
      <c r="Y192" s="23"/>
      <c r="Z192" s="247">
        <f>SUM(Z160,Z151,Z128,Z100,Z91,Z83,Z68,Z60,Z46,Z26)+SUM(Y169:Y175)+SUM(Y179:Y188)</f>
        <v>0.38789473684210529</v>
      </c>
      <c r="AA192" s="160"/>
      <c r="AB192" s="23"/>
      <c r="AC192" s="23"/>
      <c r="AD192" s="247">
        <f>SUM(AD160,AD151,AD128,AD100,AD91,AD83,AD68,AD60,AD46,AD26)+SUM(AC169:AC175)+SUM(AC179:AC188)</f>
        <v>0.38789473684210529</v>
      </c>
      <c r="AE192" s="160"/>
      <c r="AF192" s="23"/>
      <c r="AG192" s="23"/>
      <c r="AH192" s="247">
        <f>SUM(AH160,AH151,AH128,AH100,AH91,AH83,AH68,AH60,AH46,AH26)+SUM(AG169:AG175)+SUM(AG179:AG188)</f>
        <v>0.38789473684210529</v>
      </c>
      <c r="AI192" s="160"/>
      <c r="AJ192" s="23"/>
      <c r="AK192" s="23"/>
      <c r="AL192" s="247">
        <f>SUM(AL160,AL151,AL128,AL100,AL91,AL83,AL68,AL60,AL46,AL26)+SUM(AK169:AK175)+SUM(AK179:AK188)</f>
        <v>0.38789473684210529</v>
      </c>
      <c r="AM192" s="160"/>
      <c r="AN192" s="23"/>
      <c r="AO192" s="23"/>
      <c r="AP192" s="247">
        <f>SUM(AP160,AP151,AP128,AP100,AP91,AP83,AP68,AP60,AP46,AP26)+SUM(AO169:AO175)+SUM(AO179:AO188)</f>
        <v>0.38789473684210529</v>
      </c>
      <c r="AQ192" s="160"/>
      <c r="AR192" s="23"/>
      <c r="AS192" s="23"/>
      <c r="AT192" s="247">
        <f>SUM(AT160,AT151,AT128,AT100,AT91,AT83,AT68,AT60,AT46,AT26)+SUM(AS169:AS175)+SUM(AS179:AS188)</f>
        <v>0.38789473684210529</v>
      </c>
      <c r="AU192" s="160"/>
      <c r="AV192" s="23"/>
      <c r="AW192" s="23"/>
      <c r="AX192" s="247">
        <f>SUM(AX160,AX151,AX128,AX100,AX91,AX83,AX68,AX60,AX46,AX26)+SUM(AW169:AW175)+SUM(AW179:AW188)</f>
        <v>0.38789473684210529</v>
      </c>
      <c r="AY192" s="160"/>
      <c r="AZ192" s="23"/>
      <c r="BA192" s="23"/>
      <c r="BB192" s="247">
        <f>SUM(BB160,BB151,BB128,BB100,BB91,BB83,BB68,BB60,BB46,BB26)+SUM(BA169:BA175)+SUM(BA179:BA188)</f>
        <v>0.38</v>
      </c>
      <c r="BC192" s="210"/>
    </row>
    <row r="193" spans="1:55" s="22" customFormat="1" x14ac:dyDescent="0.25">
      <c r="A193" s="227"/>
      <c r="B193" s="65"/>
      <c r="C193" s="214"/>
      <c r="D193" s="66"/>
      <c r="E193" s="134" t="s">
        <v>180</v>
      </c>
      <c r="F193" s="242"/>
      <c r="G193" s="159"/>
      <c r="H193" s="138"/>
      <c r="I193" s="138"/>
      <c r="J193" s="295">
        <f t="shared" ref="J193:BB193" si="1459">SUMIF($G$191:$BB$191,"&gt;0")/COUNTIF($G$191:$BB$191,"&gt;0")</f>
        <v>0.38690789473684212</v>
      </c>
      <c r="K193" s="296">
        <f t="shared" si="1459"/>
        <v>0.38690789473684212</v>
      </c>
      <c r="L193" s="296">
        <f t="shared" si="1459"/>
        <v>0.38690789473684212</v>
      </c>
      <c r="M193" s="296">
        <f t="shared" si="1459"/>
        <v>0.38690789473684212</v>
      </c>
      <c r="N193" s="296">
        <f t="shared" si="1459"/>
        <v>0.38690789473684212</v>
      </c>
      <c r="O193" s="296">
        <f t="shared" si="1459"/>
        <v>0.38690789473684212</v>
      </c>
      <c r="P193" s="296">
        <f t="shared" si="1459"/>
        <v>0.38690789473684212</v>
      </c>
      <c r="Q193" s="296">
        <f t="shared" si="1459"/>
        <v>0.38690789473684212</v>
      </c>
      <c r="R193" s="296">
        <f t="shared" si="1459"/>
        <v>0.38690789473684212</v>
      </c>
      <c r="S193" s="296">
        <f t="shared" si="1459"/>
        <v>0.38690789473684212</v>
      </c>
      <c r="T193" s="296">
        <f t="shared" si="1459"/>
        <v>0.38690789473684212</v>
      </c>
      <c r="U193" s="296">
        <f t="shared" si="1459"/>
        <v>0.38690789473684212</v>
      </c>
      <c r="V193" s="296">
        <f t="shared" si="1459"/>
        <v>0.38690789473684212</v>
      </c>
      <c r="W193" s="296">
        <f t="shared" si="1459"/>
        <v>0.38690789473684212</v>
      </c>
      <c r="X193" s="296">
        <f t="shared" si="1459"/>
        <v>0.38690789473684212</v>
      </c>
      <c r="Y193" s="296">
        <f t="shared" si="1459"/>
        <v>0.38690789473684212</v>
      </c>
      <c r="Z193" s="296">
        <f t="shared" si="1459"/>
        <v>0.38690789473684212</v>
      </c>
      <c r="AA193" s="296">
        <f t="shared" si="1459"/>
        <v>0.38690789473684212</v>
      </c>
      <c r="AB193" s="296">
        <f t="shared" si="1459"/>
        <v>0.38690789473684212</v>
      </c>
      <c r="AC193" s="296">
        <f t="shared" si="1459"/>
        <v>0.38690789473684212</v>
      </c>
      <c r="AD193" s="296">
        <f t="shared" si="1459"/>
        <v>0.38690789473684212</v>
      </c>
      <c r="AE193" s="296">
        <f t="shared" si="1459"/>
        <v>0.38690789473684212</v>
      </c>
      <c r="AF193" s="296">
        <f t="shared" si="1459"/>
        <v>0.38690789473684212</v>
      </c>
      <c r="AG193" s="296">
        <f t="shared" si="1459"/>
        <v>0.38690789473684212</v>
      </c>
      <c r="AH193" s="296">
        <f t="shared" si="1459"/>
        <v>0.38690789473684212</v>
      </c>
      <c r="AI193" s="296">
        <f t="shared" si="1459"/>
        <v>0.38690789473684212</v>
      </c>
      <c r="AJ193" s="296">
        <f t="shared" si="1459"/>
        <v>0.38690789473684212</v>
      </c>
      <c r="AK193" s="296">
        <f t="shared" si="1459"/>
        <v>0.38690789473684212</v>
      </c>
      <c r="AL193" s="296">
        <f t="shared" si="1459"/>
        <v>0.38690789473684212</v>
      </c>
      <c r="AM193" s="296">
        <f t="shared" si="1459"/>
        <v>0.38690789473684212</v>
      </c>
      <c r="AN193" s="296">
        <f t="shared" si="1459"/>
        <v>0.38690789473684212</v>
      </c>
      <c r="AO193" s="296">
        <f t="shared" si="1459"/>
        <v>0.38690789473684212</v>
      </c>
      <c r="AP193" s="296">
        <f t="shared" si="1459"/>
        <v>0.38690789473684212</v>
      </c>
      <c r="AQ193" s="296">
        <f t="shared" si="1459"/>
        <v>0.38690789473684212</v>
      </c>
      <c r="AR193" s="296">
        <f t="shared" si="1459"/>
        <v>0.38690789473684212</v>
      </c>
      <c r="AS193" s="296">
        <f t="shared" si="1459"/>
        <v>0.38690789473684212</v>
      </c>
      <c r="AT193" s="296">
        <f t="shared" si="1459"/>
        <v>0.38690789473684212</v>
      </c>
      <c r="AU193" s="296">
        <f t="shared" si="1459"/>
        <v>0.38690789473684212</v>
      </c>
      <c r="AV193" s="296">
        <f t="shared" si="1459"/>
        <v>0.38690789473684212</v>
      </c>
      <c r="AW193" s="296">
        <f t="shared" si="1459"/>
        <v>0.38690789473684212</v>
      </c>
      <c r="AX193" s="296">
        <f t="shared" si="1459"/>
        <v>0.38690789473684212</v>
      </c>
      <c r="AY193" s="296">
        <f t="shared" si="1459"/>
        <v>0.38690789473684212</v>
      </c>
      <c r="AZ193" s="296">
        <f t="shared" si="1459"/>
        <v>0.38690789473684212</v>
      </c>
      <c r="BA193" s="296">
        <f t="shared" si="1459"/>
        <v>0.38690789473684212</v>
      </c>
      <c r="BB193" s="297">
        <f t="shared" si="1459"/>
        <v>0.38690789473684212</v>
      </c>
      <c r="BC193" s="174">
        <f>SUMIF($G$191:$BB$191,"&gt;0")/COUNTIF($G$191:$BB$191,"&gt;0")</f>
        <v>0.38690789473684212</v>
      </c>
    </row>
    <row r="194" spans="1:55" ht="15.75" thickBot="1" x14ac:dyDescent="0.3">
      <c r="B194" s="68"/>
      <c r="C194" s="109"/>
      <c r="D194" s="69"/>
      <c r="E194" s="70"/>
      <c r="F194" s="71"/>
      <c r="G194" s="162"/>
      <c r="H194" s="163"/>
      <c r="I194" s="163"/>
      <c r="J194" s="164"/>
      <c r="K194" s="162"/>
      <c r="L194" s="163"/>
      <c r="M194" s="163"/>
      <c r="N194" s="164"/>
      <c r="O194" s="162"/>
      <c r="P194" s="163"/>
      <c r="Q194" s="163"/>
      <c r="R194" s="164"/>
      <c r="S194" s="162"/>
      <c r="T194" s="163"/>
      <c r="U194" s="163"/>
      <c r="V194" s="164"/>
      <c r="W194" s="162"/>
      <c r="X194" s="163"/>
      <c r="Y194" s="163"/>
      <c r="Z194" s="164"/>
      <c r="AA194" s="162"/>
      <c r="AB194" s="163"/>
      <c r="AC194" s="163"/>
      <c r="AD194" s="164"/>
      <c r="AE194" s="162"/>
      <c r="AF194" s="163"/>
      <c r="AG194" s="163"/>
      <c r="AH194" s="164"/>
      <c r="AI194" s="162"/>
      <c r="AJ194" s="163"/>
      <c r="AK194" s="163"/>
      <c r="AL194" s="164"/>
      <c r="AM194" s="162"/>
      <c r="AN194" s="163"/>
      <c r="AO194" s="163"/>
      <c r="AP194" s="164"/>
      <c r="AQ194" s="162"/>
      <c r="AR194" s="163"/>
      <c r="AS194" s="163"/>
      <c r="AT194" s="164"/>
      <c r="AU194" s="162"/>
      <c r="AV194" s="163"/>
      <c r="AW194" s="163"/>
      <c r="AX194" s="164"/>
      <c r="AY194" s="162"/>
      <c r="AZ194" s="163"/>
      <c r="BA194" s="163"/>
      <c r="BB194" s="204"/>
      <c r="BC194" s="212"/>
    </row>
    <row r="196" spans="1:55" x14ac:dyDescent="0.25">
      <c r="D196" s="249" t="s">
        <v>182</v>
      </c>
      <c r="E196" s="250"/>
      <c r="F196" s="251">
        <f>BC193</f>
        <v>0.38690789473684212</v>
      </c>
    </row>
  </sheetData>
  <mergeCells count="40">
    <mergeCell ref="F129:F149"/>
    <mergeCell ref="F102:F126"/>
    <mergeCell ref="F93:F98"/>
    <mergeCell ref="J193:BB193"/>
    <mergeCell ref="F152:F158"/>
    <mergeCell ref="AY7:BB7"/>
    <mergeCell ref="G7:J7"/>
    <mergeCell ref="K7:N7"/>
    <mergeCell ref="O7:R7"/>
    <mergeCell ref="S7:V7"/>
    <mergeCell ref="W7:Z7"/>
    <mergeCell ref="AA7:AD7"/>
    <mergeCell ref="AE7:AH7"/>
    <mergeCell ref="AI7:AL7"/>
    <mergeCell ref="AM7:AP7"/>
    <mergeCell ref="AQ7:AT7"/>
    <mergeCell ref="AU7:AX7"/>
    <mergeCell ref="AY6:BB6"/>
    <mergeCell ref="G6:J6"/>
    <mergeCell ref="K6:N6"/>
    <mergeCell ref="O6:R6"/>
    <mergeCell ref="S6:V6"/>
    <mergeCell ref="W6:Z6"/>
    <mergeCell ref="AA6:AD6"/>
    <mergeCell ref="AE6:AH6"/>
    <mergeCell ref="AI6:AL6"/>
    <mergeCell ref="AM6:AP6"/>
    <mergeCell ref="AQ6:AT6"/>
    <mergeCell ref="AU6:AX6"/>
    <mergeCell ref="F9:F24"/>
    <mergeCell ref="C124:C125"/>
    <mergeCell ref="B124:B125"/>
    <mergeCell ref="D124:D125"/>
    <mergeCell ref="E124:E125"/>
    <mergeCell ref="F84:F89"/>
    <mergeCell ref="F27:F43"/>
    <mergeCell ref="F47:F58"/>
    <mergeCell ref="F69:F81"/>
    <mergeCell ref="F61:F64"/>
    <mergeCell ref="F65:F66"/>
  </mergeCells>
  <phoneticPr fontId="38" type="noConversion"/>
  <pageMargins left="0.7" right="0.7" top="0.75" bottom="0.75" header="0.3" footer="0.3"/>
  <pageSetup orientation="portrait" r:id="rId1"/>
  <ignoredErrors>
    <ignoredError sqref="B82:B85 B126:B128 B90:B94 B88 B101 B121:B123 B141:B147 B156:B157 B48 B67:B68 B70 B103:B119 B130:B131 B12:B22 B43:B46 B25:B28 B30:B35 B50:B60 B62:B63 B65 B72:B79 B96:B97 B133:B139 B37:B39" unlockedFormula="1"/>
    <ignoredError sqref="G138 H148:BB148 H134:BB134" 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Workplan for BU 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Lanre Oyetunji</dc:creator>
  <cp:lastModifiedBy>TELNET-SP</cp:lastModifiedBy>
  <dcterms:created xsi:type="dcterms:W3CDTF">2018-06-05T10:55:34Z</dcterms:created>
  <dcterms:modified xsi:type="dcterms:W3CDTF">2019-12-19T10:48:37Z</dcterms:modified>
</cp:coreProperties>
</file>