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han\Box\USA\UTD\Operations Analytics\Homework\HW1\"/>
    </mc:Choice>
  </mc:AlternateContent>
  <xr:revisionPtr revIDLastSave="0" documentId="13_ncr:1_{2F1515E9-36DC-4BD1-B5D5-77FB38B893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" i="1" l="1"/>
  <c r="C166" i="1"/>
  <c r="C165" i="1"/>
  <c r="D165" i="1"/>
  <c r="D151" i="1"/>
  <c r="E151" i="1"/>
  <c r="F151" i="1" s="1"/>
  <c r="D152" i="1"/>
  <c r="E152" i="1"/>
  <c r="F152" i="1" s="1"/>
  <c r="D155" i="1"/>
  <c r="E155" i="1"/>
  <c r="F155" i="1" s="1"/>
  <c r="D139" i="1"/>
  <c r="E138" i="1"/>
  <c r="F138" i="1" s="1"/>
  <c r="D138" i="1"/>
  <c r="E137" i="1"/>
  <c r="F137" i="1" s="1"/>
  <c r="D137" i="1"/>
  <c r="E136" i="1"/>
  <c r="F136" i="1" s="1"/>
  <c r="D136" i="1"/>
  <c r="E135" i="1"/>
  <c r="F135" i="1" s="1"/>
  <c r="C158" i="1"/>
  <c r="C136" i="1"/>
  <c r="C137" i="1"/>
  <c r="C138" i="1"/>
  <c r="C139" i="1"/>
  <c r="E139" i="1" s="1"/>
  <c r="F139" i="1" s="1"/>
  <c r="C140" i="1"/>
  <c r="E140" i="1" s="1"/>
  <c r="F140" i="1" s="1"/>
  <c r="C141" i="1"/>
  <c r="E141" i="1" s="1"/>
  <c r="F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C152" i="1"/>
  <c r="C153" i="1"/>
  <c r="D153" i="1" s="1"/>
  <c r="C154" i="1"/>
  <c r="D154" i="1" s="1"/>
  <c r="C155" i="1"/>
  <c r="C156" i="1"/>
  <c r="D156" i="1" s="1"/>
  <c r="C157" i="1"/>
  <c r="D157" i="1" s="1"/>
  <c r="C135" i="1"/>
  <c r="D135" i="1" s="1"/>
  <c r="D102" i="1"/>
  <c r="E111" i="1"/>
  <c r="F111" i="1" s="1"/>
  <c r="D112" i="1"/>
  <c r="E112" i="1"/>
  <c r="F112" i="1" s="1"/>
  <c r="E115" i="1"/>
  <c r="F115" i="1" s="1"/>
  <c r="C111" i="1"/>
  <c r="D111" i="1" s="1"/>
  <c r="C112" i="1"/>
  <c r="C113" i="1"/>
  <c r="D113" i="1" s="1"/>
  <c r="C114" i="1"/>
  <c r="D114" i="1" s="1"/>
  <c r="C115" i="1"/>
  <c r="D115" i="1" s="1"/>
  <c r="C116" i="1"/>
  <c r="D116" i="1" s="1"/>
  <c r="C117" i="1"/>
  <c r="E117" i="1" s="1"/>
  <c r="F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E123" i="1" s="1"/>
  <c r="F123" i="1" s="1"/>
  <c r="C124" i="1"/>
  <c r="E124" i="1" s="1"/>
  <c r="F124" i="1" s="1"/>
  <c r="C125" i="1"/>
  <c r="C102" i="1"/>
  <c r="E102" i="1" s="1"/>
  <c r="C110" i="1"/>
  <c r="D110" i="1" s="1"/>
  <c r="C109" i="1"/>
  <c r="E109" i="1" s="1"/>
  <c r="F109" i="1" s="1"/>
  <c r="C108" i="1"/>
  <c r="E108" i="1" s="1"/>
  <c r="F108" i="1" s="1"/>
  <c r="C107" i="1"/>
  <c r="E107" i="1" s="1"/>
  <c r="F107" i="1" s="1"/>
  <c r="C106" i="1"/>
  <c r="D106" i="1" s="1"/>
  <c r="C105" i="1"/>
  <c r="E105" i="1" s="1"/>
  <c r="F105" i="1" s="1"/>
  <c r="C104" i="1"/>
  <c r="E104" i="1" s="1"/>
  <c r="F104" i="1" s="1"/>
  <c r="C103" i="1"/>
  <c r="D103" i="1" s="1"/>
  <c r="C92" i="1"/>
  <c r="D83" i="1"/>
  <c r="D84" i="1"/>
  <c r="D85" i="1"/>
  <c r="D86" i="1"/>
  <c r="D87" i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D88" i="1" s="1"/>
  <c r="C89" i="1"/>
  <c r="E89" i="1" s="1"/>
  <c r="F89" i="1" s="1"/>
  <c r="C90" i="1"/>
  <c r="E90" i="1" s="1"/>
  <c r="F90" i="1" s="1"/>
  <c r="C91" i="1"/>
  <c r="E91" i="1" s="1"/>
  <c r="F91" i="1" s="1"/>
  <c r="C67" i="1"/>
  <c r="E67" i="1" s="1"/>
  <c r="C68" i="1"/>
  <c r="D68" i="1" s="1"/>
  <c r="C69" i="1"/>
  <c r="E69" i="1" s="1"/>
  <c r="F69" i="1" s="1"/>
  <c r="C70" i="1"/>
  <c r="E70" i="1" s="1"/>
  <c r="F70" i="1" s="1"/>
  <c r="C71" i="1"/>
  <c r="D71" i="1" s="1"/>
  <c r="C72" i="1"/>
  <c r="E72" i="1" s="1"/>
  <c r="F72" i="1" s="1"/>
  <c r="C73" i="1"/>
  <c r="D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D166" i="1" l="1"/>
  <c r="D167" i="1" s="1"/>
  <c r="C168" i="1" s="1"/>
  <c r="D117" i="1"/>
  <c r="E103" i="1"/>
  <c r="F103" i="1" s="1"/>
  <c r="E145" i="1"/>
  <c r="F145" i="1" s="1"/>
  <c r="D82" i="1"/>
  <c r="D104" i="1"/>
  <c r="D70" i="1"/>
  <c r="E142" i="1"/>
  <c r="F142" i="1" s="1"/>
  <c r="E144" i="1"/>
  <c r="F144" i="1" s="1"/>
  <c r="D105" i="1"/>
  <c r="E106" i="1"/>
  <c r="F106" i="1" s="1"/>
  <c r="E157" i="1"/>
  <c r="F157" i="1" s="1"/>
  <c r="E143" i="1"/>
  <c r="F143" i="1" s="1"/>
  <c r="E110" i="1"/>
  <c r="F110" i="1" s="1"/>
  <c r="E71" i="1"/>
  <c r="F71" i="1" s="1"/>
  <c r="E118" i="1"/>
  <c r="F118" i="1" s="1"/>
  <c r="E156" i="1"/>
  <c r="F156" i="1" s="1"/>
  <c r="F102" i="1"/>
  <c r="D124" i="1"/>
  <c r="D69" i="1"/>
  <c r="E68" i="1"/>
  <c r="F68" i="1" s="1"/>
  <c r="D123" i="1"/>
  <c r="E116" i="1"/>
  <c r="F116" i="1" s="1"/>
  <c r="E150" i="1"/>
  <c r="F150" i="1" s="1"/>
  <c r="D81" i="1"/>
  <c r="E122" i="1"/>
  <c r="F122" i="1" s="1"/>
  <c r="E149" i="1"/>
  <c r="F149" i="1" s="1"/>
  <c r="D107" i="1"/>
  <c r="E121" i="1"/>
  <c r="F121" i="1" s="1"/>
  <c r="E148" i="1"/>
  <c r="F148" i="1" s="1"/>
  <c r="E88" i="1"/>
  <c r="F88" i="1" s="1"/>
  <c r="D108" i="1"/>
  <c r="E114" i="1"/>
  <c r="F114" i="1" s="1"/>
  <c r="D140" i="1"/>
  <c r="E154" i="1"/>
  <c r="F154" i="1" s="1"/>
  <c r="E120" i="1"/>
  <c r="F120" i="1" s="1"/>
  <c r="E147" i="1"/>
  <c r="F147" i="1" s="1"/>
  <c r="D109" i="1"/>
  <c r="D141" i="1"/>
  <c r="D159" i="1" s="1"/>
  <c r="E153" i="1"/>
  <c r="F153" i="1" s="1"/>
  <c r="E119" i="1"/>
  <c r="F119" i="1" s="1"/>
  <c r="E113" i="1"/>
  <c r="F113" i="1" s="1"/>
  <c r="E146" i="1"/>
  <c r="F146" i="1" s="1"/>
  <c r="D80" i="1"/>
  <c r="D79" i="1"/>
  <c r="D78" i="1"/>
  <c r="D91" i="1"/>
  <c r="D90" i="1"/>
  <c r="D89" i="1"/>
  <c r="E73" i="1"/>
  <c r="F73" i="1" s="1"/>
  <c r="D67" i="1"/>
  <c r="D72" i="1"/>
  <c r="F67" i="1"/>
  <c r="D74" i="1"/>
  <c r="D75" i="1"/>
  <c r="D76" i="1"/>
  <c r="D77" i="1"/>
  <c r="F159" i="1" l="1"/>
  <c r="D126" i="1"/>
  <c r="E159" i="1"/>
  <c r="E126" i="1"/>
  <c r="F126" i="1"/>
  <c r="D93" i="1"/>
  <c r="F93" i="1"/>
  <c r="E93" i="1"/>
  <c r="D168" i="1" l="1"/>
  <c r="E168" i="1" l="1"/>
  <c r="C169" i="1"/>
  <c r="F168" i="1"/>
  <c r="G168" i="1" s="1"/>
  <c r="D169" i="1"/>
  <c r="D39" i="1"/>
  <c r="D40" i="1"/>
  <c r="D41" i="1"/>
  <c r="D55" i="1"/>
  <c r="D56" i="1"/>
  <c r="D57" i="1"/>
  <c r="D58" i="1"/>
  <c r="C59" i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35" i="1"/>
  <c r="E35" i="1" s="1"/>
  <c r="F35" i="1" s="1"/>
  <c r="C34" i="1"/>
  <c r="E34" i="1" s="1"/>
  <c r="C170" i="1" l="1"/>
  <c r="F169" i="1"/>
  <c r="E169" i="1"/>
  <c r="D34" i="1"/>
  <c r="D170" i="1"/>
  <c r="F170" i="1" s="1"/>
  <c r="G170" i="1" s="1"/>
  <c r="E54" i="1"/>
  <c r="F54" i="1" s="1"/>
  <c r="E53" i="1"/>
  <c r="F53" i="1" s="1"/>
  <c r="E52" i="1"/>
  <c r="F52" i="1" s="1"/>
  <c r="E51" i="1"/>
  <c r="F51" i="1" s="1"/>
  <c r="E50" i="1"/>
  <c r="F50" i="1" s="1"/>
  <c r="D38" i="1"/>
  <c r="E49" i="1"/>
  <c r="F49" i="1" s="1"/>
  <c r="D37" i="1"/>
  <c r="D36" i="1"/>
  <c r="D43" i="1"/>
  <c r="D42" i="1"/>
  <c r="F34" i="1"/>
  <c r="E48" i="1"/>
  <c r="F48" i="1" s="1"/>
  <c r="E47" i="1"/>
  <c r="F47" i="1" s="1"/>
  <c r="D35" i="1"/>
  <c r="E46" i="1"/>
  <c r="F46" i="1" s="1"/>
  <c r="E45" i="1"/>
  <c r="F45" i="1" s="1"/>
  <c r="E44" i="1"/>
  <c r="F44" i="1" s="1"/>
  <c r="C171" i="1" l="1"/>
  <c r="G169" i="1"/>
  <c r="E170" i="1"/>
  <c r="D60" i="1"/>
  <c r="D171" i="1"/>
  <c r="E171" i="1" s="1"/>
  <c r="F60" i="1"/>
  <c r="E60" i="1"/>
  <c r="C172" i="1" l="1"/>
  <c r="F171" i="1"/>
  <c r="D172" i="1"/>
  <c r="C173" i="1" l="1"/>
  <c r="F172" i="1"/>
  <c r="G172" i="1" s="1"/>
  <c r="E172" i="1"/>
  <c r="G171" i="1"/>
  <c r="D173" i="1"/>
  <c r="E173" i="1" s="1"/>
  <c r="C174" i="1" l="1"/>
  <c r="F173" i="1"/>
  <c r="D174" i="1"/>
  <c r="C175" i="1" l="1"/>
  <c r="G173" i="1"/>
  <c r="F174" i="1"/>
  <c r="G174" i="1" s="1"/>
  <c r="E174" i="1"/>
  <c r="D175" i="1"/>
  <c r="C176" i="1" l="1"/>
  <c r="F175" i="1"/>
  <c r="G175" i="1" s="1"/>
  <c r="E175" i="1"/>
  <c r="D176" i="1"/>
  <c r="C177" i="1" l="1"/>
  <c r="D177" i="1"/>
  <c r="E177" i="1"/>
  <c r="F177" i="1"/>
  <c r="G177" i="1" s="1"/>
  <c r="F176" i="1"/>
  <c r="G176" i="1" s="1"/>
  <c r="E176" i="1"/>
  <c r="C178" i="1" l="1"/>
  <c r="D178" i="1"/>
  <c r="C179" i="1" l="1"/>
  <c r="E178" i="1"/>
  <c r="D179" i="1"/>
  <c r="F178" i="1"/>
  <c r="G178" i="1" s="1"/>
  <c r="C180" i="1" l="1"/>
  <c r="D180" i="1"/>
  <c r="F179" i="1"/>
  <c r="G179" i="1" s="1"/>
  <c r="E179" i="1"/>
  <c r="C181" i="1" l="1"/>
  <c r="D181" i="1"/>
  <c r="F180" i="1"/>
  <c r="G180" i="1" s="1"/>
  <c r="E180" i="1"/>
  <c r="C182" i="1" l="1"/>
  <c r="D182" i="1"/>
  <c r="E181" i="1"/>
  <c r="F181" i="1"/>
  <c r="G181" i="1" s="1"/>
  <c r="C183" i="1" l="1"/>
  <c r="D183" i="1"/>
  <c r="F182" i="1"/>
  <c r="G182" i="1" s="1"/>
  <c r="E182" i="1"/>
  <c r="C184" i="1" l="1"/>
  <c r="D184" i="1"/>
  <c r="E183" i="1"/>
  <c r="F183" i="1"/>
  <c r="G183" i="1" s="1"/>
  <c r="C185" i="1" l="1"/>
  <c r="D185" i="1"/>
  <c r="E184" i="1"/>
  <c r="F184" i="1"/>
  <c r="G184" i="1" s="1"/>
  <c r="C186" i="1" l="1"/>
  <c r="D186" i="1"/>
  <c r="E185" i="1"/>
  <c r="F185" i="1"/>
  <c r="G185" i="1" s="1"/>
  <c r="C187" i="1" l="1"/>
  <c r="D187" i="1"/>
  <c r="F186" i="1"/>
  <c r="G186" i="1" s="1"/>
  <c r="E186" i="1"/>
  <c r="C188" i="1" l="1"/>
  <c r="D188" i="1"/>
  <c r="F187" i="1"/>
  <c r="G187" i="1" s="1"/>
  <c r="E187" i="1"/>
  <c r="C189" i="1" l="1"/>
  <c r="D189" i="1" s="1"/>
  <c r="E188" i="1"/>
  <c r="F188" i="1"/>
  <c r="G188" i="1" s="1"/>
  <c r="C190" i="1" l="1"/>
  <c r="D190" i="1"/>
  <c r="F189" i="1"/>
  <c r="G189" i="1" s="1"/>
  <c r="E189" i="1"/>
  <c r="C191" i="1" l="1"/>
  <c r="D191" i="1" s="1"/>
  <c r="E190" i="1"/>
  <c r="E192" i="1" s="1"/>
  <c r="F190" i="1"/>
  <c r="G190" i="1" l="1"/>
  <c r="G192" i="1" s="1"/>
  <c r="F192" i="1"/>
</calcChain>
</file>

<file path=xl/sharedStrings.xml><?xml version="1.0" encoding="utf-8"?>
<sst xmlns="http://schemas.openxmlformats.org/spreadsheetml/2006/main" count="53" uniqueCount="18">
  <si>
    <t>Week</t>
  </si>
  <si>
    <t>Demand</t>
  </si>
  <si>
    <t>Forecast</t>
  </si>
  <si>
    <t>Naïve Forecast</t>
  </si>
  <si>
    <t>SE (Squared Error)</t>
  </si>
  <si>
    <t>AD (Absolute Deviation)</t>
  </si>
  <si>
    <t>APE (Absolute percentage error)</t>
  </si>
  <si>
    <t>MSE</t>
  </si>
  <si>
    <t>MAD</t>
  </si>
  <si>
    <t>MAPE</t>
  </si>
  <si>
    <t>Average Forecast</t>
  </si>
  <si>
    <t>Moving Average (n=3)</t>
  </si>
  <si>
    <t>E_t=A_t-F_t</t>
  </si>
  <si>
    <t>SE</t>
  </si>
  <si>
    <t>AD</t>
  </si>
  <si>
    <t>APE</t>
  </si>
  <si>
    <t>Weighted Average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</si>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</sst>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abSelected="1" zoomScale="115" zoomScaleNormal="115" workbookViewId="0">
      <selection activeCell="C167" sqref="C167"/>
    </sheetView>
  </sheetViews>
  <sheetFormatPr defaultRowHeight="15" x14ac:dyDescent="0.25"/>
  <cols>
    <col min="1" max="1" width="25.42578125" customWidth="1"/>
    <col min="2" max="2" width="33.7109375" style="1" customWidth="1"/>
    <col min="3" max="3" width="8.42578125" bestFit="1" customWidth="1"/>
    <col min="4" max="4" width="17" bestFit="1" customWidth="1"/>
    <col min="5" max="5" width="22.85546875" bestFit="1" customWidth="1"/>
    <col min="6" max="6" width="30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>
        <v>646</v>
      </c>
    </row>
    <row r="3" spans="1:2" x14ac:dyDescent="0.25">
      <c r="A3" s="1">
        <v>2</v>
      </c>
      <c r="B3" s="2">
        <v>683</v>
      </c>
    </row>
    <row r="4" spans="1:2" x14ac:dyDescent="0.25">
      <c r="A4" s="1">
        <v>3</v>
      </c>
      <c r="B4" s="2">
        <v>708</v>
      </c>
    </row>
    <row r="5" spans="1:2" x14ac:dyDescent="0.25">
      <c r="A5" s="1">
        <v>4</v>
      </c>
      <c r="B5" s="2">
        <v>761</v>
      </c>
    </row>
    <row r="6" spans="1:2" x14ac:dyDescent="0.25">
      <c r="A6" s="1">
        <v>5</v>
      </c>
      <c r="B6" s="2">
        <v>787</v>
      </c>
    </row>
    <row r="7" spans="1:2" x14ac:dyDescent="0.25">
      <c r="A7" s="1">
        <v>6</v>
      </c>
      <c r="B7" s="2">
        <v>809</v>
      </c>
    </row>
    <row r="8" spans="1:2" x14ac:dyDescent="0.25">
      <c r="A8" s="1">
        <v>7</v>
      </c>
      <c r="B8" s="2">
        <v>856</v>
      </c>
    </row>
    <row r="9" spans="1:2" x14ac:dyDescent="0.25">
      <c r="A9" s="1">
        <v>8</v>
      </c>
      <c r="B9" s="2">
        <v>892</v>
      </c>
    </row>
    <row r="10" spans="1:2" x14ac:dyDescent="0.25">
      <c r="A10" s="1">
        <v>9</v>
      </c>
      <c r="B10" s="2">
        <v>944</v>
      </c>
    </row>
    <row r="11" spans="1:2" x14ac:dyDescent="0.25">
      <c r="A11" s="1">
        <v>10</v>
      </c>
      <c r="B11" s="2">
        <v>991</v>
      </c>
    </row>
    <row r="12" spans="1:2" x14ac:dyDescent="0.25">
      <c r="A12" s="1">
        <v>11</v>
      </c>
      <c r="B12" s="2">
        <v>1034</v>
      </c>
    </row>
    <row r="13" spans="1:2" x14ac:dyDescent="0.25">
      <c r="A13" s="1">
        <v>12</v>
      </c>
      <c r="B13" s="2">
        <v>1091</v>
      </c>
    </row>
    <row r="14" spans="1:2" x14ac:dyDescent="0.25">
      <c r="A14" s="1">
        <v>13</v>
      </c>
      <c r="B14" s="2">
        <v>1123</v>
      </c>
    </row>
    <row r="15" spans="1:2" x14ac:dyDescent="0.25">
      <c r="A15" s="1">
        <v>14</v>
      </c>
      <c r="B15" s="2">
        <v>1144</v>
      </c>
    </row>
    <row r="16" spans="1:2" x14ac:dyDescent="0.25">
      <c r="A16" s="1">
        <v>15</v>
      </c>
      <c r="B16" s="2">
        <v>1164</v>
      </c>
    </row>
    <row r="17" spans="1:6" x14ac:dyDescent="0.25">
      <c r="A17" s="1">
        <v>16</v>
      </c>
      <c r="B17" s="2">
        <v>1186</v>
      </c>
    </row>
    <row r="18" spans="1:6" x14ac:dyDescent="0.25">
      <c r="A18" s="1">
        <v>17</v>
      </c>
      <c r="B18" s="2">
        <v>1231</v>
      </c>
    </row>
    <row r="19" spans="1:6" x14ac:dyDescent="0.25">
      <c r="A19" s="1">
        <v>18</v>
      </c>
      <c r="B19" s="2">
        <v>1255</v>
      </c>
    </row>
    <row r="20" spans="1:6" x14ac:dyDescent="0.25">
      <c r="A20" s="1">
        <v>19</v>
      </c>
      <c r="B20" s="2">
        <v>1298</v>
      </c>
    </row>
    <row r="21" spans="1:6" x14ac:dyDescent="0.25">
      <c r="A21" s="1">
        <v>20</v>
      </c>
      <c r="B21" s="2">
        <v>1337</v>
      </c>
    </row>
    <row r="22" spans="1:6" x14ac:dyDescent="0.25">
      <c r="A22" s="1">
        <v>21</v>
      </c>
      <c r="B22" s="2">
        <v>1389</v>
      </c>
    </row>
    <row r="23" spans="1:6" x14ac:dyDescent="0.25">
      <c r="A23" s="1">
        <v>22</v>
      </c>
      <c r="B23" s="2">
        <v>1436</v>
      </c>
    </row>
    <row r="24" spans="1:6" x14ac:dyDescent="0.25">
      <c r="A24" s="1">
        <v>23</v>
      </c>
      <c r="B24" s="2">
        <v>1490</v>
      </c>
    </row>
    <row r="25" spans="1:6" x14ac:dyDescent="0.25">
      <c r="A25" s="1">
        <v>24</v>
      </c>
      <c r="B25" s="2">
        <v>1528</v>
      </c>
    </row>
    <row r="26" spans="1:6" x14ac:dyDescent="0.25">
      <c r="A26" s="1">
        <v>25</v>
      </c>
      <c r="B26" s="2">
        <v>1555</v>
      </c>
    </row>
    <row r="27" spans="1:6" x14ac:dyDescent="0.25">
      <c r="A27" s="1">
        <v>26</v>
      </c>
      <c r="B27" s="2">
        <v>1613</v>
      </c>
    </row>
    <row r="28" spans="1:6" x14ac:dyDescent="0.25">
      <c r="A28" s="1"/>
      <c r="B28" s="2"/>
    </row>
    <row r="29" spans="1:6" s="3" customFormat="1" x14ac:dyDescent="0.25">
      <c r="B29" s="4"/>
    </row>
    <row r="30" spans="1:6" x14ac:dyDescent="0.25">
      <c r="A30" t="s">
        <v>3</v>
      </c>
    </row>
    <row r="32" spans="1:6" x14ac:dyDescent="0.25">
      <c r="A32" s="1" t="s">
        <v>0</v>
      </c>
      <c r="B32" s="1" t="s">
        <v>1</v>
      </c>
      <c r="C32" t="s">
        <v>2</v>
      </c>
      <c r="D32" t="s">
        <v>4</v>
      </c>
      <c r="E32" t="s">
        <v>5</v>
      </c>
      <c r="F32" t="s">
        <v>6</v>
      </c>
    </row>
    <row r="33" spans="1:6" x14ac:dyDescent="0.25">
      <c r="A33" s="1">
        <v>1</v>
      </c>
      <c r="B33" s="2">
        <v>646</v>
      </c>
    </row>
    <row r="34" spans="1:6" x14ac:dyDescent="0.25">
      <c r="A34" s="1">
        <v>2</v>
      </c>
      <c r="B34" s="2">
        <v>683</v>
      </c>
      <c r="C34" s="5">
        <f>B33</f>
        <v>646</v>
      </c>
      <c r="D34" s="5">
        <f>(B34-C34)^2</f>
        <v>1369</v>
      </c>
      <c r="E34">
        <f>ABS(B34-C34)</f>
        <v>37</v>
      </c>
      <c r="F34">
        <f>E34/B34</f>
        <v>5.4172767203513911E-2</v>
      </c>
    </row>
    <row r="35" spans="1:6" x14ac:dyDescent="0.25">
      <c r="A35" s="1">
        <v>3</v>
      </c>
      <c r="B35" s="2">
        <v>708</v>
      </c>
      <c r="C35" s="5">
        <f>B34</f>
        <v>683</v>
      </c>
      <c r="D35" s="5">
        <f t="shared" ref="D35:D58" si="0">(B35-C35)^2</f>
        <v>625</v>
      </c>
      <c r="E35">
        <f>ABS(B35-C35)</f>
        <v>25</v>
      </c>
      <c r="F35">
        <f t="shared" ref="F35:F58" si="1">E35/B35</f>
        <v>3.5310734463276837E-2</v>
      </c>
    </row>
    <row r="36" spans="1:6" x14ac:dyDescent="0.25">
      <c r="A36" s="1">
        <v>4</v>
      </c>
      <c r="B36" s="2">
        <v>761</v>
      </c>
      <c r="C36" s="5">
        <f t="shared" ref="C36:C59" si="2">B35</f>
        <v>708</v>
      </c>
      <c r="D36" s="5">
        <f t="shared" si="0"/>
        <v>2809</v>
      </c>
      <c r="E36">
        <f t="shared" ref="E36:E58" si="3">ABS(B36-C36)</f>
        <v>53</v>
      </c>
      <c r="F36">
        <f t="shared" si="1"/>
        <v>6.9645203679369244E-2</v>
      </c>
    </row>
    <row r="37" spans="1:6" x14ac:dyDescent="0.25">
      <c r="A37" s="1">
        <v>5</v>
      </c>
      <c r="B37" s="2">
        <v>787</v>
      </c>
      <c r="C37" s="5">
        <f t="shared" si="2"/>
        <v>761</v>
      </c>
      <c r="D37" s="5">
        <f t="shared" si="0"/>
        <v>676</v>
      </c>
      <c r="E37">
        <f t="shared" si="3"/>
        <v>26</v>
      </c>
      <c r="F37">
        <f t="shared" si="1"/>
        <v>3.303684879288437E-2</v>
      </c>
    </row>
    <row r="38" spans="1:6" x14ac:dyDescent="0.25">
      <c r="A38" s="1">
        <v>6</v>
      </c>
      <c r="B38" s="2">
        <v>809</v>
      </c>
      <c r="C38" s="5">
        <f t="shared" si="2"/>
        <v>787</v>
      </c>
      <c r="D38" s="5">
        <f t="shared" si="0"/>
        <v>484</v>
      </c>
      <c r="E38">
        <f t="shared" si="3"/>
        <v>22</v>
      </c>
      <c r="F38">
        <f t="shared" si="1"/>
        <v>2.7194066749072928E-2</v>
      </c>
    </row>
    <row r="39" spans="1:6" x14ac:dyDescent="0.25">
      <c r="A39" s="1">
        <v>7</v>
      </c>
      <c r="B39" s="2">
        <v>856</v>
      </c>
      <c r="C39" s="5">
        <f t="shared" si="2"/>
        <v>809</v>
      </c>
      <c r="D39" s="5">
        <f t="shared" si="0"/>
        <v>2209</v>
      </c>
      <c r="E39">
        <f t="shared" si="3"/>
        <v>47</v>
      </c>
      <c r="F39">
        <f t="shared" si="1"/>
        <v>5.4906542056074766E-2</v>
      </c>
    </row>
    <row r="40" spans="1:6" x14ac:dyDescent="0.25">
      <c r="A40" s="1">
        <v>8</v>
      </c>
      <c r="B40" s="2">
        <v>892</v>
      </c>
      <c r="C40" s="5">
        <f t="shared" si="2"/>
        <v>856</v>
      </c>
      <c r="D40" s="5">
        <f t="shared" si="0"/>
        <v>1296</v>
      </c>
      <c r="E40">
        <f t="shared" si="3"/>
        <v>36</v>
      </c>
      <c r="F40">
        <f t="shared" si="1"/>
        <v>4.0358744394618833E-2</v>
      </c>
    </row>
    <row r="41" spans="1:6" x14ac:dyDescent="0.25">
      <c r="A41" s="1">
        <v>9</v>
      </c>
      <c r="B41" s="2">
        <v>944</v>
      </c>
      <c r="C41" s="5">
        <f t="shared" si="2"/>
        <v>892</v>
      </c>
      <c r="D41" s="5">
        <f t="shared" si="0"/>
        <v>2704</v>
      </c>
      <c r="E41">
        <f t="shared" si="3"/>
        <v>52</v>
      </c>
      <c r="F41">
        <f t="shared" si="1"/>
        <v>5.5084745762711863E-2</v>
      </c>
    </row>
    <row r="42" spans="1:6" x14ac:dyDescent="0.25">
      <c r="A42" s="1">
        <v>10</v>
      </c>
      <c r="B42" s="2">
        <v>991</v>
      </c>
      <c r="C42" s="5">
        <f t="shared" si="2"/>
        <v>944</v>
      </c>
      <c r="D42" s="5">
        <f t="shared" si="0"/>
        <v>2209</v>
      </c>
      <c r="E42">
        <f t="shared" si="3"/>
        <v>47</v>
      </c>
      <c r="F42">
        <f t="shared" si="1"/>
        <v>4.742684157416751E-2</v>
      </c>
    </row>
    <row r="43" spans="1:6" x14ac:dyDescent="0.25">
      <c r="A43" s="1">
        <v>11</v>
      </c>
      <c r="B43" s="2">
        <v>1034</v>
      </c>
      <c r="C43" s="5">
        <f t="shared" si="2"/>
        <v>991</v>
      </c>
      <c r="D43" s="5">
        <f t="shared" si="0"/>
        <v>1849</v>
      </c>
      <c r="E43">
        <f t="shared" si="3"/>
        <v>43</v>
      </c>
      <c r="F43">
        <f t="shared" si="1"/>
        <v>4.1586073500967116E-2</v>
      </c>
    </row>
    <row r="44" spans="1:6" x14ac:dyDescent="0.25">
      <c r="A44" s="1">
        <v>12</v>
      </c>
      <c r="B44" s="2">
        <v>1091</v>
      </c>
      <c r="C44" s="5">
        <f t="shared" si="2"/>
        <v>1034</v>
      </c>
      <c r="D44" s="5">
        <f t="shared" si="0"/>
        <v>3249</v>
      </c>
      <c r="E44">
        <f t="shared" si="3"/>
        <v>57</v>
      </c>
      <c r="F44">
        <f t="shared" si="1"/>
        <v>5.2245646196150318E-2</v>
      </c>
    </row>
    <row r="45" spans="1:6" x14ac:dyDescent="0.25">
      <c r="A45" s="1">
        <v>13</v>
      </c>
      <c r="B45" s="2">
        <v>1123</v>
      </c>
      <c r="C45" s="5">
        <f t="shared" si="2"/>
        <v>1091</v>
      </c>
      <c r="D45" s="5">
        <f t="shared" si="0"/>
        <v>1024</v>
      </c>
      <c r="E45">
        <f t="shared" si="3"/>
        <v>32</v>
      </c>
      <c r="F45">
        <f t="shared" si="1"/>
        <v>2.8495102404274265E-2</v>
      </c>
    </row>
    <row r="46" spans="1:6" x14ac:dyDescent="0.25">
      <c r="A46" s="1">
        <v>14</v>
      </c>
      <c r="B46" s="2">
        <v>1144</v>
      </c>
      <c r="C46" s="5">
        <f t="shared" si="2"/>
        <v>1123</v>
      </c>
      <c r="D46" s="5">
        <f t="shared" si="0"/>
        <v>441</v>
      </c>
      <c r="E46">
        <f t="shared" si="3"/>
        <v>21</v>
      </c>
      <c r="F46">
        <f t="shared" si="1"/>
        <v>1.8356643356643356E-2</v>
      </c>
    </row>
    <row r="47" spans="1:6" x14ac:dyDescent="0.25">
      <c r="A47" s="1">
        <v>15</v>
      </c>
      <c r="B47" s="2">
        <v>1164</v>
      </c>
      <c r="C47" s="5">
        <f t="shared" si="2"/>
        <v>1144</v>
      </c>
      <c r="D47" s="5">
        <f t="shared" si="0"/>
        <v>400</v>
      </c>
      <c r="E47">
        <f t="shared" si="3"/>
        <v>20</v>
      </c>
      <c r="F47">
        <f t="shared" si="1"/>
        <v>1.7182130584192441E-2</v>
      </c>
    </row>
    <row r="48" spans="1:6" x14ac:dyDescent="0.25">
      <c r="A48" s="1">
        <v>16</v>
      </c>
      <c r="B48" s="2">
        <v>1186</v>
      </c>
      <c r="C48" s="5">
        <f t="shared" si="2"/>
        <v>1164</v>
      </c>
      <c r="D48" s="5">
        <f t="shared" si="0"/>
        <v>484</v>
      </c>
      <c r="E48">
        <f t="shared" si="3"/>
        <v>22</v>
      </c>
      <c r="F48">
        <f t="shared" si="1"/>
        <v>1.8549747048903879E-2</v>
      </c>
    </row>
    <row r="49" spans="1:6" x14ac:dyDescent="0.25">
      <c r="A49" s="1">
        <v>17</v>
      </c>
      <c r="B49" s="2">
        <v>1231</v>
      </c>
      <c r="C49" s="5">
        <f t="shared" si="2"/>
        <v>1186</v>
      </c>
      <c r="D49" s="5">
        <f t="shared" si="0"/>
        <v>2025</v>
      </c>
      <c r="E49">
        <f t="shared" si="3"/>
        <v>45</v>
      </c>
      <c r="F49">
        <f t="shared" si="1"/>
        <v>3.6555645816409424E-2</v>
      </c>
    </row>
    <row r="50" spans="1:6" x14ac:dyDescent="0.25">
      <c r="A50" s="1">
        <v>18</v>
      </c>
      <c r="B50" s="2">
        <v>1255</v>
      </c>
      <c r="C50" s="5">
        <f t="shared" si="2"/>
        <v>1231</v>
      </c>
      <c r="D50" s="5">
        <f t="shared" si="0"/>
        <v>576</v>
      </c>
      <c r="E50">
        <f t="shared" si="3"/>
        <v>24</v>
      </c>
      <c r="F50">
        <f t="shared" si="1"/>
        <v>1.9123505976095617E-2</v>
      </c>
    </row>
    <row r="51" spans="1:6" x14ac:dyDescent="0.25">
      <c r="A51" s="1">
        <v>19</v>
      </c>
      <c r="B51" s="2">
        <v>1298</v>
      </c>
      <c r="C51" s="5">
        <f t="shared" si="2"/>
        <v>1255</v>
      </c>
      <c r="D51" s="5">
        <f t="shared" si="0"/>
        <v>1849</v>
      </c>
      <c r="E51">
        <f t="shared" si="3"/>
        <v>43</v>
      </c>
      <c r="F51">
        <f t="shared" si="1"/>
        <v>3.3127889060092452E-2</v>
      </c>
    </row>
    <row r="52" spans="1:6" x14ac:dyDescent="0.25">
      <c r="A52" s="1">
        <v>20</v>
      </c>
      <c r="B52" s="2">
        <v>1337</v>
      </c>
      <c r="C52" s="5">
        <f t="shared" si="2"/>
        <v>1298</v>
      </c>
      <c r="D52" s="5">
        <f t="shared" si="0"/>
        <v>1521</v>
      </c>
      <c r="E52">
        <f t="shared" si="3"/>
        <v>39</v>
      </c>
      <c r="F52">
        <f t="shared" si="1"/>
        <v>2.9169783096484669E-2</v>
      </c>
    </row>
    <row r="53" spans="1:6" x14ac:dyDescent="0.25">
      <c r="A53" s="1">
        <v>21</v>
      </c>
      <c r="B53" s="2">
        <v>1389</v>
      </c>
      <c r="C53" s="5">
        <f t="shared" si="2"/>
        <v>1337</v>
      </c>
      <c r="D53" s="5">
        <f t="shared" si="0"/>
        <v>2704</v>
      </c>
      <c r="E53">
        <f t="shared" si="3"/>
        <v>52</v>
      </c>
      <c r="F53">
        <f t="shared" si="1"/>
        <v>3.7437005039596835E-2</v>
      </c>
    </row>
    <row r="54" spans="1:6" x14ac:dyDescent="0.25">
      <c r="A54" s="1">
        <v>22</v>
      </c>
      <c r="B54" s="2">
        <v>1436</v>
      </c>
      <c r="C54" s="5">
        <f t="shared" si="2"/>
        <v>1389</v>
      </c>
      <c r="D54" s="5">
        <f t="shared" si="0"/>
        <v>2209</v>
      </c>
      <c r="E54">
        <f t="shared" si="3"/>
        <v>47</v>
      </c>
      <c r="F54">
        <f t="shared" si="1"/>
        <v>3.2729805013927575E-2</v>
      </c>
    </row>
    <row r="55" spans="1:6" x14ac:dyDescent="0.25">
      <c r="A55" s="1">
        <v>23</v>
      </c>
      <c r="B55" s="2">
        <v>1490</v>
      </c>
      <c r="C55" s="5">
        <f t="shared" si="2"/>
        <v>1436</v>
      </c>
      <c r="D55" s="5">
        <f t="shared" si="0"/>
        <v>2916</v>
      </c>
      <c r="E55">
        <f t="shared" si="3"/>
        <v>54</v>
      </c>
      <c r="F55">
        <f t="shared" si="1"/>
        <v>3.6241610738255034E-2</v>
      </c>
    </row>
    <row r="56" spans="1:6" x14ac:dyDescent="0.25">
      <c r="A56" s="1">
        <v>24</v>
      </c>
      <c r="B56" s="2">
        <v>1528</v>
      </c>
      <c r="C56" s="5">
        <f t="shared" si="2"/>
        <v>1490</v>
      </c>
      <c r="D56" s="5">
        <f t="shared" si="0"/>
        <v>1444</v>
      </c>
      <c r="E56">
        <f t="shared" si="3"/>
        <v>38</v>
      </c>
      <c r="F56">
        <f t="shared" si="1"/>
        <v>2.4869109947643978E-2</v>
      </c>
    </row>
    <row r="57" spans="1:6" x14ac:dyDescent="0.25">
      <c r="A57" s="1">
        <v>25</v>
      </c>
      <c r="B57" s="2">
        <v>1555</v>
      </c>
      <c r="C57" s="5">
        <f t="shared" si="2"/>
        <v>1528</v>
      </c>
      <c r="D57" s="5">
        <f t="shared" si="0"/>
        <v>729</v>
      </c>
      <c r="E57">
        <f t="shared" si="3"/>
        <v>27</v>
      </c>
      <c r="F57">
        <f t="shared" si="1"/>
        <v>1.7363344051446947E-2</v>
      </c>
    </row>
    <row r="58" spans="1:6" x14ac:dyDescent="0.25">
      <c r="A58" s="1">
        <v>26</v>
      </c>
      <c r="B58" s="2">
        <v>1613</v>
      </c>
      <c r="C58" s="5">
        <f t="shared" si="2"/>
        <v>1555</v>
      </c>
      <c r="D58" s="5">
        <f t="shared" si="0"/>
        <v>3364</v>
      </c>
      <c r="E58">
        <f t="shared" si="3"/>
        <v>58</v>
      </c>
      <c r="F58">
        <f t="shared" si="1"/>
        <v>3.5957842529448232E-2</v>
      </c>
    </row>
    <row r="59" spans="1:6" x14ac:dyDescent="0.25">
      <c r="A59" s="1">
        <v>27</v>
      </c>
      <c r="C59" s="5">
        <f t="shared" si="2"/>
        <v>1613</v>
      </c>
      <c r="D59" s="5" t="s">
        <v>7</v>
      </c>
      <c r="E59" t="s">
        <v>8</v>
      </c>
      <c r="F59" t="s">
        <v>9</v>
      </c>
    </row>
    <row r="60" spans="1:6" x14ac:dyDescent="0.25">
      <c r="D60" s="5">
        <f>AVERAGE(D34:D58)</f>
        <v>1646.6</v>
      </c>
      <c r="E60">
        <f>AVERAGE(E34:E58)</f>
        <v>38.68</v>
      </c>
      <c r="F60">
        <f>AVERAGE(F34:F58)*100</f>
        <v>3.5845095161448888</v>
      </c>
    </row>
    <row r="62" spans="1:6" s="3" customFormat="1" x14ac:dyDescent="0.25">
      <c r="B62" s="4"/>
    </row>
    <row r="63" spans="1:6" x14ac:dyDescent="0.25">
      <c r="A63" t="s">
        <v>10</v>
      </c>
    </row>
    <row r="65" spans="1:6" x14ac:dyDescent="0.25">
      <c r="A65" s="1" t="s">
        <v>0</v>
      </c>
      <c r="B65" s="1" t="s">
        <v>1</v>
      </c>
      <c r="C65" t="s">
        <v>2</v>
      </c>
      <c r="D65" t="s">
        <v>4</v>
      </c>
      <c r="E65" t="s">
        <v>5</v>
      </c>
      <c r="F65" t="s">
        <v>6</v>
      </c>
    </row>
    <row r="66" spans="1:6" x14ac:dyDescent="0.25">
      <c r="A66" s="1">
        <v>1</v>
      </c>
      <c r="B66" s="2">
        <v>646</v>
      </c>
    </row>
    <row r="67" spans="1:6" x14ac:dyDescent="0.25">
      <c r="A67" s="1">
        <v>2</v>
      </c>
      <c r="B67" s="2">
        <v>683</v>
      </c>
      <c r="C67" s="6">
        <f>AVERAGE(B$66:B66)</f>
        <v>646</v>
      </c>
      <c r="D67" s="6">
        <f>(B67-C67)^2</f>
        <v>1369</v>
      </c>
      <c r="E67">
        <f>ABS(B67-C67)</f>
        <v>37</v>
      </c>
      <c r="F67" s="6">
        <f>E67/B67</f>
        <v>5.4172767203513911E-2</v>
      </c>
    </row>
    <row r="68" spans="1:6" x14ac:dyDescent="0.25">
      <c r="A68" s="1">
        <v>3</v>
      </c>
      <c r="B68" s="2">
        <v>708</v>
      </c>
      <c r="C68" s="6">
        <f>AVERAGE(B$66:B67)</f>
        <v>664.5</v>
      </c>
      <c r="D68" s="6">
        <f t="shared" ref="D68:D78" si="4">(B68-C68)^2</f>
        <v>1892.25</v>
      </c>
      <c r="E68">
        <f t="shared" ref="E68:E91" si="5">ABS(B68-C68)</f>
        <v>43.5</v>
      </c>
      <c r="F68" s="6">
        <f t="shared" ref="F68:F91" si="6">E68/B68</f>
        <v>6.1440677966101698E-2</v>
      </c>
    </row>
    <row r="69" spans="1:6" x14ac:dyDescent="0.25">
      <c r="A69" s="1">
        <v>4</v>
      </c>
      <c r="B69" s="2">
        <v>761</v>
      </c>
      <c r="C69" s="6">
        <f>AVERAGE(B$66:B68)</f>
        <v>679</v>
      </c>
      <c r="D69" s="6">
        <f t="shared" si="4"/>
        <v>6724</v>
      </c>
      <c r="E69">
        <f t="shared" si="5"/>
        <v>82</v>
      </c>
      <c r="F69" s="6">
        <f t="shared" si="6"/>
        <v>0.10775295663600526</v>
      </c>
    </row>
    <row r="70" spans="1:6" x14ac:dyDescent="0.25">
      <c r="A70" s="1">
        <v>5</v>
      </c>
      <c r="B70" s="2">
        <v>787</v>
      </c>
      <c r="C70" s="6">
        <f>AVERAGE(B$66:B69)</f>
        <v>699.5</v>
      </c>
      <c r="D70" s="6">
        <f t="shared" si="4"/>
        <v>7656.25</v>
      </c>
      <c r="E70">
        <f t="shared" si="5"/>
        <v>87.5</v>
      </c>
      <c r="F70" s="6">
        <f t="shared" si="6"/>
        <v>0.11118170266836086</v>
      </c>
    </row>
    <row r="71" spans="1:6" x14ac:dyDescent="0.25">
      <c r="A71" s="1">
        <v>6</v>
      </c>
      <c r="B71" s="2">
        <v>809</v>
      </c>
      <c r="C71" s="6">
        <f>AVERAGE(B$66:B70)</f>
        <v>717</v>
      </c>
      <c r="D71" s="6">
        <f t="shared" si="4"/>
        <v>8464</v>
      </c>
      <c r="E71">
        <f t="shared" si="5"/>
        <v>92</v>
      </c>
      <c r="F71" s="6">
        <f t="shared" si="6"/>
        <v>0.11372064276885044</v>
      </c>
    </row>
    <row r="72" spans="1:6" x14ac:dyDescent="0.25">
      <c r="A72" s="1">
        <v>7</v>
      </c>
      <c r="B72" s="2">
        <v>856</v>
      </c>
      <c r="C72" s="6">
        <f>AVERAGE(B$66:B71)</f>
        <v>732.33333333333337</v>
      </c>
      <c r="D72" s="6">
        <f t="shared" si="4"/>
        <v>15293.444444444434</v>
      </c>
      <c r="E72">
        <f t="shared" si="5"/>
        <v>123.66666666666663</v>
      </c>
      <c r="F72" s="6">
        <f t="shared" si="6"/>
        <v>0.14447040498442362</v>
      </c>
    </row>
    <row r="73" spans="1:6" x14ac:dyDescent="0.25">
      <c r="A73" s="1">
        <v>8</v>
      </c>
      <c r="B73" s="2">
        <v>892</v>
      </c>
      <c r="C73" s="6">
        <f>AVERAGE(B$66:B72)</f>
        <v>750</v>
      </c>
      <c r="D73" s="6">
        <f t="shared" si="4"/>
        <v>20164</v>
      </c>
      <c r="E73">
        <f t="shared" si="5"/>
        <v>142</v>
      </c>
      <c r="F73" s="6">
        <f t="shared" si="6"/>
        <v>0.15919282511210761</v>
      </c>
    </row>
    <row r="74" spans="1:6" x14ac:dyDescent="0.25">
      <c r="A74" s="1">
        <v>9</v>
      </c>
      <c r="B74" s="2">
        <v>944</v>
      </c>
      <c r="C74" s="6">
        <f>AVERAGE(B$66:B73)</f>
        <v>767.75</v>
      </c>
      <c r="D74" s="6">
        <f t="shared" si="4"/>
        <v>31064.0625</v>
      </c>
      <c r="E74">
        <f t="shared" si="5"/>
        <v>176.25</v>
      </c>
      <c r="F74" s="6">
        <f t="shared" si="6"/>
        <v>0.18670550847457626</v>
      </c>
    </row>
    <row r="75" spans="1:6" x14ac:dyDescent="0.25">
      <c r="A75" s="1">
        <v>10</v>
      </c>
      <c r="B75" s="2">
        <v>991</v>
      </c>
      <c r="C75" s="6">
        <f>AVERAGE(B$66:B74)</f>
        <v>787.33333333333337</v>
      </c>
      <c r="D75" s="6">
        <f t="shared" si="4"/>
        <v>41480.111111111095</v>
      </c>
      <c r="E75">
        <f t="shared" si="5"/>
        <v>203.66666666666663</v>
      </c>
      <c r="F75" s="6">
        <f t="shared" si="6"/>
        <v>0.20551631348805915</v>
      </c>
    </row>
    <row r="76" spans="1:6" x14ac:dyDescent="0.25">
      <c r="A76" s="1">
        <v>11</v>
      </c>
      <c r="B76" s="2">
        <v>1034</v>
      </c>
      <c r="C76" s="6">
        <f>AVERAGE(B$66:B75)</f>
        <v>807.7</v>
      </c>
      <c r="D76" s="6">
        <f t="shared" si="4"/>
        <v>51211.689999999981</v>
      </c>
      <c r="E76">
        <f t="shared" si="5"/>
        <v>226.29999999999995</v>
      </c>
      <c r="F76" s="6">
        <f t="shared" si="6"/>
        <v>0.21885880077369435</v>
      </c>
    </row>
    <row r="77" spans="1:6" x14ac:dyDescent="0.25">
      <c r="A77" s="1">
        <v>12</v>
      </c>
      <c r="B77" s="2">
        <v>1091</v>
      </c>
      <c r="C77" s="6">
        <f>AVERAGE(B$66:B76)</f>
        <v>828.27272727272725</v>
      </c>
      <c r="D77" s="6">
        <f t="shared" si="4"/>
        <v>69025.619834710757</v>
      </c>
      <c r="E77">
        <f t="shared" si="5"/>
        <v>262.72727272727275</v>
      </c>
      <c r="F77" s="6">
        <f t="shared" si="6"/>
        <v>0.24081326556120325</v>
      </c>
    </row>
    <row r="78" spans="1:6" x14ac:dyDescent="0.25">
      <c r="A78" s="1">
        <v>13</v>
      </c>
      <c r="B78" s="2">
        <v>1123</v>
      </c>
      <c r="C78" s="6">
        <f>AVERAGE(B$66:B77)</f>
        <v>850.16666666666663</v>
      </c>
      <c r="D78" s="6">
        <f t="shared" si="4"/>
        <v>74438.027777777796</v>
      </c>
      <c r="E78">
        <f t="shared" si="5"/>
        <v>272.83333333333337</v>
      </c>
      <c r="F78" s="6">
        <f t="shared" si="6"/>
        <v>0.24295043039477593</v>
      </c>
    </row>
    <row r="79" spans="1:6" x14ac:dyDescent="0.25">
      <c r="A79" s="1">
        <v>14</v>
      </c>
      <c r="B79" s="2">
        <v>1144</v>
      </c>
      <c r="C79" s="6">
        <f>AVERAGE(B$66:B78)</f>
        <v>871.15384615384619</v>
      </c>
      <c r="D79" s="6">
        <f t="shared" ref="D79:D90" si="7">(B79-C79)^2</f>
        <v>74445.023668639027</v>
      </c>
      <c r="E79">
        <f t="shared" si="5"/>
        <v>272.84615384615381</v>
      </c>
      <c r="F79" s="6">
        <f t="shared" si="6"/>
        <v>0.23850188273265194</v>
      </c>
    </row>
    <row r="80" spans="1:6" x14ac:dyDescent="0.25">
      <c r="A80" s="1">
        <v>15</v>
      </c>
      <c r="B80" s="2">
        <v>1164</v>
      </c>
      <c r="C80" s="6">
        <f>AVERAGE(B$66:B79)</f>
        <v>890.64285714285711</v>
      </c>
      <c r="D80" s="6">
        <f t="shared" si="7"/>
        <v>74724.127551020429</v>
      </c>
      <c r="E80">
        <f t="shared" si="5"/>
        <v>273.35714285714289</v>
      </c>
      <c r="F80" s="6">
        <f t="shared" si="6"/>
        <v>0.23484290623465884</v>
      </c>
    </row>
    <row r="81" spans="1:6" x14ac:dyDescent="0.25">
      <c r="A81" s="1">
        <v>16</v>
      </c>
      <c r="B81" s="2">
        <v>1186</v>
      </c>
      <c r="C81" s="6">
        <f>AVERAGE(B$66:B80)</f>
        <v>908.86666666666667</v>
      </c>
      <c r="D81" s="6">
        <f t="shared" si="7"/>
        <v>76802.88444444444</v>
      </c>
      <c r="E81">
        <f t="shared" si="5"/>
        <v>277.13333333333333</v>
      </c>
      <c r="F81" s="6">
        <f t="shared" si="6"/>
        <v>0.23367060146149521</v>
      </c>
    </row>
    <row r="82" spans="1:6" x14ac:dyDescent="0.25">
      <c r="A82" s="1">
        <v>17</v>
      </c>
      <c r="B82" s="2">
        <v>1231</v>
      </c>
      <c r="C82" s="6">
        <f>AVERAGE(B$66:B81)</f>
        <v>926.1875</v>
      </c>
      <c r="D82" s="6">
        <f t="shared" si="7"/>
        <v>92910.66015625</v>
      </c>
      <c r="E82">
        <f t="shared" si="5"/>
        <v>304.8125</v>
      </c>
      <c r="F82" s="6">
        <f t="shared" si="6"/>
        <v>0.24761372867587328</v>
      </c>
    </row>
    <row r="83" spans="1:6" x14ac:dyDescent="0.25">
      <c r="A83" s="1">
        <v>18</v>
      </c>
      <c r="B83" s="2">
        <v>1255</v>
      </c>
      <c r="C83" s="6">
        <f>AVERAGE(B$66:B82)</f>
        <v>944.11764705882354</v>
      </c>
      <c r="D83" s="6">
        <f t="shared" si="7"/>
        <v>96647.83737024221</v>
      </c>
      <c r="E83">
        <f t="shared" si="5"/>
        <v>310.88235294117646</v>
      </c>
      <c r="F83" s="6">
        <f t="shared" si="6"/>
        <v>0.24771502226388561</v>
      </c>
    </row>
    <row r="84" spans="1:6" x14ac:dyDescent="0.25">
      <c r="A84" s="1">
        <v>19</v>
      </c>
      <c r="B84" s="2">
        <v>1298</v>
      </c>
      <c r="C84" s="6">
        <f>AVERAGE(B$66:B83)</f>
        <v>961.38888888888891</v>
      </c>
      <c r="D84" s="6">
        <f t="shared" si="7"/>
        <v>113307.04012345677</v>
      </c>
      <c r="E84">
        <f t="shared" si="5"/>
        <v>336.61111111111109</v>
      </c>
      <c r="F84" s="6">
        <f t="shared" si="6"/>
        <v>0.25933059407635678</v>
      </c>
    </row>
    <row r="85" spans="1:6" x14ac:dyDescent="0.25">
      <c r="A85" s="1">
        <v>20</v>
      </c>
      <c r="B85" s="2">
        <v>1337</v>
      </c>
      <c r="C85" s="6">
        <f>AVERAGE(B$66:B84)</f>
        <v>979.10526315789468</v>
      </c>
      <c r="D85" s="6">
        <f t="shared" si="7"/>
        <v>128088.64265927982</v>
      </c>
      <c r="E85">
        <f t="shared" si="5"/>
        <v>357.89473684210532</v>
      </c>
      <c r="F85" s="6">
        <f t="shared" si="6"/>
        <v>0.26768491910404285</v>
      </c>
    </row>
    <row r="86" spans="1:6" x14ac:dyDescent="0.25">
      <c r="A86" s="1">
        <v>21</v>
      </c>
      <c r="B86" s="2">
        <v>1389</v>
      </c>
      <c r="C86" s="6">
        <f>AVERAGE(B$66:B85)</f>
        <v>997</v>
      </c>
      <c r="D86" s="6">
        <f t="shared" si="7"/>
        <v>153664</v>
      </c>
      <c r="E86">
        <f t="shared" si="5"/>
        <v>392</v>
      </c>
      <c r="F86" s="6">
        <f t="shared" si="6"/>
        <v>0.28221742260619148</v>
      </c>
    </row>
    <row r="87" spans="1:6" x14ac:dyDescent="0.25">
      <c r="A87" s="1">
        <v>22</v>
      </c>
      <c r="B87" s="2">
        <v>1436</v>
      </c>
      <c r="C87" s="6">
        <f>AVERAGE(B$66:B86)</f>
        <v>1015.6666666666666</v>
      </c>
      <c r="D87" s="6">
        <f t="shared" si="7"/>
        <v>176680.11111111115</v>
      </c>
      <c r="E87">
        <f t="shared" si="5"/>
        <v>420.33333333333337</v>
      </c>
      <c r="F87" s="6">
        <f t="shared" si="6"/>
        <v>0.29271123491179202</v>
      </c>
    </row>
    <row r="88" spans="1:6" x14ac:dyDescent="0.25">
      <c r="A88" s="1">
        <v>23</v>
      </c>
      <c r="B88" s="2">
        <v>1490</v>
      </c>
      <c r="C88" s="6">
        <f>AVERAGE(B$66:B87)</f>
        <v>1034.7727272727273</v>
      </c>
      <c r="D88" s="6">
        <f t="shared" si="7"/>
        <v>207231.86983471076</v>
      </c>
      <c r="E88">
        <f t="shared" si="5"/>
        <v>455.22727272727275</v>
      </c>
      <c r="F88" s="6">
        <f t="shared" si="6"/>
        <v>0.30552165954850519</v>
      </c>
    </row>
    <row r="89" spans="1:6" x14ac:dyDescent="0.25">
      <c r="A89" s="1">
        <v>24</v>
      </c>
      <c r="B89" s="2">
        <v>1528</v>
      </c>
      <c r="C89" s="6">
        <f>AVERAGE(B$66:B88)</f>
        <v>1054.5652173913043</v>
      </c>
      <c r="D89" s="6">
        <f t="shared" si="7"/>
        <v>224140.49338374299</v>
      </c>
      <c r="E89">
        <f t="shared" si="5"/>
        <v>473.43478260869574</v>
      </c>
      <c r="F89" s="6">
        <f t="shared" si="6"/>
        <v>0.3098395174140679</v>
      </c>
    </row>
    <row r="90" spans="1:6" x14ac:dyDescent="0.25">
      <c r="A90" s="1">
        <v>25</v>
      </c>
      <c r="B90" s="2">
        <v>1555</v>
      </c>
      <c r="C90" s="6">
        <f>AVERAGE(B$66:B89)</f>
        <v>1074.2916666666667</v>
      </c>
      <c r="D90" s="6">
        <f t="shared" si="7"/>
        <v>231080.50173611104</v>
      </c>
      <c r="E90">
        <f t="shared" si="5"/>
        <v>480.70833333333326</v>
      </c>
      <c r="F90" s="6">
        <f t="shared" si="6"/>
        <v>0.30913719185423361</v>
      </c>
    </row>
    <row r="91" spans="1:6" x14ac:dyDescent="0.25">
      <c r="A91" s="1">
        <v>26</v>
      </c>
      <c r="B91" s="2">
        <v>1613</v>
      </c>
      <c r="C91" s="6">
        <f>AVERAGE(B$66:B90)</f>
        <v>1093.52</v>
      </c>
      <c r="D91" s="6">
        <f>(B91-C91)^2</f>
        <v>269859.47039999999</v>
      </c>
      <c r="E91">
        <f t="shared" si="5"/>
        <v>519.48</v>
      </c>
      <c r="F91" s="6">
        <f t="shared" si="6"/>
        <v>0.32205827650340979</v>
      </c>
    </row>
    <row r="92" spans="1:6" x14ac:dyDescent="0.25">
      <c r="A92" s="1">
        <v>27</v>
      </c>
      <c r="C92" s="6">
        <f>AVERAGE(B$66:B91)</f>
        <v>1113.5</v>
      </c>
      <c r="D92" s="5" t="s">
        <v>7</v>
      </c>
      <c r="E92" t="s">
        <v>8</v>
      </c>
      <c r="F92" t="s">
        <v>9</v>
      </c>
    </row>
    <row r="93" spans="1:6" x14ac:dyDescent="0.25">
      <c r="D93" s="6">
        <f>AVERAGE(D67:D91)</f>
        <v>89934.604724282122</v>
      </c>
      <c r="E93" s="6">
        <f>AVERAGE(E67:E91)</f>
        <v>264.96659969310394</v>
      </c>
      <c r="F93" s="6">
        <f>AVERAGE(F67:F91)*100</f>
        <v>21.590485013675348</v>
      </c>
    </row>
    <row r="94" spans="1:6" x14ac:dyDescent="0.25">
      <c r="D94" s="6"/>
      <c r="E94" s="6"/>
      <c r="F94" s="6"/>
    </row>
    <row r="95" spans="1:6" s="3" customFormat="1" x14ac:dyDescent="0.25">
      <c r="B95" s="4"/>
    </row>
    <row r="96" spans="1:6" x14ac:dyDescent="0.25">
      <c r="A96" t="s">
        <v>11</v>
      </c>
    </row>
    <row r="98" spans="1:6" x14ac:dyDescent="0.25">
      <c r="A98" s="1" t="s">
        <v>0</v>
      </c>
      <c r="B98" s="1" t="s">
        <v>1</v>
      </c>
      <c r="C98" t="s">
        <v>2</v>
      </c>
      <c r="D98" t="s">
        <v>4</v>
      </c>
      <c r="E98" t="s">
        <v>5</v>
      </c>
      <c r="F98" t="s">
        <v>6</v>
      </c>
    </row>
    <row r="99" spans="1:6" x14ac:dyDescent="0.25">
      <c r="A99" s="1">
        <v>1</v>
      </c>
      <c r="B99" s="2">
        <v>646</v>
      </c>
    </row>
    <row r="100" spans="1:6" x14ac:dyDescent="0.25">
      <c r="A100" s="1">
        <v>2</v>
      </c>
      <c r="B100" s="2">
        <v>683</v>
      </c>
    </row>
    <row r="101" spans="1:6" x14ac:dyDescent="0.25">
      <c r="A101" s="1">
        <v>3</v>
      </c>
      <c r="B101" s="2">
        <v>708</v>
      </c>
    </row>
    <row r="102" spans="1:6" x14ac:dyDescent="0.25">
      <c r="A102" s="1">
        <v>4</v>
      </c>
      <c r="B102" s="2">
        <v>761</v>
      </c>
      <c r="C102" s="6">
        <f>AVERAGE(B99:B101)</f>
        <v>679</v>
      </c>
      <c r="D102" s="6">
        <f>(B102-C102)^2</f>
        <v>6724</v>
      </c>
      <c r="E102">
        <f t="shared" ref="E102:E104" si="8">ABS(B102-C102)</f>
        <v>82</v>
      </c>
      <c r="F102" s="6">
        <f t="shared" ref="F102:F110" si="9">E102/B102</f>
        <v>0.10775295663600526</v>
      </c>
    </row>
    <row r="103" spans="1:6" x14ac:dyDescent="0.25">
      <c r="A103" s="1">
        <v>5</v>
      </c>
      <c r="B103" s="2">
        <v>787</v>
      </c>
      <c r="C103" s="6">
        <f t="shared" ref="C103:C125" si="10">AVERAGE(B100:B102)</f>
        <v>717.33333333333337</v>
      </c>
      <c r="D103" s="6">
        <f t="shared" ref="D103:D110" si="11">(B103-C103)^2</f>
        <v>4853.4444444444389</v>
      </c>
      <c r="E103">
        <f t="shared" si="8"/>
        <v>69.666666666666629</v>
      </c>
      <c r="F103" s="6">
        <f t="shared" si="9"/>
        <v>8.8521812791190119E-2</v>
      </c>
    </row>
    <row r="104" spans="1:6" x14ac:dyDescent="0.25">
      <c r="A104" s="1">
        <v>6</v>
      </c>
      <c r="B104" s="2">
        <v>809</v>
      </c>
      <c r="C104" s="6">
        <f>AVERAGE(B101:B103)</f>
        <v>752</v>
      </c>
      <c r="D104" s="6">
        <f t="shared" si="11"/>
        <v>3249</v>
      </c>
      <c r="E104">
        <f t="shared" si="8"/>
        <v>57</v>
      </c>
      <c r="F104" s="6">
        <f t="shared" si="9"/>
        <v>7.0457354758961685E-2</v>
      </c>
    </row>
    <row r="105" spans="1:6" x14ac:dyDescent="0.25">
      <c r="A105" s="1">
        <v>7</v>
      </c>
      <c r="B105" s="2">
        <v>856</v>
      </c>
      <c r="C105" s="6">
        <f t="shared" si="10"/>
        <v>785.66666666666663</v>
      </c>
      <c r="D105" s="6">
        <f t="shared" si="11"/>
        <v>4946.7777777777828</v>
      </c>
      <c r="E105">
        <f>ABS(B105-C105)</f>
        <v>70.333333333333371</v>
      </c>
      <c r="F105" s="6">
        <f t="shared" si="9"/>
        <v>8.2165109034267964E-2</v>
      </c>
    </row>
    <row r="106" spans="1:6" x14ac:dyDescent="0.25">
      <c r="A106" s="1">
        <v>8</v>
      </c>
      <c r="B106" s="2">
        <v>892</v>
      </c>
      <c r="C106" s="6">
        <f t="shared" si="10"/>
        <v>817.33333333333337</v>
      </c>
      <c r="D106" s="6">
        <f t="shared" si="11"/>
        <v>5575.1111111111059</v>
      </c>
      <c r="E106">
        <f t="shared" ref="E106:E114" si="12">ABS(B106-C106)</f>
        <v>74.666666666666629</v>
      </c>
      <c r="F106" s="6">
        <f t="shared" si="9"/>
        <v>8.3707025411061245E-2</v>
      </c>
    </row>
    <row r="107" spans="1:6" x14ac:dyDescent="0.25">
      <c r="A107" s="1">
        <v>9</v>
      </c>
      <c r="B107" s="2">
        <v>944</v>
      </c>
      <c r="C107" s="6">
        <f t="shared" si="10"/>
        <v>852.33333333333337</v>
      </c>
      <c r="D107" s="6">
        <f t="shared" si="11"/>
        <v>8402.7777777777701</v>
      </c>
      <c r="E107">
        <f t="shared" si="12"/>
        <v>91.666666666666629</v>
      </c>
      <c r="F107" s="6">
        <f t="shared" si="9"/>
        <v>9.7104519774011258E-2</v>
      </c>
    </row>
    <row r="108" spans="1:6" x14ac:dyDescent="0.25">
      <c r="A108" s="1">
        <v>10</v>
      </c>
      <c r="B108" s="2">
        <v>991</v>
      </c>
      <c r="C108" s="6">
        <f t="shared" si="10"/>
        <v>897.33333333333337</v>
      </c>
      <c r="D108" s="6">
        <f t="shared" si="11"/>
        <v>8773.444444444438</v>
      </c>
      <c r="E108">
        <f t="shared" si="12"/>
        <v>93.666666666666629</v>
      </c>
      <c r="F108" s="6">
        <f t="shared" si="9"/>
        <v>9.4517322569794782E-2</v>
      </c>
    </row>
    <row r="109" spans="1:6" x14ac:dyDescent="0.25">
      <c r="A109" s="1">
        <v>11</v>
      </c>
      <c r="B109" s="2">
        <v>1034</v>
      </c>
      <c r="C109" s="6">
        <f t="shared" si="10"/>
        <v>942.33333333333337</v>
      </c>
      <c r="D109" s="6">
        <f t="shared" si="11"/>
        <v>8402.7777777777701</v>
      </c>
      <c r="E109">
        <f t="shared" si="12"/>
        <v>91.666666666666629</v>
      </c>
      <c r="F109" s="6">
        <f t="shared" si="9"/>
        <v>8.8652482269503508E-2</v>
      </c>
    </row>
    <row r="110" spans="1:6" x14ac:dyDescent="0.25">
      <c r="A110" s="1">
        <v>12</v>
      </c>
      <c r="B110" s="2">
        <v>1091</v>
      </c>
      <c r="C110" s="6">
        <f t="shared" si="10"/>
        <v>989.66666666666663</v>
      </c>
      <c r="D110" s="6">
        <f t="shared" si="11"/>
        <v>10268.444444444453</v>
      </c>
      <c r="E110">
        <f t="shared" si="12"/>
        <v>101.33333333333337</v>
      </c>
      <c r="F110" s="6">
        <f t="shared" si="9"/>
        <v>9.2881148793156162E-2</v>
      </c>
    </row>
    <row r="111" spans="1:6" x14ac:dyDescent="0.25">
      <c r="A111" s="1">
        <v>13</v>
      </c>
      <c r="B111" s="2">
        <v>1123</v>
      </c>
      <c r="C111" s="6">
        <f t="shared" si="10"/>
        <v>1038.6666666666667</v>
      </c>
      <c r="D111" s="6">
        <f t="shared" ref="D111:D124" si="13">(B111-C111)^2</f>
        <v>7112.1111111110986</v>
      </c>
      <c r="E111">
        <f t="shared" si="12"/>
        <v>84.333333333333258</v>
      </c>
      <c r="F111" s="6">
        <f t="shared" ref="F111:F124" si="14">E111/B111</f>
        <v>7.5096467794597735E-2</v>
      </c>
    </row>
    <row r="112" spans="1:6" x14ac:dyDescent="0.25">
      <c r="A112" s="1">
        <v>14</v>
      </c>
      <c r="B112" s="2">
        <v>1144</v>
      </c>
      <c r="C112" s="6">
        <f t="shared" si="10"/>
        <v>1082.6666666666667</v>
      </c>
      <c r="D112" s="6">
        <f t="shared" si="13"/>
        <v>3761.7777777777683</v>
      </c>
      <c r="E112">
        <f t="shared" si="12"/>
        <v>61.333333333333258</v>
      </c>
      <c r="F112" s="6">
        <f t="shared" si="14"/>
        <v>5.3613053613053546E-2</v>
      </c>
    </row>
    <row r="113" spans="1:6" x14ac:dyDescent="0.25">
      <c r="A113" s="1">
        <v>15</v>
      </c>
      <c r="B113" s="2">
        <v>1164</v>
      </c>
      <c r="C113" s="6">
        <f t="shared" si="10"/>
        <v>1119.3333333333333</v>
      </c>
      <c r="D113" s="6">
        <f t="shared" si="13"/>
        <v>1995.1111111111179</v>
      </c>
      <c r="E113">
        <f t="shared" si="12"/>
        <v>44.666666666666742</v>
      </c>
      <c r="F113" s="6">
        <f t="shared" si="14"/>
        <v>3.8373424971363181E-2</v>
      </c>
    </row>
    <row r="114" spans="1:6" x14ac:dyDescent="0.25">
      <c r="A114" s="1">
        <v>16</v>
      </c>
      <c r="B114" s="2">
        <v>1186</v>
      </c>
      <c r="C114" s="6">
        <f t="shared" si="10"/>
        <v>1143.6666666666667</v>
      </c>
      <c r="D114" s="6">
        <f t="shared" si="13"/>
        <v>1792.1111111111047</v>
      </c>
      <c r="E114">
        <f t="shared" si="12"/>
        <v>42.333333333333258</v>
      </c>
      <c r="F114" s="6">
        <f t="shared" si="14"/>
        <v>3.569421023046649E-2</v>
      </c>
    </row>
    <row r="115" spans="1:6" x14ac:dyDescent="0.25">
      <c r="A115" s="1">
        <v>17</v>
      </c>
      <c r="B115" s="2">
        <v>1231</v>
      </c>
      <c r="C115" s="6">
        <f t="shared" si="10"/>
        <v>1164.6666666666667</v>
      </c>
      <c r="D115" s="6">
        <f t="shared" si="13"/>
        <v>4400.1111111111013</v>
      </c>
      <c r="E115">
        <f t="shared" ref="E115:E124" si="15">ABS(B115-C115)</f>
        <v>66.333333333333258</v>
      </c>
      <c r="F115" s="6">
        <f t="shared" si="14"/>
        <v>5.3885729759003458E-2</v>
      </c>
    </row>
    <row r="116" spans="1:6" x14ac:dyDescent="0.25">
      <c r="A116" s="1">
        <v>18</v>
      </c>
      <c r="B116" s="2">
        <v>1255</v>
      </c>
      <c r="C116" s="6">
        <f t="shared" si="10"/>
        <v>1193.6666666666667</v>
      </c>
      <c r="D116" s="6">
        <f t="shared" si="13"/>
        <v>3761.7777777777683</v>
      </c>
      <c r="E116">
        <f t="shared" si="15"/>
        <v>61.333333333333258</v>
      </c>
      <c r="F116" s="6">
        <f t="shared" si="14"/>
        <v>4.8871181938910963E-2</v>
      </c>
    </row>
    <row r="117" spans="1:6" x14ac:dyDescent="0.25">
      <c r="A117" s="1">
        <v>19</v>
      </c>
      <c r="B117" s="2">
        <v>1298</v>
      </c>
      <c r="C117" s="6">
        <f t="shared" si="10"/>
        <v>1224</v>
      </c>
      <c r="D117" s="6">
        <f t="shared" si="13"/>
        <v>5476</v>
      </c>
      <c r="E117">
        <f t="shared" si="15"/>
        <v>74</v>
      </c>
      <c r="F117" s="6">
        <f t="shared" si="14"/>
        <v>5.7010785824345149E-2</v>
      </c>
    </row>
    <row r="118" spans="1:6" x14ac:dyDescent="0.25">
      <c r="A118" s="1">
        <v>20</v>
      </c>
      <c r="B118" s="2">
        <v>1337</v>
      </c>
      <c r="C118" s="6">
        <f t="shared" si="10"/>
        <v>1261.3333333333333</v>
      </c>
      <c r="D118" s="6">
        <f t="shared" si="13"/>
        <v>5725.4444444444562</v>
      </c>
      <c r="E118">
        <f t="shared" si="15"/>
        <v>75.666666666666742</v>
      </c>
      <c r="F118" s="6">
        <f t="shared" si="14"/>
        <v>5.659436549488911E-2</v>
      </c>
    </row>
    <row r="119" spans="1:6" x14ac:dyDescent="0.25">
      <c r="A119" s="1">
        <v>21</v>
      </c>
      <c r="B119" s="2">
        <v>1389</v>
      </c>
      <c r="C119" s="6">
        <f t="shared" si="10"/>
        <v>1296.6666666666667</v>
      </c>
      <c r="D119" s="6">
        <f t="shared" si="13"/>
        <v>8525.4444444444307</v>
      </c>
      <c r="E119">
        <f t="shared" si="15"/>
        <v>92.333333333333258</v>
      </c>
      <c r="F119" s="6">
        <f t="shared" si="14"/>
        <v>6.6474682025437909E-2</v>
      </c>
    </row>
    <row r="120" spans="1:6" x14ac:dyDescent="0.25">
      <c r="A120" s="1">
        <v>22</v>
      </c>
      <c r="B120" s="2">
        <v>1436</v>
      </c>
      <c r="C120" s="6">
        <f t="shared" si="10"/>
        <v>1341.3333333333333</v>
      </c>
      <c r="D120" s="6">
        <f t="shared" si="13"/>
        <v>8961.7777777777919</v>
      </c>
      <c r="E120">
        <f t="shared" si="15"/>
        <v>94.666666666666742</v>
      </c>
      <c r="F120" s="6">
        <f t="shared" si="14"/>
        <v>6.5923862581244247E-2</v>
      </c>
    </row>
    <row r="121" spans="1:6" x14ac:dyDescent="0.25">
      <c r="A121" s="1">
        <v>23</v>
      </c>
      <c r="B121" s="2">
        <v>1490</v>
      </c>
      <c r="C121" s="6">
        <f t="shared" si="10"/>
        <v>1387.3333333333333</v>
      </c>
      <c r="D121" s="6">
        <f t="shared" si="13"/>
        <v>10540.44444444446</v>
      </c>
      <c r="E121">
        <f t="shared" si="15"/>
        <v>102.66666666666674</v>
      </c>
      <c r="F121" s="6">
        <f t="shared" si="14"/>
        <v>6.8903803131991098E-2</v>
      </c>
    </row>
    <row r="122" spans="1:6" x14ac:dyDescent="0.25">
      <c r="A122" s="1">
        <v>24</v>
      </c>
      <c r="B122" s="2">
        <v>1528</v>
      </c>
      <c r="C122" s="6">
        <f t="shared" si="10"/>
        <v>1438.3333333333333</v>
      </c>
      <c r="D122" s="6">
        <f t="shared" si="13"/>
        <v>8040.111111111125</v>
      </c>
      <c r="E122">
        <f t="shared" si="15"/>
        <v>89.666666666666742</v>
      </c>
      <c r="F122" s="6">
        <f t="shared" si="14"/>
        <v>5.868237347294944E-2</v>
      </c>
    </row>
    <row r="123" spans="1:6" x14ac:dyDescent="0.25">
      <c r="A123" s="1">
        <v>25</v>
      </c>
      <c r="B123" s="2">
        <v>1555</v>
      </c>
      <c r="C123" s="6">
        <f t="shared" si="10"/>
        <v>1484.6666666666667</v>
      </c>
      <c r="D123" s="6">
        <f t="shared" si="13"/>
        <v>4946.7777777777674</v>
      </c>
      <c r="E123">
        <f t="shared" si="15"/>
        <v>70.333333333333258</v>
      </c>
      <c r="F123" s="6">
        <f t="shared" si="14"/>
        <v>4.5230439442658046E-2</v>
      </c>
    </row>
    <row r="124" spans="1:6" x14ac:dyDescent="0.25">
      <c r="A124" s="1">
        <v>26</v>
      </c>
      <c r="B124" s="2">
        <v>1613</v>
      </c>
      <c r="C124" s="6">
        <f t="shared" si="10"/>
        <v>1524.3333333333333</v>
      </c>
      <c r="D124" s="6">
        <f t="shared" si="13"/>
        <v>7861.777777777791</v>
      </c>
      <c r="E124">
        <f t="shared" si="15"/>
        <v>88.666666666666742</v>
      </c>
      <c r="F124" s="6">
        <f t="shared" si="14"/>
        <v>5.497003513122551E-2</v>
      </c>
    </row>
    <row r="125" spans="1:6" x14ac:dyDescent="0.25">
      <c r="A125" s="1">
        <v>27</v>
      </c>
      <c r="C125" s="6">
        <f t="shared" si="10"/>
        <v>1565.3333333333333</v>
      </c>
      <c r="D125" s="5" t="s">
        <v>7</v>
      </c>
      <c r="E125" t="s">
        <v>8</v>
      </c>
      <c r="F125" t="s">
        <v>9</v>
      </c>
    </row>
    <row r="126" spans="1:6" x14ac:dyDescent="0.25">
      <c r="D126" s="6">
        <f>AVERAGE(D102:D124)</f>
        <v>6265.0676328502404</v>
      </c>
      <c r="E126" s="6">
        <f>AVERAGE(E102:E124)</f>
        <v>77.405797101449267</v>
      </c>
      <c r="F126" s="6">
        <f>AVERAGE(F102:F124)*100</f>
        <v>6.8916702063047284</v>
      </c>
    </row>
    <row r="128" spans="1:6" s="3" customFormat="1" x14ac:dyDescent="0.25">
      <c r="B128" s="4"/>
    </row>
    <row r="129" spans="1:6" x14ac:dyDescent="0.25">
      <c r="A129" t="s">
        <v>16</v>
      </c>
    </row>
    <row r="131" spans="1:6" x14ac:dyDescent="0.25">
      <c r="A131" s="1" t="s">
        <v>0</v>
      </c>
      <c r="B131" s="1" t="s">
        <v>1</v>
      </c>
      <c r="C131" t="s">
        <v>2</v>
      </c>
      <c r="D131" t="s">
        <v>4</v>
      </c>
      <c r="E131" t="s">
        <v>5</v>
      </c>
      <c r="F131" t="s">
        <v>6</v>
      </c>
    </row>
    <row r="132" spans="1:6" x14ac:dyDescent="0.25">
      <c r="A132" s="1">
        <v>1</v>
      </c>
      <c r="B132" s="2">
        <v>646</v>
      </c>
    </row>
    <row r="133" spans="1:6" x14ac:dyDescent="0.25">
      <c r="A133" s="1">
        <v>2</v>
      </c>
      <c r="B133" s="2">
        <v>683</v>
      </c>
    </row>
    <row r="134" spans="1:6" x14ac:dyDescent="0.25">
      <c r="A134" s="1">
        <v>3</v>
      </c>
      <c r="B134" s="2">
        <v>708</v>
      </c>
    </row>
    <row r="135" spans="1:6" x14ac:dyDescent="0.25">
      <c r="A135" s="1">
        <v>4</v>
      </c>
      <c r="B135" s="2">
        <v>761</v>
      </c>
      <c r="C135" s="6">
        <f>0.5*B132+0.3*B133+0.2*B134</f>
        <v>669.5</v>
      </c>
      <c r="D135" s="6">
        <f t="shared" ref="D135:D142" si="16">(B135-C135)^2</f>
        <v>8372.25</v>
      </c>
      <c r="E135">
        <f t="shared" ref="E135:E136" si="17">ABS(B135-C135)</f>
        <v>91.5</v>
      </c>
      <c r="F135" s="6">
        <f t="shared" ref="F135:F142" si="18">E135/B135</f>
        <v>0.12023653088042049</v>
      </c>
    </row>
    <row r="136" spans="1:6" x14ac:dyDescent="0.25">
      <c r="A136" s="1">
        <v>5</v>
      </c>
      <c r="B136" s="2">
        <v>787</v>
      </c>
      <c r="C136" s="6">
        <f t="shared" ref="C136:C157" si="19">0.5*B133+0.3*B134+0.2*B135</f>
        <v>706.1</v>
      </c>
      <c r="D136" s="6">
        <f t="shared" si="16"/>
        <v>6544.8099999999968</v>
      </c>
      <c r="E136">
        <f t="shared" si="17"/>
        <v>80.899999999999977</v>
      </c>
      <c r="F136" s="6">
        <f t="shared" si="18"/>
        <v>0.10279542566709018</v>
      </c>
    </row>
    <row r="137" spans="1:6" x14ac:dyDescent="0.25">
      <c r="A137" s="1">
        <v>6</v>
      </c>
      <c r="B137" s="2">
        <v>809</v>
      </c>
      <c r="C137" s="6">
        <f t="shared" si="19"/>
        <v>739.69999999999993</v>
      </c>
      <c r="D137" s="6">
        <f t="shared" si="16"/>
        <v>4802.4900000000098</v>
      </c>
      <c r="E137">
        <f>ABS(B137-C137)</f>
        <v>69.300000000000068</v>
      </c>
      <c r="F137" s="6">
        <f t="shared" si="18"/>
        <v>8.5661310259579806E-2</v>
      </c>
    </row>
    <row r="138" spans="1:6" x14ac:dyDescent="0.25">
      <c r="A138" s="1">
        <v>7</v>
      </c>
      <c r="B138" s="2">
        <v>856</v>
      </c>
      <c r="C138" s="6">
        <f t="shared" si="19"/>
        <v>778.40000000000009</v>
      </c>
      <c r="D138" s="6">
        <f t="shared" si="16"/>
        <v>6021.7599999999857</v>
      </c>
      <c r="E138">
        <f t="shared" ref="E138:E145" si="20">ABS(B138-C138)</f>
        <v>77.599999999999909</v>
      </c>
      <c r="F138" s="6">
        <f t="shared" si="18"/>
        <v>9.0654205607476529E-2</v>
      </c>
    </row>
    <row r="139" spans="1:6" x14ac:dyDescent="0.25">
      <c r="A139" s="1">
        <v>8</v>
      </c>
      <c r="B139" s="2">
        <v>892</v>
      </c>
      <c r="C139" s="6">
        <f t="shared" si="19"/>
        <v>807.40000000000009</v>
      </c>
      <c r="D139" s="6">
        <f t="shared" si="16"/>
        <v>7157.1599999999844</v>
      </c>
      <c r="E139">
        <f t="shared" si="20"/>
        <v>84.599999999999909</v>
      </c>
      <c r="F139" s="6">
        <f t="shared" si="18"/>
        <v>9.4843049327354156E-2</v>
      </c>
    </row>
    <row r="140" spans="1:6" x14ac:dyDescent="0.25">
      <c r="A140" s="1">
        <v>9</v>
      </c>
      <c r="B140" s="2">
        <v>944</v>
      </c>
      <c r="C140" s="6">
        <f t="shared" si="19"/>
        <v>839.69999999999993</v>
      </c>
      <c r="D140" s="6">
        <f t="shared" si="16"/>
        <v>10878.490000000014</v>
      </c>
      <c r="E140">
        <f t="shared" si="20"/>
        <v>104.30000000000007</v>
      </c>
      <c r="F140" s="6">
        <f t="shared" si="18"/>
        <v>0.11048728813559329</v>
      </c>
    </row>
    <row r="141" spans="1:6" x14ac:dyDescent="0.25">
      <c r="A141" s="1">
        <v>10</v>
      </c>
      <c r="B141" s="2">
        <v>991</v>
      </c>
      <c r="C141" s="6">
        <f t="shared" si="19"/>
        <v>884.39999999999986</v>
      </c>
      <c r="D141" s="6">
        <f t="shared" si="16"/>
        <v>11363.560000000029</v>
      </c>
      <c r="E141">
        <f t="shared" si="20"/>
        <v>106.60000000000014</v>
      </c>
      <c r="F141" s="6">
        <f t="shared" si="18"/>
        <v>0.10756811301715452</v>
      </c>
    </row>
    <row r="142" spans="1:6" x14ac:dyDescent="0.25">
      <c r="A142" s="1">
        <v>11</v>
      </c>
      <c r="B142" s="2">
        <v>1034</v>
      </c>
      <c r="C142" s="6">
        <f t="shared" si="19"/>
        <v>927.40000000000009</v>
      </c>
      <c r="D142" s="6">
        <f t="shared" si="16"/>
        <v>11363.559999999981</v>
      </c>
      <c r="E142">
        <f t="shared" si="20"/>
        <v>106.59999999999991</v>
      </c>
      <c r="F142" s="6">
        <f t="shared" si="18"/>
        <v>0.10309477756286257</v>
      </c>
    </row>
    <row r="143" spans="1:6" x14ac:dyDescent="0.25">
      <c r="A143" s="1">
        <v>12</v>
      </c>
      <c r="B143" s="2">
        <v>1091</v>
      </c>
      <c r="C143" s="6">
        <f t="shared" si="19"/>
        <v>976.09999999999991</v>
      </c>
      <c r="D143" s="6">
        <f t="shared" ref="D143:D157" si="21">(B143-C143)^2</f>
        <v>13202.01000000002</v>
      </c>
      <c r="E143">
        <f t="shared" si="20"/>
        <v>114.90000000000009</v>
      </c>
      <c r="F143" s="6">
        <f t="shared" ref="F143:F157" si="22">E143/B143</f>
        <v>0.10531622364802941</v>
      </c>
    </row>
    <row r="144" spans="1:6" x14ac:dyDescent="0.25">
      <c r="A144" s="1">
        <v>13</v>
      </c>
      <c r="B144" s="2">
        <v>1123</v>
      </c>
      <c r="C144" s="6">
        <f t="shared" si="19"/>
        <v>1023.9000000000001</v>
      </c>
      <c r="D144" s="6">
        <f t="shared" si="21"/>
        <v>9820.8099999999813</v>
      </c>
      <c r="E144">
        <f t="shared" si="20"/>
        <v>99.099999999999909</v>
      </c>
      <c r="F144" s="6">
        <f t="shared" si="22"/>
        <v>8.824577025823678E-2</v>
      </c>
    </row>
    <row r="145" spans="1:6" x14ac:dyDescent="0.25">
      <c r="A145" s="1">
        <v>14</v>
      </c>
      <c r="B145" s="2">
        <v>1144</v>
      </c>
      <c r="C145" s="6">
        <f t="shared" si="19"/>
        <v>1068.9000000000001</v>
      </c>
      <c r="D145" s="6">
        <f t="shared" si="21"/>
        <v>5640.0099999999866</v>
      </c>
      <c r="E145">
        <f t="shared" si="20"/>
        <v>75.099999999999909</v>
      </c>
      <c r="F145" s="6">
        <f t="shared" si="22"/>
        <v>6.5646853146853062E-2</v>
      </c>
    </row>
    <row r="146" spans="1:6" x14ac:dyDescent="0.25">
      <c r="A146" s="1">
        <v>15</v>
      </c>
      <c r="B146" s="2">
        <v>1164</v>
      </c>
      <c r="C146" s="6">
        <f t="shared" si="19"/>
        <v>1111.2</v>
      </c>
      <c r="D146" s="6">
        <f t="shared" si="21"/>
        <v>2787.8399999999951</v>
      </c>
      <c r="E146">
        <f t="shared" ref="E146:E157" si="23">ABS(B146-C146)</f>
        <v>52.799999999999955</v>
      </c>
      <c r="F146" s="6">
        <f t="shared" si="22"/>
        <v>4.5360824742268005E-2</v>
      </c>
    </row>
    <row r="147" spans="1:6" x14ac:dyDescent="0.25">
      <c r="A147" s="1">
        <v>16</v>
      </c>
      <c r="B147" s="2">
        <v>1186</v>
      </c>
      <c r="C147" s="6">
        <f t="shared" si="19"/>
        <v>1137.5</v>
      </c>
      <c r="D147" s="6">
        <f t="shared" si="21"/>
        <v>2352.25</v>
      </c>
      <c r="E147">
        <f t="shared" si="23"/>
        <v>48.5</v>
      </c>
      <c r="F147" s="6">
        <f t="shared" si="22"/>
        <v>4.0893760539629002E-2</v>
      </c>
    </row>
    <row r="148" spans="1:6" x14ac:dyDescent="0.25">
      <c r="A148" s="1">
        <v>17</v>
      </c>
      <c r="B148" s="2">
        <v>1231</v>
      </c>
      <c r="C148" s="6">
        <f t="shared" si="19"/>
        <v>1158.4000000000001</v>
      </c>
      <c r="D148" s="6">
        <f t="shared" si="21"/>
        <v>5270.7599999999866</v>
      </c>
      <c r="E148">
        <f t="shared" si="23"/>
        <v>72.599999999999909</v>
      </c>
      <c r="F148" s="6">
        <f t="shared" si="22"/>
        <v>5.8976441917140465E-2</v>
      </c>
    </row>
    <row r="149" spans="1:6" x14ac:dyDescent="0.25">
      <c r="A149" s="1">
        <v>18</v>
      </c>
      <c r="B149" s="2">
        <v>1255</v>
      </c>
      <c r="C149" s="6">
        <f t="shared" si="19"/>
        <v>1184</v>
      </c>
      <c r="D149" s="6">
        <f t="shared" si="21"/>
        <v>5041</v>
      </c>
      <c r="E149">
        <f t="shared" si="23"/>
        <v>71</v>
      </c>
      <c r="F149" s="6">
        <f t="shared" si="22"/>
        <v>5.6573705179282868E-2</v>
      </c>
    </row>
    <row r="150" spans="1:6" x14ac:dyDescent="0.25">
      <c r="A150" s="1">
        <v>19</v>
      </c>
      <c r="B150" s="2">
        <v>1298</v>
      </c>
      <c r="C150" s="6">
        <f t="shared" si="19"/>
        <v>1213.3</v>
      </c>
      <c r="D150" s="6">
        <f t="shared" si="21"/>
        <v>7174.0900000000074</v>
      </c>
      <c r="E150">
        <f t="shared" si="23"/>
        <v>84.700000000000045</v>
      </c>
      <c r="F150" s="6">
        <f t="shared" si="22"/>
        <v>6.5254237288135633E-2</v>
      </c>
    </row>
    <row r="151" spans="1:6" x14ac:dyDescent="0.25">
      <c r="A151" s="1">
        <v>20</v>
      </c>
      <c r="B151" s="2">
        <v>1337</v>
      </c>
      <c r="C151" s="6">
        <f t="shared" si="19"/>
        <v>1251.5999999999999</v>
      </c>
      <c r="D151" s="6">
        <f t="shared" si="21"/>
        <v>7293.1600000000153</v>
      </c>
      <c r="E151">
        <f t="shared" si="23"/>
        <v>85.400000000000091</v>
      </c>
      <c r="F151" s="6">
        <f t="shared" si="22"/>
        <v>6.3874345549738282E-2</v>
      </c>
    </row>
    <row r="152" spans="1:6" x14ac:dyDescent="0.25">
      <c r="A152" s="1">
        <v>21</v>
      </c>
      <c r="B152" s="2">
        <v>1389</v>
      </c>
      <c r="C152" s="6">
        <f t="shared" si="19"/>
        <v>1284.3</v>
      </c>
      <c r="D152" s="6">
        <f t="shared" si="21"/>
        <v>10962.090000000009</v>
      </c>
      <c r="E152">
        <f t="shared" si="23"/>
        <v>104.70000000000005</v>
      </c>
      <c r="F152" s="6">
        <f t="shared" si="22"/>
        <v>7.5377969762419034E-2</v>
      </c>
    </row>
    <row r="153" spans="1:6" x14ac:dyDescent="0.25">
      <c r="A153" s="1">
        <v>22</v>
      </c>
      <c r="B153" s="2">
        <v>1436</v>
      </c>
      <c r="C153" s="6">
        <f t="shared" si="19"/>
        <v>1327.8999999999999</v>
      </c>
      <c r="D153" s="6">
        <f t="shared" si="21"/>
        <v>11685.61000000003</v>
      </c>
      <c r="E153">
        <f t="shared" si="23"/>
        <v>108.10000000000014</v>
      </c>
      <c r="F153" s="6">
        <f t="shared" si="22"/>
        <v>7.5278551532033527E-2</v>
      </c>
    </row>
    <row r="154" spans="1:6" x14ac:dyDescent="0.25">
      <c r="A154" s="1">
        <v>23</v>
      </c>
      <c r="B154" s="2">
        <v>1490</v>
      </c>
      <c r="C154" s="6">
        <f t="shared" si="19"/>
        <v>1372.4</v>
      </c>
      <c r="D154" s="6">
        <f t="shared" si="21"/>
        <v>13829.759999999978</v>
      </c>
      <c r="E154">
        <f t="shared" si="23"/>
        <v>117.59999999999991</v>
      </c>
      <c r="F154" s="6">
        <f t="shared" si="22"/>
        <v>7.8926174496644227E-2</v>
      </c>
    </row>
    <row r="155" spans="1:6" x14ac:dyDescent="0.25">
      <c r="A155" s="1">
        <v>24</v>
      </c>
      <c r="B155" s="2">
        <v>1528</v>
      </c>
      <c r="C155" s="6">
        <f t="shared" si="19"/>
        <v>1423.3</v>
      </c>
      <c r="D155" s="6">
        <f t="shared" si="21"/>
        <v>10962.090000000009</v>
      </c>
      <c r="E155">
        <f t="shared" si="23"/>
        <v>104.70000000000005</v>
      </c>
      <c r="F155" s="6">
        <f t="shared" si="22"/>
        <v>6.8520942408376986E-2</v>
      </c>
    </row>
    <row r="156" spans="1:6" x14ac:dyDescent="0.25">
      <c r="A156" s="1">
        <v>25</v>
      </c>
      <c r="B156" s="2">
        <v>1555</v>
      </c>
      <c r="C156" s="6">
        <f t="shared" si="19"/>
        <v>1470.6</v>
      </c>
      <c r="D156" s="6">
        <f t="shared" si="21"/>
        <v>7123.3600000000151</v>
      </c>
      <c r="E156">
        <f t="shared" si="23"/>
        <v>84.400000000000091</v>
      </c>
      <c r="F156" s="6">
        <f t="shared" si="22"/>
        <v>5.4276527331189768E-2</v>
      </c>
    </row>
    <row r="157" spans="1:6" x14ac:dyDescent="0.25">
      <c r="A157" s="1">
        <v>26</v>
      </c>
      <c r="B157" s="2">
        <v>1613</v>
      </c>
      <c r="C157" s="6">
        <f t="shared" si="19"/>
        <v>1514.4</v>
      </c>
      <c r="D157" s="6">
        <f t="shared" si="21"/>
        <v>9721.9599999999828</v>
      </c>
      <c r="E157">
        <f t="shared" si="23"/>
        <v>98.599999999999909</v>
      </c>
      <c r="F157" s="6">
        <f t="shared" si="22"/>
        <v>6.1128332300061941E-2</v>
      </c>
    </row>
    <row r="158" spans="1:6" x14ac:dyDescent="0.25">
      <c r="A158" s="1">
        <v>27</v>
      </c>
      <c r="C158" s="6">
        <f>0.5*B155+0.3*B156+0.2*B157</f>
        <v>1553.1</v>
      </c>
      <c r="D158" s="5" t="s">
        <v>7</v>
      </c>
      <c r="E158" t="s">
        <v>8</v>
      </c>
      <c r="F158" t="s">
        <v>9</v>
      </c>
    </row>
    <row r="159" spans="1:6" x14ac:dyDescent="0.25">
      <c r="D159" s="6">
        <f>AVERAGE(D135:D157)</f>
        <v>8233.5165217391313</v>
      </c>
      <c r="E159" s="6">
        <f>AVERAGE(E135:E157)</f>
        <v>88.852173913043472</v>
      </c>
      <c r="F159" s="6">
        <f>AVERAGE(F135:F157)*100</f>
        <v>7.9086580893807445</v>
      </c>
    </row>
    <row r="161" spans="1:7" s="3" customFormat="1" x14ac:dyDescent="0.25">
      <c r="B161" s="4"/>
    </row>
    <row r="162" spans="1:7" x14ac:dyDescent="0.25">
      <c r="A162" t="s">
        <v>17</v>
      </c>
    </row>
    <row r="164" spans="1:7" x14ac:dyDescent="0.25">
      <c r="A164" s="1" t="s">
        <v>0</v>
      </c>
      <c r="B164" s="1" t="s">
        <v>1</v>
      </c>
      <c r="C164" t="s">
        <v>2</v>
      </c>
      <c r="D164" t="s">
        <v>12</v>
      </c>
      <c r="E164" t="s">
        <v>13</v>
      </c>
      <c r="F164" t="s">
        <v>14</v>
      </c>
      <c r="G164" t="s">
        <v>15</v>
      </c>
    </row>
    <row r="165" spans="1:7" x14ac:dyDescent="0.25">
      <c r="A165" s="1">
        <v>1</v>
      </c>
      <c r="B165" s="2">
        <v>646</v>
      </c>
      <c r="C165" s="5">
        <f>B165</f>
        <v>646</v>
      </c>
      <c r="D165" s="5">
        <f>B165-C165</f>
        <v>0</v>
      </c>
      <c r="E165" s="6"/>
      <c r="G165" s="6"/>
    </row>
    <row r="166" spans="1:7" x14ac:dyDescent="0.25">
      <c r="A166" s="1">
        <v>2</v>
      </c>
      <c r="B166" s="2">
        <v>683</v>
      </c>
      <c r="C166" s="7">
        <f>C165+0.4*D165</f>
        <v>646</v>
      </c>
      <c r="D166" s="6">
        <f>B166-C166</f>
        <v>37</v>
      </c>
      <c r="E166" s="6"/>
      <c r="G166" s="6"/>
    </row>
    <row r="167" spans="1:7" x14ac:dyDescent="0.25">
      <c r="A167" s="1">
        <v>3</v>
      </c>
      <c r="B167" s="2">
        <v>708</v>
      </c>
      <c r="C167" s="7">
        <f>C166+0.4*D166</f>
        <v>660.8</v>
      </c>
      <c r="D167" s="6">
        <f>B167-C167</f>
        <v>47.200000000000045</v>
      </c>
      <c r="E167" s="6"/>
      <c r="G167" s="6"/>
    </row>
    <row r="168" spans="1:7" x14ac:dyDescent="0.25">
      <c r="A168" s="1">
        <v>4</v>
      </c>
      <c r="B168" s="2">
        <v>761</v>
      </c>
      <c r="C168" s="7">
        <f t="shared" ref="C167:C191" si="24">C167+0.4*D167</f>
        <v>679.68</v>
      </c>
      <c r="D168" s="6">
        <f>B168-C168</f>
        <v>81.32000000000005</v>
      </c>
      <c r="E168" s="6">
        <f t="shared" ref="E166:E173" si="25">(C168-D168)^2</f>
        <v>358034.68959999987</v>
      </c>
      <c r="F168">
        <f t="shared" ref="F168:F175" si="26">ABS(C168-D168)</f>
        <v>598.3599999999999</v>
      </c>
      <c r="G168" s="6">
        <f t="shared" ref="G165:G172" si="27">F168/C168</f>
        <v>0.88035546139359688</v>
      </c>
    </row>
    <row r="169" spans="1:7" x14ac:dyDescent="0.25">
      <c r="A169" s="1">
        <v>5</v>
      </c>
      <c r="B169" s="2">
        <v>787</v>
      </c>
      <c r="C169" s="7">
        <f t="shared" si="24"/>
        <v>712.20799999999997</v>
      </c>
      <c r="D169" s="6">
        <f>B169-C169</f>
        <v>74.79200000000003</v>
      </c>
      <c r="E169" s="6">
        <f t="shared" si="25"/>
        <v>406299.15705599991</v>
      </c>
      <c r="F169">
        <f t="shared" si="26"/>
        <v>637.41599999999994</v>
      </c>
      <c r="G169" s="6">
        <f t="shared" si="27"/>
        <v>0.89498573450452668</v>
      </c>
    </row>
    <row r="170" spans="1:7" x14ac:dyDescent="0.25">
      <c r="A170" s="1">
        <v>6</v>
      </c>
      <c r="B170" s="2">
        <v>809</v>
      </c>
      <c r="C170" s="7">
        <f t="shared" si="24"/>
        <v>742.12479999999994</v>
      </c>
      <c r="D170" s="6">
        <f t="shared" ref="D170:D191" si="28">B170-C170</f>
        <v>66.875200000000063</v>
      </c>
      <c r="E170" s="6">
        <f t="shared" si="25"/>
        <v>455962.02230015985</v>
      </c>
      <c r="F170">
        <f t="shared" si="26"/>
        <v>675.24959999999987</v>
      </c>
      <c r="G170" s="6">
        <f t="shared" si="27"/>
        <v>0.90988685460989838</v>
      </c>
    </row>
    <row r="171" spans="1:7" x14ac:dyDescent="0.25">
      <c r="A171" s="1">
        <v>7</v>
      </c>
      <c r="B171" s="2">
        <v>856</v>
      </c>
      <c r="C171" s="7">
        <f t="shared" si="24"/>
        <v>768.87487999999996</v>
      </c>
      <c r="D171" s="6">
        <f t="shared" si="28"/>
        <v>87.125120000000038</v>
      </c>
      <c r="E171" s="6">
        <f t="shared" si="25"/>
        <v>464782.7352600575</v>
      </c>
      <c r="F171">
        <f t="shared" si="26"/>
        <v>681.74975999999992</v>
      </c>
      <c r="G171" s="6">
        <f t="shared" si="27"/>
        <v>0.8866849180974673</v>
      </c>
    </row>
    <row r="172" spans="1:7" x14ac:dyDescent="0.25">
      <c r="A172" s="1">
        <v>8</v>
      </c>
      <c r="B172" s="2">
        <v>892</v>
      </c>
      <c r="C172" s="7">
        <f t="shared" si="24"/>
        <v>803.72492799999998</v>
      </c>
      <c r="D172" s="6">
        <f t="shared" si="28"/>
        <v>88.275072000000023</v>
      </c>
      <c r="E172" s="6">
        <f t="shared" si="25"/>
        <v>511868.49645042064</v>
      </c>
      <c r="F172">
        <f t="shared" si="26"/>
        <v>715.44985599999995</v>
      </c>
      <c r="G172" s="6">
        <f t="shared" si="27"/>
        <v>0.89016755742581621</v>
      </c>
    </row>
    <row r="173" spans="1:7" x14ac:dyDescent="0.25">
      <c r="A173" s="1">
        <v>9</v>
      </c>
      <c r="B173" s="2">
        <v>944</v>
      </c>
      <c r="C173" s="7">
        <f t="shared" si="24"/>
        <v>839.03495680000003</v>
      </c>
      <c r="D173" s="6">
        <f t="shared" si="28"/>
        <v>104.96504319999997</v>
      </c>
      <c r="E173" s="6">
        <f t="shared" si="25"/>
        <v>538858.63805271161</v>
      </c>
      <c r="F173">
        <f t="shared" si="26"/>
        <v>734.06991360000006</v>
      </c>
      <c r="G173" s="6">
        <f t="shared" ref="G173:G190" si="29">F173/C173</f>
        <v>0.87489789030921106</v>
      </c>
    </row>
    <row r="174" spans="1:7" x14ac:dyDescent="0.25">
      <c r="A174" s="1">
        <v>10</v>
      </c>
      <c r="B174" s="2">
        <v>991</v>
      </c>
      <c r="C174" s="7">
        <f t="shared" si="24"/>
        <v>881.02097407999997</v>
      </c>
      <c r="D174" s="6">
        <f t="shared" si="28"/>
        <v>109.97902592000003</v>
      </c>
      <c r="E174" s="6">
        <f t="shared" ref="E174:E190" si="30">(C174-D174)^2</f>
        <v>594505.68582236802</v>
      </c>
      <c r="F174">
        <f t="shared" si="26"/>
        <v>771.04194815999995</v>
      </c>
      <c r="G174" s="6">
        <f t="shared" si="29"/>
        <v>0.87516866322638365</v>
      </c>
    </row>
    <row r="175" spans="1:7" x14ac:dyDescent="0.25">
      <c r="A175" s="1">
        <v>11</v>
      </c>
      <c r="B175" s="2">
        <v>1034</v>
      </c>
      <c r="C175" s="7">
        <f t="shared" si="24"/>
        <v>925.01258444799998</v>
      </c>
      <c r="D175" s="6">
        <f t="shared" si="28"/>
        <v>108.98741555200002</v>
      </c>
      <c r="E175" s="6">
        <f t="shared" si="30"/>
        <v>665897.07627174526</v>
      </c>
      <c r="F175">
        <f t="shared" si="26"/>
        <v>816.02516889599997</v>
      </c>
      <c r="G175" s="6">
        <f t="shared" si="29"/>
        <v>0.88217736992514739</v>
      </c>
    </row>
    <row r="176" spans="1:7" x14ac:dyDescent="0.25">
      <c r="A176" s="1">
        <v>12</v>
      </c>
      <c r="B176" s="2">
        <v>1091</v>
      </c>
      <c r="C176" s="7">
        <f t="shared" si="24"/>
        <v>968.60755066879995</v>
      </c>
      <c r="D176" s="6">
        <f t="shared" si="28"/>
        <v>122.39244933120005</v>
      </c>
      <c r="E176" s="6">
        <f t="shared" si="30"/>
        <v>716079.9977318045</v>
      </c>
      <c r="F176">
        <f t="shared" ref="F176:F190" si="31">ABS(C176-D176)</f>
        <v>846.21510133759989</v>
      </c>
      <c r="G176" s="6">
        <f t="shared" si="29"/>
        <v>0.87364082672420729</v>
      </c>
    </row>
    <row r="177" spans="1:7" x14ac:dyDescent="0.25">
      <c r="A177" s="1">
        <v>13</v>
      </c>
      <c r="B177" s="2">
        <v>1123</v>
      </c>
      <c r="C177" s="7">
        <f t="shared" si="24"/>
        <v>1017.56453040128</v>
      </c>
      <c r="D177" s="6">
        <f t="shared" si="28"/>
        <v>105.43546959872003</v>
      </c>
      <c r="E177" s="6">
        <f t="shared" si="30"/>
        <v>831979.4235605601</v>
      </c>
      <c r="F177">
        <f t="shared" si="31"/>
        <v>912.12906080255993</v>
      </c>
      <c r="G177" s="6">
        <f t="shared" si="29"/>
        <v>0.89638448820819139</v>
      </c>
    </row>
    <row r="178" spans="1:7" x14ac:dyDescent="0.25">
      <c r="A178" s="1">
        <v>14</v>
      </c>
      <c r="B178" s="2">
        <v>1144</v>
      </c>
      <c r="C178" s="7">
        <f t="shared" si="24"/>
        <v>1059.7387182407679</v>
      </c>
      <c r="D178" s="6">
        <f t="shared" si="28"/>
        <v>84.261281759232133</v>
      </c>
      <c r="E178" s="6">
        <f t="shared" si="30"/>
        <v>951556.22908458859</v>
      </c>
      <c r="F178">
        <f t="shared" si="31"/>
        <v>975.47743648153573</v>
      </c>
      <c r="G178" s="6">
        <f t="shared" si="29"/>
        <v>0.92048862581985202</v>
      </c>
    </row>
    <row r="179" spans="1:7" x14ac:dyDescent="0.25">
      <c r="A179" s="1">
        <v>15</v>
      </c>
      <c r="B179" s="2">
        <v>1164</v>
      </c>
      <c r="C179" s="7">
        <f t="shared" si="24"/>
        <v>1093.4432309444608</v>
      </c>
      <c r="D179" s="6">
        <f t="shared" si="28"/>
        <v>70.556769055539235</v>
      </c>
      <c r="E179" s="6">
        <f t="shared" si="30"/>
        <v>1046296.7139156361</v>
      </c>
      <c r="F179">
        <f t="shared" si="31"/>
        <v>1022.8864618889215</v>
      </c>
      <c r="G179" s="6">
        <f t="shared" si="29"/>
        <v>0.93547285578365524</v>
      </c>
    </row>
    <row r="180" spans="1:7" x14ac:dyDescent="0.25">
      <c r="A180" s="1">
        <v>16</v>
      </c>
      <c r="B180" s="2">
        <v>1186</v>
      </c>
      <c r="C180" s="7">
        <f t="shared" si="24"/>
        <v>1121.6659385666765</v>
      </c>
      <c r="D180" s="6">
        <f t="shared" si="28"/>
        <v>64.334061433323541</v>
      </c>
      <c r="E180" s="6">
        <f t="shared" si="30"/>
        <v>1117950.6984023398</v>
      </c>
      <c r="F180">
        <f t="shared" si="31"/>
        <v>1057.3318771333529</v>
      </c>
      <c r="G180" s="6">
        <f t="shared" si="29"/>
        <v>0.94264418734553623</v>
      </c>
    </row>
    <row r="181" spans="1:7" x14ac:dyDescent="0.25">
      <c r="A181" s="1">
        <v>17</v>
      </c>
      <c r="B181" s="2">
        <v>1231</v>
      </c>
      <c r="C181" s="7">
        <f t="shared" si="24"/>
        <v>1147.399563140006</v>
      </c>
      <c r="D181" s="6">
        <f t="shared" si="28"/>
        <v>83.600436859994034</v>
      </c>
      <c r="E181" s="6">
        <f t="shared" si="30"/>
        <v>1131668.5810741168</v>
      </c>
      <c r="F181">
        <f t="shared" si="31"/>
        <v>1063.7991262800119</v>
      </c>
      <c r="G181" s="6">
        <f t="shared" si="29"/>
        <v>0.92713921153045353</v>
      </c>
    </row>
    <row r="182" spans="1:7" x14ac:dyDescent="0.25">
      <c r="A182" s="1">
        <v>18</v>
      </c>
      <c r="B182" s="2">
        <v>1255</v>
      </c>
      <c r="C182" s="7">
        <f t="shared" si="24"/>
        <v>1180.8397378840036</v>
      </c>
      <c r="D182" s="6">
        <f t="shared" si="28"/>
        <v>74.160262115996375</v>
      </c>
      <c r="E182" s="6">
        <f t="shared" si="30"/>
        <v>1224739.4620861514</v>
      </c>
      <c r="F182">
        <f t="shared" si="31"/>
        <v>1106.6794757680073</v>
      </c>
      <c r="G182" s="6">
        <f t="shared" si="29"/>
        <v>0.93719701350084372</v>
      </c>
    </row>
    <row r="183" spans="1:7" x14ac:dyDescent="0.25">
      <c r="A183" s="1">
        <v>19</v>
      </c>
      <c r="B183" s="2">
        <v>1298</v>
      </c>
      <c r="C183" s="7">
        <f t="shared" si="24"/>
        <v>1210.5038427304021</v>
      </c>
      <c r="D183" s="6">
        <f t="shared" si="28"/>
        <v>87.496157269597916</v>
      </c>
      <c r="E183" s="6">
        <f t="shared" si="30"/>
        <v>1261146.2616040325</v>
      </c>
      <c r="F183">
        <f t="shared" si="31"/>
        <v>1123.0076854608042</v>
      </c>
      <c r="G183" s="6">
        <f t="shared" si="29"/>
        <v>0.92771922386281536</v>
      </c>
    </row>
    <row r="184" spans="1:7" x14ac:dyDescent="0.25">
      <c r="A184" s="1">
        <v>20</v>
      </c>
      <c r="B184" s="2">
        <v>1337</v>
      </c>
      <c r="C184" s="7">
        <f t="shared" si="24"/>
        <v>1245.5023056382413</v>
      </c>
      <c r="D184" s="6">
        <f t="shared" si="28"/>
        <v>91.497694361758704</v>
      </c>
      <c r="E184" s="6">
        <f t="shared" si="30"/>
        <v>1331726.6428473857</v>
      </c>
      <c r="F184">
        <f t="shared" si="31"/>
        <v>1154.0046112764826</v>
      </c>
      <c r="G184" s="6">
        <f t="shared" si="29"/>
        <v>0.92653751506716653</v>
      </c>
    </row>
    <row r="185" spans="1:7" x14ac:dyDescent="0.25">
      <c r="A185" s="1">
        <v>21</v>
      </c>
      <c r="B185" s="2">
        <v>1389</v>
      </c>
      <c r="C185" s="7">
        <f t="shared" si="24"/>
        <v>1282.1013833829447</v>
      </c>
      <c r="D185" s="6">
        <f t="shared" si="28"/>
        <v>106.89861661705527</v>
      </c>
      <c r="E185" s="6">
        <f t="shared" si="30"/>
        <v>1381101.5430142016</v>
      </c>
      <c r="F185">
        <f t="shared" si="31"/>
        <v>1175.2027667658895</v>
      </c>
      <c r="G185" s="6">
        <f t="shared" si="29"/>
        <v>0.91662233735760179</v>
      </c>
    </row>
    <row r="186" spans="1:7" x14ac:dyDescent="0.25">
      <c r="A186" s="1">
        <v>22</v>
      </c>
      <c r="B186" s="2">
        <v>1436</v>
      </c>
      <c r="C186" s="7">
        <f t="shared" si="24"/>
        <v>1324.8608300297669</v>
      </c>
      <c r="D186" s="6">
        <f t="shared" si="28"/>
        <v>111.13916997023307</v>
      </c>
      <c r="E186" s="6">
        <f t="shared" si="30"/>
        <v>1473120.2680976707</v>
      </c>
      <c r="F186">
        <f t="shared" si="31"/>
        <v>1213.7216600595339</v>
      </c>
      <c r="G186" s="6">
        <f t="shared" si="29"/>
        <v>0.91611257012728198</v>
      </c>
    </row>
    <row r="187" spans="1:7" x14ac:dyDescent="0.25">
      <c r="A187" s="1">
        <v>23</v>
      </c>
      <c r="B187" s="2">
        <v>1490</v>
      </c>
      <c r="C187" s="7">
        <f t="shared" si="24"/>
        <v>1369.3164980178601</v>
      </c>
      <c r="D187" s="6">
        <f t="shared" si="28"/>
        <v>120.68350198213989</v>
      </c>
      <c r="E187" s="6">
        <f t="shared" si="30"/>
        <v>1559084.358789139</v>
      </c>
      <c r="F187">
        <f t="shared" si="31"/>
        <v>1248.6329960357202</v>
      </c>
      <c r="G187" s="6">
        <f t="shared" si="29"/>
        <v>0.911865881878416</v>
      </c>
    </row>
    <row r="188" spans="1:7" x14ac:dyDescent="0.25">
      <c r="A188" s="1">
        <v>24</v>
      </c>
      <c r="B188" s="2">
        <v>1528</v>
      </c>
      <c r="C188" s="7">
        <f t="shared" si="24"/>
        <v>1417.589898810716</v>
      </c>
      <c r="D188" s="6">
        <f t="shared" si="28"/>
        <v>110.41010118928398</v>
      </c>
      <c r="E188" s="6">
        <f t="shared" si="30"/>
        <v>1708719.023309608</v>
      </c>
      <c r="F188">
        <f t="shared" si="31"/>
        <v>1307.179797621432</v>
      </c>
      <c r="G188" s="6">
        <f t="shared" si="29"/>
        <v>0.9221142156261749</v>
      </c>
    </row>
    <row r="189" spans="1:7" x14ac:dyDescent="0.25">
      <c r="A189" s="1">
        <v>25</v>
      </c>
      <c r="B189" s="2">
        <v>1555</v>
      </c>
      <c r="C189" s="7">
        <f t="shared" si="24"/>
        <v>1461.7539392864296</v>
      </c>
      <c r="D189" s="6">
        <f t="shared" si="28"/>
        <v>93.246060713570387</v>
      </c>
      <c r="E189" s="6">
        <f t="shared" si="30"/>
        <v>1872813.8137159876</v>
      </c>
      <c r="F189">
        <f t="shared" si="31"/>
        <v>1368.5078785728592</v>
      </c>
      <c r="G189" s="6">
        <f t="shared" si="29"/>
        <v>0.93620946849707865</v>
      </c>
    </row>
    <row r="190" spans="1:7" x14ac:dyDescent="0.25">
      <c r="A190" s="1">
        <v>26</v>
      </c>
      <c r="B190" s="2">
        <v>1613</v>
      </c>
      <c r="C190" s="7">
        <f t="shared" si="24"/>
        <v>1499.0523635718578</v>
      </c>
      <c r="D190" s="6">
        <f t="shared" si="28"/>
        <v>113.94763642814223</v>
      </c>
      <c r="E190" s="6">
        <f t="shared" si="30"/>
        <v>1918515.1051558666</v>
      </c>
      <c r="F190">
        <f t="shared" si="31"/>
        <v>1385.1047271437155</v>
      </c>
      <c r="G190" s="6">
        <f t="shared" si="29"/>
        <v>0.92398688718475841</v>
      </c>
    </row>
    <row r="191" spans="1:7" x14ac:dyDescent="0.25">
      <c r="A191" s="1">
        <v>27</v>
      </c>
      <c r="C191" s="7">
        <f t="shared" si="24"/>
        <v>1544.6314181431146</v>
      </c>
      <c r="D191" s="6">
        <f t="shared" si="28"/>
        <v>-1544.6314181431146</v>
      </c>
      <c r="E191" s="6" t="s">
        <v>7</v>
      </c>
      <c r="F191" t="s">
        <v>8</v>
      </c>
      <c r="G191" t="s">
        <v>9</v>
      </c>
    </row>
    <row r="192" spans="1:7" x14ac:dyDescent="0.25">
      <c r="E192" s="6">
        <f>AVERAGE(E165:E190)</f>
        <v>1022726.37492185</v>
      </c>
      <c r="F192" s="6">
        <f>AVERAGE(F165:F190)</f>
        <v>982.14099605584477</v>
      </c>
      <c r="G192" s="6">
        <f>AVERAGE(G165:G190)*100</f>
        <v>90.906346773939489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Lehigh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Larry Snyder</dc:creator>
  <cp:keywords/>
  <dc:description/>
  <cp:lastModifiedBy>Todkar, Eshan Ajay</cp:lastModifiedBy>
  <cp:revision/>
  <dcterms:created xsi:type="dcterms:W3CDTF">2011-06-07T16:27:24Z</dcterms:created>
  <dcterms:modified xsi:type="dcterms:W3CDTF">2024-09-12T20:37:58Z</dcterms:modified>
  <cp:category/>
  <cp:contentStatus/>
</cp:coreProperties>
</file>