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51200" windowHeight="27380" tabRatio="500" activeTab="4"/>
  </bookViews>
  <sheets>
    <sheet name="old cache error rate" sheetId="3" r:id="rId1"/>
    <sheet name="Old cache throughput" sheetId="4" r:id="rId2"/>
    <sheet name="new cache throughput" sheetId="5" r:id="rId3"/>
    <sheet name="new cache error rate" sheetId="6" r:id="rId4"/>
    <sheet name="Scaleup" sheetId="1" r:id="rId5"/>
    <sheet name="Scaleout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2" l="1"/>
  <c r="F45" i="2"/>
  <c r="F46" i="2"/>
  <c r="F47" i="2"/>
  <c r="F44" i="2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O459" i="1"/>
  <c r="O460" i="1"/>
  <c r="O461" i="1"/>
  <c r="O462" i="1"/>
  <c r="O463" i="1"/>
  <c r="O464" i="1"/>
  <c r="O465" i="1"/>
  <c r="O458" i="1"/>
  <c r="G39" i="2"/>
  <c r="G40" i="2"/>
  <c r="G38" i="2"/>
  <c r="G41" i="2"/>
  <c r="D70" i="1"/>
</calcChain>
</file>

<file path=xl/sharedStrings.xml><?xml version="1.0" encoding="utf-8"?>
<sst xmlns="http://schemas.openxmlformats.org/spreadsheetml/2006/main" count="216" uniqueCount="83">
  <si>
    <t>reference</t>
  </si>
  <si>
    <t>#threads</t>
  </si>
  <si>
    <t>Helper thread</t>
  </si>
  <si>
    <t>Symetric</t>
  </si>
  <si>
    <t># threads</t>
  </si>
  <si>
    <t>t size = 100</t>
  </si>
  <si>
    <t>t size = 10</t>
  </si>
  <si>
    <t>no mock</t>
  </si>
  <si>
    <t>ops/sec</t>
  </si>
  <si>
    <t>parallel</t>
  </si>
  <si>
    <t>sequential</t>
  </si>
  <si>
    <t>base</t>
  </si>
  <si>
    <t>producers</t>
  </si>
  <si>
    <t>processors</t>
  </si>
  <si>
    <t>REAL</t>
  </si>
  <si>
    <t>Without work</t>
  </si>
  <si>
    <t>30 preallocated inputs</t>
  </si>
  <si>
    <t>ring</t>
  </si>
  <si>
    <t>coarse</t>
  </si>
  <si>
    <t>ring no wait</t>
  </si>
  <si>
    <t>my mac</t>
  </si>
  <si>
    <t>wilbur94</t>
  </si>
  <si>
    <t># transactions</t>
  </si>
  <si>
    <t>original</t>
  </si>
  <si>
    <t>1000/100</t>
  </si>
  <si>
    <t>1000/200</t>
  </si>
  <si>
    <t>1000/300</t>
  </si>
  <si>
    <t>1000/400</t>
  </si>
  <si>
    <t>regular 100, large 1000</t>
  </si>
  <si>
    <t>all 100</t>
  </si>
  <si>
    <t>100/10/10%</t>
  </si>
  <si>
    <t>100/10/20%</t>
  </si>
  <si>
    <t>100/10/50%</t>
  </si>
  <si>
    <t>100/10/100%</t>
  </si>
  <si>
    <t>100/10/0%</t>
  </si>
  <si>
    <t>wilbur 84</t>
  </si>
  <si>
    <t>percetage of 100</t>
  </si>
  <si>
    <t>100/10/50% no chk commit</t>
  </si>
  <si>
    <t>incrementandget result: 2338845.175130762</t>
  </si>
  <si>
    <t xml:space="preserve">AtomicLong result: </t>
  </si>
  <si>
    <t>The new algorithm using one thread</t>
  </si>
  <si>
    <t>ref:</t>
  </si>
  <si>
    <t>Eddie</t>
  </si>
  <si>
    <t>size 10</t>
  </si>
  <si>
    <t>size 2</t>
  </si>
  <si>
    <t>thpt</t>
  </si>
  <si>
    <t>abort ratio (%)</t>
  </si>
  <si>
    <t>10 ms per txn</t>
  </si>
  <si>
    <t>1 ms per txn</t>
  </si>
  <si>
    <t>input: 2M</t>
  </si>
  <si>
    <t>large table</t>
  </si>
  <si>
    <t>random</t>
  </si>
  <si>
    <t>ref new hash:</t>
  </si>
  <si>
    <t>ref: eddie's alg</t>
  </si>
  <si>
    <t>abort rate (%)</t>
  </si>
  <si>
    <t>abort ratio 8 (%)</t>
  </si>
  <si>
    <t>abort ratio 64 (%)</t>
  </si>
  <si>
    <t>abort ratio 256 (%)</t>
  </si>
  <si>
    <t>5ms per write</t>
  </si>
  <si>
    <t>abort ratio 8 (%) in group</t>
  </si>
  <si>
    <t>abort ratio 64 (%) in group</t>
  </si>
  <si>
    <t>abort ratio 256 (%) in group</t>
  </si>
  <si>
    <t>\alpha = -1.2</t>
  </si>
  <si>
    <t>table size 1000000</t>
  </si>
  <si>
    <t>table size 10000000</t>
  </si>
  <si>
    <t>table size 100000000</t>
  </si>
  <si>
    <t>&lt; 8</t>
  </si>
  <si>
    <t>&lt; 64</t>
  </si>
  <si>
    <t>&lt; 256</t>
  </si>
  <si>
    <t>(-1.2)</t>
  </si>
  <si>
    <t>(-1.6)</t>
  </si>
  <si>
    <t>(-2.0)</t>
  </si>
  <si>
    <t>\alpha = -1.6</t>
  </si>
  <si>
    <t>\alpha = -2.0</t>
  </si>
  <si>
    <t>1,000,000 entries conflict table</t>
  </si>
  <si>
    <t>100,000,000 entries conflict table</t>
  </si>
  <si>
    <t>4T, 1RS</t>
  </si>
  <si>
    <t>8T, 2RS</t>
  </si>
  <si>
    <t>8T, 4RS</t>
  </si>
  <si>
    <t>8T, 8RS</t>
  </si>
  <si>
    <t>α = 1.2</t>
  </si>
  <si>
    <t>α = 1.6</t>
  </si>
  <si>
    <t>α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</si>
</sst>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%"/>
    <numFmt numFmtId="166" formatCode="0.00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val>
            <c:numRef>
              <c:f>Scaleup!$E$314:$E$321</c:f>
              <c:numCache>
                <c:formatCode>0.00%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0.00063999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Scaleup!$G$314:$G$321</c:f>
              <c:numCache>
                <c:formatCode>General</c:formatCode>
                <c:ptCount val="8"/>
                <c:pt idx="0">
                  <c:v>0.0</c:v>
                </c:pt>
              </c:numCache>
            </c:numRef>
          </c:val>
          <c:smooth val="0"/>
        </c:ser>
        <c:ser>
          <c:idx val="4"/>
          <c:order val="2"/>
          <c:val>
            <c:numRef>
              <c:f>Scaleup!$I$314:$I$321</c:f>
              <c:numCache>
                <c:formatCode>General</c:formatCode>
                <c:ptCount val="8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83992"/>
        <c:axId val="-2137705592"/>
      </c:lineChart>
      <c:catAx>
        <c:axId val="-213728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05592"/>
        <c:crosses val="autoZero"/>
        <c:auto val="1"/>
        <c:lblAlgn val="ctr"/>
        <c:lblOffset val="100"/>
        <c:noMultiLvlLbl val="0"/>
      </c:catAx>
      <c:valAx>
        <c:axId val="-2137705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2839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Scaleup!$C$110</c:f>
              <c:strCache>
                <c:ptCount val="1"/>
                <c:pt idx="0">
                  <c:v>ring</c:v>
                </c:pt>
              </c:strCache>
            </c:strRef>
          </c:tx>
          <c:val>
            <c:numRef>
              <c:f>Scaleup!$C$111:$C$114</c:f>
              <c:numCache>
                <c:formatCode>General</c:formatCode>
                <c:ptCount val="4"/>
                <c:pt idx="0">
                  <c:v>2.302378E6</c:v>
                </c:pt>
                <c:pt idx="1">
                  <c:v>2.662297E6</c:v>
                </c:pt>
                <c:pt idx="2">
                  <c:v>3.102098E6</c:v>
                </c:pt>
                <c:pt idx="3">
                  <c:v>3.159658E6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Scaleup!$D$110</c:f>
              <c:strCache>
                <c:ptCount val="1"/>
                <c:pt idx="0">
                  <c:v>coarse</c:v>
                </c:pt>
              </c:strCache>
            </c:strRef>
          </c:tx>
          <c:val>
            <c:numRef>
              <c:f>Scaleup!$D$111:$D$114</c:f>
              <c:numCache>
                <c:formatCode>General</c:formatCode>
                <c:ptCount val="4"/>
                <c:pt idx="0">
                  <c:v>2.68617E6</c:v>
                </c:pt>
                <c:pt idx="1">
                  <c:v>1.782355E6</c:v>
                </c:pt>
                <c:pt idx="2">
                  <c:v>1.912666E6</c:v>
                </c:pt>
                <c:pt idx="3">
                  <c:v>1.88544E6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Scaleup!$E$110</c:f>
              <c:strCache>
                <c:ptCount val="1"/>
                <c:pt idx="0">
                  <c:v>sequential</c:v>
                </c:pt>
              </c:strCache>
            </c:strRef>
          </c:tx>
          <c:val>
            <c:numRef>
              <c:f>Scaleup!$E$111:$E$114</c:f>
              <c:numCache>
                <c:formatCode>General</c:formatCode>
                <c:ptCount val="4"/>
                <c:pt idx="0">
                  <c:v>2.870835E6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Scaleup!$F$110</c:f>
              <c:strCache>
                <c:ptCount val="1"/>
                <c:pt idx="0">
                  <c:v>ring no wait</c:v>
                </c:pt>
              </c:strCache>
            </c:strRef>
          </c:tx>
          <c:val>
            <c:numRef>
              <c:f>Scaleup!$F$111:$F$114</c:f>
              <c:numCache>
                <c:formatCode>General</c:formatCode>
                <c:ptCount val="4"/>
                <c:pt idx="0">
                  <c:v>2.228351E6</c:v>
                </c:pt>
                <c:pt idx="1">
                  <c:v>2.580608E6</c:v>
                </c:pt>
                <c:pt idx="2">
                  <c:v>3.09232E6</c:v>
                </c:pt>
                <c:pt idx="3">
                  <c:v>2.913896E6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86408"/>
        <c:axId val="-2109152792"/>
      </c:lineChart>
      <c:catAx>
        <c:axId val="211328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52792"/>
        <c:crosses val="autoZero"/>
        <c:auto val="1"/>
        <c:lblAlgn val="ctr"/>
        <c:lblOffset val="100"/>
        <c:noMultiLvlLbl val="0"/>
      </c:catAx>
      <c:valAx>
        <c:axId val="-210915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8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Scaleup!$C$125:$C$130</c:f>
              <c:numCache>
                <c:formatCode>General</c:formatCode>
                <c:ptCount val="6"/>
                <c:pt idx="0">
                  <c:v>2.008188E6</c:v>
                </c:pt>
                <c:pt idx="1">
                  <c:v>862513.0</c:v>
                </c:pt>
                <c:pt idx="2">
                  <c:v>987622.0</c:v>
                </c:pt>
                <c:pt idx="3">
                  <c:v>716775.0</c:v>
                </c:pt>
                <c:pt idx="4">
                  <c:v>601858.0</c:v>
                </c:pt>
                <c:pt idx="5">
                  <c:v>565144.0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28968"/>
        <c:axId val="-2109719320"/>
      </c:lineChart>
      <c:catAx>
        <c:axId val="-210872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19320"/>
        <c:crosses val="autoZero"/>
        <c:auto val="1"/>
        <c:lblAlgn val="ctr"/>
        <c:lblOffset val="100"/>
        <c:noMultiLvlLbl val="0"/>
      </c:catAx>
      <c:valAx>
        <c:axId val="-210971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72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Scaleup!$F$152:$F$156</c:f>
              <c:numCache>
                <c:formatCode>General</c:formatCode>
                <c:ptCount val="5"/>
                <c:pt idx="0">
                  <c:v>2.8752307696156E6</c:v>
                </c:pt>
                <c:pt idx="1">
                  <c:v>2.46377298992772E6</c:v>
                </c:pt>
                <c:pt idx="2">
                  <c:v>3.15632803527891E6</c:v>
                </c:pt>
                <c:pt idx="3">
                  <c:v>3.3675430473032E6</c:v>
                </c:pt>
                <c:pt idx="4">
                  <c:v>3.1410921093536E6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Scaleup!$G$152:$G$156</c:f>
              <c:numCache>
                <c:formatCode>General</c:formatCode>
                <c:ptCount val="5"/>
                <c:pt idx="0">
                  <c:v>2.81894200483493E6</c:v>
                </c:pt>
                <c:pt idx="1">
                  <c:v>2.51287502932211E6</c:v>
                </c:pt>
                <c:pt idx="2">
                  <c:v>3.0944572236932E6</c:v>
                </c:pt>
                <c:pt idx="3">
                  <c:v>3.19425541905437E6</c:v>
                </c:pt>
                <c:pt idx="4">
                  <c:v>3.13054605582658E6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Scaleup!$H$152:$H$156</c:f>
              <c:numCache>
                <c:formatCode>General</c:formatCode>
                <c:ptCount val="5"/>
                <c:pt idx="0">
                  <c:v>2.87196581119995E6</c:v>
                </c:pt>
                <c:pt idx="1">
                  <c:v>2.40667671807175E6</c:v>
                </c:pt>
                <c:pt idx="2">
                  <c:v>3.18233179570486E6</c:v>
                </c:pt>
                <c:pt idx="3">
                  <c:v>3.32935693803034E6</c:v>
                </c:pt>
                <c:pt idx="4">
                  <c:v>3.18525902892728E6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18120"/>
        <c:axId val="-2058815144"/>
      </c:lineChart>
      <c:catAx>
        <c:axId val="-205881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15144"/>
        <c:crosses val="autoZero"/>
        <c:auto val="1"/>
        <c:lblAlgn val="ctr"/>
        <c:lblOffset val="100"/>
        <c:noMultiLvlLbl val="0"/>
      </c:catAx>
      <c:valAx>
        <c:axId val="-205881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81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Scaleup!$J$161:$J$163</c:f>
              <c:numCache>
                <c:formatCode>General</c:formatCode>
                <c:ptCount val="3"/>
                <c:pt idx="0">
                  <c:v>294970.128950232</c:v>
                </c:pt>
                <c:pt idx="1">
                  <c:v>398481.531929095</c:v>
                </c:pt>
                <c:pt idx="2">
                  <c:v>470028.593531733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92968"/>
        <c:axId val="-2058790024"/>
      </c:lineChart>
      <c:catAx>
        <c:axId val="-20587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90024"/>
        <c:crosses val="autoZero"/>
        <c:auto val="1"/>
        <c:lblAlgn val="ctr"/>
        <c:lblOffset val="100"/>
        <c:noMultiLvlLbl val="0"/>
      </c:catAx>
      <c:valAx>
        <c:axId val="-205879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Scaleup!$D$168</c:f>
              <c:strCache>
                <c:ptCount val="1"/>
                <c:pt idx="0">
                  <c:v>100/10/0%</c:v>
                </c:pt>
              </c:strCache>
            </c:strRef>
          </c:tx>
          <c:val>
            <c:numRef>
              <c:f>Scaleup!$D$169:$D$171</c:f>
              <c:numCache>
                <c:formatCode>General</c:formatCode>
                <c:ptCount val="3"/>
                <c:pt idx="0">
                  <c:v>2.37685586986067E6</c:v>
                </c:pt>
                <c:pt idx="1">
                  <c:v>3.01702455667916E6</c:v>
                </c:pt>
                <c:pt idx="2">
                  <c:v>3.01423457219782E6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Scaleup!$E$168</c:f>
              <c:strCache>
                <c:ptCount val="1"/>
                <c:pt idx="0">
                  <c:v>100/10/10%</c:v>
                </c:pt>
              </c:strCache>
            </c:strRef>
          </c:tx>
          <c:val>
            <c:numRef>
              <c:f>Scaleup!$E$169:$E$171</c:f>
              <c:numCache>
                <c:formatCode>General</c:formatCode>
                <c:ptCount val="3"/>
                <c:pt idx="0">
                  <c:v>1.4649480345576E6</c:v>
                </c:pt>
                <c:pt idx="1">
                  <c:v>1.721187666995E6</c:v>
                </c:pt>
                <c:pt idx="2">
                  <c:v>1.76568702582695E6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Scaleup!$F$168</c:f>
              <c:strCache>
                <c:ptCount val="1"/>
                <c:pt idx="0">
                  <c:v>100/10/20%</c:v>
                </c:pt>
              </c:strCache>
            </c:strRef>
          </c:tx>
          <c:val>
            <c:numRef>
              <c:f>Scaleup!$F$169:$F$171</c:f>
              <c:numCache>
                <c:formatCode>General</c:formatCode>
                <c:ptCount val="3"/>
                <c:pt idx="0">
                  <c:v>1.00693882551601E6</c:v>
                </c:pt>
                <c:pt idx="1">
                  <c:v>1.03227958921053E6</c:v>
                </c:pt>
                <c:pt idx="2">
                  <c:v>1.21487138903621E6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Scaleup!$G$168</c:f>
              <c:strCache>
                <c:ptCount val="1"/>
                <c:pt idx="0">
                  <c:v>100/10/50%</c:v>
                </c:pt>
              </c:strCache>
            </c:strRef>
          </c:tx>
          <c:val>
            <c:numRef>
              <c:f>Scaleup!$G$169:$G$171</c:f>
              <c:numCache>
                <c:formatCode>General</c:formatCode>
                <c:ptCount val="3"/>
                <c:pt idx="0">
                  <c:v>593224.373914258</c:v>
                </c:pt>
                <c:pt idx="1">
                  <c:v>736476.644620655</c:v>
                </c:pt>
                <c:pt idx="2">
                  <c:v>757450.799309432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Scaleup!$H$168</c:f>
              <c:strCache>
                <c:ptCount val="1"/>
                <c:pt idx="0">
                  <c:v>100/10/100%</c:v>
                </c:pt>
              </c:strCache>
            </c:strRef>
          </c:tx>
          <c:val>
            <c:numRef>
              <c:f>Scaleup!$H$169:$H$171</c:f>
              <c:numCache>
                <c:formatCode>General</c:formatCode>
                <c:ptCount val="3"/>
                <c:pt idx="0">
                  <c:v>347425.942903151</c:v>
                </c:pt>
                <c:pt idx="1">
                  <c:v>417391.818864906</c:v>
                </c:pt>
                <c:pt idx="2">
                  <c:v>448979.111062567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17000"/>
        <c:axId val="-2109691080"/>
      </c:lineChart>
      <c:catAx>
        <c:axId val="-21097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91080"/>
        <c:crosses val="autoZero"/>
        <c:auto val="1"/>
        <c:lblAlgn val="ctr"/>
        <c:lblOffset val="100"/>
        <c:noMultiLvlLbl val="0"/>
      </c:catAx>
      <c:valAx>
        <c:axId val="-210969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1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Scaleup!$G$177</c:f>
              <c:strCache>
                <c:ptCount val="1"/>
                <c:pt idx="0">
                  <c:v>100/10/50%</c:v>
                </c:pt>
              </c:strCache>
            </c:strRef>
          </c:tx>
          <c:val>
            <c:numRef>
              <c:f>Scaleup!$G$178:$G$185</c:f>
              <c:numCache>
                <c:formatCode>General</c:formatCode>
                <c:ptCount val="8"/>
                <c:pt idx="0">
                  <c:v>454851.698904294</c:v>
                </c:pt>
                <c:pt idx="1">
                  <c:v>321903.180865682</c:v>
                </c:pt>
                <c:pt idx="2">
                  <c:v>428737.860022245</c:v>
                </c:pt>
                <c:pt idx="3">
                  <c:v>481789.249895221</c:v>
                </c:pt>
                <c:pt idx="4">
                  <c:v>514411.244375586</c:v>
                </c:pt>
                <c:pt idx="5">
                  <c:v>536554.541093463</c:v>
                </c:pt>
                <c:pt idx="6">
                  <c:v>557219.356906863</c:v>
                </c:pt>
                <c:pt idx="7">
                  <c:v>593280.34070002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Scaleup!$H$177</c:f>
              <c:strCache>
                <c:ptCount val="1"/>
                <c:pt idx="0">
                  <c:v>100/10/100%</c:v>
                </c:pt>
              </c:strCache>
            </c:strRef>
          </c:tx>
          <c:val>
            <c:numRef>
              <c:f>Scaleup!$H$178:$H$185</c:f>
              <c:numCache>
                <c:formatCode>General</c:formatCode>
                <c:ptCount val="8"/>
                <c:pt idx="0">
                  <c:v>248214.773471133</c:v>
                </c:pt>
                <c:pt idx="1">
                  <c:v>195383.106317039</c:v>
                </c:pt>
                <c:pt idx="2">
                  <c:v>302202.430079453</c:v>
                </c:pt>
                <c:pt idx="3">
                  <c:v>306278.666579746</c:v>
                </c:pt>
                <c:pt idx="4">
                  <c:v>387847.150312129</c:v>
                </c:pt>
                <c:pt idx="5">
                  <c:v>335930.936204705</c:v>
                </c:pt>
                <c:pt idx="6">
                  <c:v>408674.816424801</c:v>
                </c:pt>
                <c:pt idx="7">
                  <c:v>387168.356688926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Scaleup!$G$192</c:f>
              <c:strCache>
                <c:ptCount val="1"/>
                <c:pt idx="0">
                  <c:v>100/10/50% no chk commit</c:v>
                </c:pt>
              </c:strCache>
            </c:strRef>
          </c:tx>
          <c:val>
            <c:numRef>
              <c:f>Scaleup!$I$178:$I$185</c:f>
              <c:numCache>
                <c:formatCode>General</c:formatCode>
                <c:ptCount val="8"/>
                <c:pt idx="0">
                  <c:v>453883.568736561</c:v>
                </c:pt>
                <c:pt idx="1">
                  <c:v>367264.066735247</c:v>
                </c:pt>
                <c:pt idx="2">
                  <c:v>484653.104957848</c:v>
                </c:pt>
                <c:pt idx="3">
                  <c:v>547433.98632707</c:v>
                </c:pt>
                <c:pt idx="4">
                  <c:v>622062.32775224</c:v>
                </c:pt>
                <c:pt idx="5">
                  <c:v>661699.136171018</c:v>
                </c:pt>
                <c:pt idx="6">
                  <c:v>709995.591297907</c:v>
                </c:pt>
                <c:pt idx="7">
                  <c:v>721153.2989891811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48984"/>
        <c:axId val="-2058746008"/>
      </c:lineChart>
      <c:catAx>
        <c:axId val="-205874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46008"/>
        <c:crosses val="autoZero"/>
        <c:auto val="1"/>
        <c:lblAlgn val="ctr"/>
        <c:lblOffset val="100"/>
        <c:noMultiLvlLbl val="0"/>
      </c:catAx>
      <c:valAx>
        <c:axId val="-205874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4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Scaleup!$D$208:$D$223</c:f>
              <c:numCache>
                <c:formatCode>General</c:formatCode>
                <c:ptCount val="16"/>
                <c:pt idx="0">
                  <c:v>2.35706375073971E6</c:v>
                </c:pt>
                <c:pt idx="1">
                  <c:v>2.37884011988662E6</c:v>
                </c:pt>
                <c:pt idx="2">
                  <c:v>3.45208020054671E6</c:v>
                </c:pt>
                <c:pt idx="3">
                  <c:v>4.45796732554701E6</c:v>
                </c:pt>
                <c:pt idx="4">
                  <c:v>5.71530895609432E6</c:v>
                </c:pt>
                <c:pt idx="5">
                  <c:v>6.4690806512255E6</c:v>
                </c:pt>
                <c:pt idx="6">
                  <c:v>7.23901918774927E6</c:v>
                </c:pt>
                <c:pt idx="7">
                  <c:v>8.57163595824211E6</c:v>
                </c:pt>
                <c:pt idx="8">
                  <c:v>8.3290255023032E6</c:v>
                </c:pt>
                <c:pt idx="9">
                  <c:v>8.73320735921589E6</c:v>
                </c:pt>
                <c:pt idx="10">
                  <c:v>9.37941338452838E6</c:v>
                </c:pt>
                <c:pt idx="11">
                  <c:v>9.67620058613591E6</c:v>
                </c:pt>
                <c:pt idx="12" formatCode="0.00">
                  <c:v>1.01158932758645E7</c:v>
                </c:pt>
                <c:pt idx="13" formatCode="0.00">
                  <c:v>1.0015815200879E7</c:v>
                </c:pt>
                <c:pt idx="14" formatCode="0.00">
                  <c:v>1.04577292770299E7</c:v>
                </c:pt>
                <c:pt idx="15" formatCode="0.00">
                  <c:v>1.0269702274132E7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24184"/>
        <c:axId val="-2058721240"/>
      </c:lineChart>
      <c:catAx>
        <c:axId val="-20587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21240"/>
        <c:crosses val="autoZero"/>
        <c:auto val="1"/>
        <c:lblAlgn val="ctr"/>
        <c:lblOffset val="100"/>
        <c:noMultiLvlLbl val="0"/>
      </c:catAx>
      <c:valAx>
        <c:axId val="-20587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2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Scaleup!$D$240:$D$247</c:f>
              <c:numCache>
                <c:formatCode>0.00</c:formatCode>
                <c:ptCount val="8"/>
                <c:pt idx="0">
                  <c:v>4.52774657921168E6</c:v>
                </c:pt>
                <c:pt idx="1">
                  <c:v>6.05527744911264E6</c:v>
                </c:pt>
                <c:pt idx="2">
                  <c:v>7.2923039829729E6</c:v>
                </c:pt>
                <c:pt idx="3">
                  <c:v>8.9311124568553E6</c:v>
                </c:pt>
                <c:pt idx="4">
                  <c:v>9.32348182792183E6</c:v>
                </c:pt>
                <c:pt idx="5">
                  <c:v>9.80143224304747E6</c:v>
                </c:pt>
                <c:pt idx="6">
                  <c:v>1.03427625705196E7</c:v>
                </c:pt>
                <c:pt idx="7">
                  <c:v>1.08403776278848E7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98568"/>
        <c:axId val="-2058695624"/>
      </c:lineChart>
      <c:catAx>
        <c:axId val="-205869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95624"/>
        <c:crosses val="autoZero"/>
        <c:auto val="1"/>
        <c:lblAlgn val="ctr"/>
        <c:lblOffset val="100"/>
        <c:noMultiLvlLbl val="0"/>
      </c:catAx>
      <c:valAx>
        <c:axId val="-2058695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869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Scaleup!$D$251:$D$258</c:f>
              <c:numCache>
                <c:formatCode>General</c:formatCode>
                <c:ptCount val="8"/>
                <c:pt idx="0">
                  <c:v>3.86081356165247E6</c:v>
                </c:pt>
                <c:pt idx="1">
                  <c:v>5.32370441559667E6</c:v>
                </c:pt>
                <c:pt idx="2">
                  <c:v>7.18933232020877E6</c:v>
                </c:pt>
                <c:pt idx="3">
                  <c:v>7.92544853603434E6</c:v>
                </c:pt>
                <c:pt idx="4">
                  <c:v>8.79360648958253E6</c:v>
                </c:pt>
                <c:pt idx="5">
                  <c:v>9.22886287361512E6</c:v>
                </c:pt>
                <c:pt idx="6">
                  <c:v>9.44034008501088E6</c:v>
                </c:pt>
                <c:pt idx="7">
                  <c:v>9.55217213169461E6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Scaleup!$F$251:$F$258</c:f>
              <c:numCache>
                <c:formatCode>General</c:formatCode>
                <c:ptCount val="8"/>
                <c:pt idx="0">
                  <c:v>4.65238600424873E6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69032"/>
        <c:axId val="-2058666056"/>
      </c:lineChart>
      <c:catAx>
        <c:axId val="-20586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66056"/>
        <c:crosses val="autoZero"/>
        <c:auto val="1"/>
        <c:lblAlgn val="ctr"/>
        <c:lblOffset val="100"/>
        <c:noMultiLvlLbl val="0"/>
      </c:catAx>
      <c:valAx>
        <c:axId val="-205866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66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Scaleup!$D$267:$D$274</c:f>
              <c:numCache>
                <c:formatCode>General</c:formatCode>
                <c:ptCount val="8"/>
                <c:pt idx="0">
                  <c:v>5.29730149455257E6</c:v>
                </c:pt>
                <c:pt idx="1">
                  <c:v>7.96417901381054E6</c:v>
                </c:pt>
                <c:pt idx="2" formatCode="0.00">
                  <c:v>1.00163879477063E7</c:v>
                </c:pt>
                <c:pt idx="3" formatCode="0.00">
                  <c:v>1.2572219736475E7</c:v>
                </c:pt>
                <c:pt idx="4" formatCode="0.00">
                  <c:v>1.42425571239284E7</c:v>
                </c:pt>
                <c:pt idx="5" formatCode="0.00">
                  <c:v>1.49835190416404E7</c:v>
                </c:pt>
                <c:pt idx="6" formatCode="0.00">
                  <c:v>1.58288316759066E7</c:v>
                </c:pt>
                <c:pt idx="7" formatCode="0.00">
                  <c:v>1.65990742982763E7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Scaleup!$F$267:$F$274</c:f>
              <c:numCache>
                <c:formatCode>General</c:formatCode>
                <c:ptCount val="8"/>
                <c:pt idx="0">
                  <c:v>7.72130195208005E6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39368"/>
        <c:axId val="-2058636456"/>
      </c:lineChart>
      <c:catAx>
        <c:axId val="-205863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36456"/>
        <c:crosses val="autoZero"/>
        <c:auto val="1"/>
        <c:lblAlgn val="ctr"/>
        <c:lblOffset val="100"/>
        <c:noMultiLvlLbl val="0"/>
      </c:catAx>
      <c:valAx>
        <c:axId val="-205863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63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Scaleup!$D$314:$D$321</c:f>
              <c:numCache>
                <c:formatCode>General</c:formatCode>
                <c:ptCount val="8"/>
                <c:pt idx="0">
                  <c:v>1.59645141150627E6</c:v>
                </c:pt>
                <c:pt idx="1">
                  <c:v>1.95543845001321E6</c:v>
                </c:pt>
                <c:pt idx="2">
                  <c:v>2.5505315748383E6</c:v>
                </c:pt>
                <c:pt idx="3">
                  <c:v>3.58906552165635E6</c:v>
                </c:pt>
                <c:pt idx="4">
                  <c:v>4.56928738476959E6</c:v>
                </c:pt>
                <c:pt idx="5">
                  <c:v>5.19054708686405E6</c:v>
                </c:pt>
                <c:pt idx="6">
                  <c:v>5.9979620010344E6</c:v>
                </c:pt>
                <c:pt idx="7">
                  <c:v>6.49902630011957E6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Scaleup!$F$314:$F$321</c:f>
              <c:numCache>
                <c:formatCode>General</c:formatCode>
                <c:ptCount val="8"/>
                <c:pt idx="0">
                  <c:v>1.56485932760091E6</c:v>
                </c:pt>
              </c:numCache>
            </c:numRef>
          </c:val>
          <c:smooth val="0"/>
        </c:ser>
        <c:ser>
          <c:idx val="4"/>
          <c:order val="2"/>
          <c:val>
            <c:numRef>
              <c:f>Scaleup!$H$314:$H$321</c:f>
              <c:numCache>
                <c:formatCode>General</c:formatCode>
                <c:ptCount val="8"/>
                <c:pt idx="0">
                  <c:v>1.62342559024088E6</c:v>
                </c:pt>
              </c:numCache>
            </c:numRef>
          </c:val>
          <c:smooth val="0"/>
        </c:ser>
        <c:ser>
          <c:idx val="6"/>
          <c:order val="3"/>
          <c:val>
            <c:numRef>
              <c:f>Scaleup!$J$314:$J$321</c:f>
              <c:numCache>
                <c:formatCode>General</c:formatCode>
                <c:ptCount val="8"/>
                <c:pt idx="0">
                  <c:v>1.60710023159007E6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39976"/>
        <c:axId val="2113255480"/>
      </c:lineChart>
      <c:catAx>
        <c:axId val="-21092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55480"/>
        <c:crosses val="autoZero"/>
        <c:auto val="1"/>
        <c:lblAlgn val="ctr"/>
        <c:lblOffset val="100"/>
        <c:noMultiLvlLbl val="0"/>
      </c:catAx>
      <c:valAx>
        <c:axId val="211325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39976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Scaleup!$I$341</c:f>
              <c:strCache>
                <c:ptCount val="1"/>
                <c:pt idx="0">
                  <c:v>abort ratio 8 (%)</c:v>
                </c:pt>
              </c:strCache>
            </c:strRef>
          </c:tx>
          <c:val>
            <c:numRef>
              <c:f>Scaleup!$I$342:$I$349</c:f>
              <c:numCache>
                <c:formatCode>0.0000%</c:formatCode>
                <c:ptCount val="8"/>
                <c:pt idx="0" formatCode="General">
                  <c:v>0.0</c:v>
                </c:pt>
                <c:pt idx="1">
                  <c:v>1.903E-5</c:v>
                </c:pt>
                <c:pt idx="2">
                  <c:v>3.74100003741E-5</c:v>
                </c:pt>
                <c:pt idx="3">
                  <c:v>5.471E-5</c:v>
                </c:pt>
                <c:pt idx="4">
                  <c:v>7.18E-5</c:v>
                </c:pt>
                <c:pt idx="5">
                  <c:v>8.48800033952001E-5</c:v>
                </c:pt>
                <c:pt idx="6">
                  <c:v>9.36300018726E-5</c:v>
                </c:pt>
                <c:pt idx="7">
                  <c:v>0.00010993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Scaleup!$J$341</c:f>
              <c:strCache>
                <c:ptCount val="1"/>
                <c:pt idx="0">
                  <c:v>abort ratio 64 (%)</c:v>
                </c:pt>
              </c:strCache>
            </c:strRef>
          </c:tx>
          <c:val>
            <c:numRef>
              <c:f>Scaleup!$J$342:$J$349</c:f>
              <c:numCache>
                <c:formatCode>0.0000%</c:formatCode>
                <c:ptCount val="8"/>
                <c:pt idx="0" formatCode="General">
                  <c:v>0.0</c:v>
                </c:pt>
                <c:pt idx="1">
                  <c:v>1.542E-5</c:v>
                </c:pt>
                <c:pt idx="2">
                  <c:v>3.19600003196E-5</c:v>
                </c:pt>
                <c:pt idx="3">
                  <c:v>4.508E-5</c:v>
                </c:pt>
                <c:pt idx="4">
                  <c:v>5.663E-5</c:v>
                </c:pt>
                <c:pt idx="5">
                  <c:v>6.55000026200001E-5</c:v>
                </c:pt>
                <c:pt idx="6">
                  <c:v>7.22800014456E-5</c:v>
                </c:pt>
                <c:pt idx="7">
                  <c:v>8.432E-5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Scaleup!$K$341</c:f>
              <c:strCache>
                <c:ptCount val="1"/>
                <c:pt idx="0">
                  <c:v>abort ratio 256 (%)</c:v>
                </c:pt>
              </c:strCache>
            </c:strRef>
          </c:tx>
          <c:val>
            <c:numRef>
              <c:f>Scaleup!$K$342:$K$349</c:f>
              <c:numCache>
                <c:formatCode>0.0000%</c:formatCode>
                <c:ptCount val="8"/>
                <c:pt idx="0" formatCode="General">
                  <c:v>0.0</c:v>
                </c:pt>
                <c:pt idx="1">
                  <c:v>1.129E-5</c:v>
                </c:pt>
                <c:pt idx="2">
                  <c:v>2.34700002347E-5</c:v>
                </c:pt>
                <c:pt idx="3">
                  <c:v>3.242E-5</c:v>
                </c:pt>
                <c:pt idx="4">
                  <c:v>4.038E-5</c:v>
                </c:pt>
                <c:pt idx="5">
                  <c:v>4.7100001884E-5</c:v>
                </c:pt>
                <c:pt idx="6">
                  <c:v>5.33100010662E-5</c:v>
                </c:pt>
                <c:pt idx="7">
                  <c:v>6.125E-5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06264"/>
        <c:axId val="-2058603320"/>
      </c:lineChart>
      <c:catAx>
        <c:axId val="-20586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03320"/>
        <c:crosses val="autoZero"/>
        <c:auto val="1"/>
        <c:lblAlgn val="ctr"/>
        <c:lblOffset val="100"/>
        <c:noMultiLvlLbl val="0"/>
      </c:catAx>
      <c:valAx>
        <c:axId val="-205860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60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Scaleup!$H$342:$H$349</c:f>
              <c:numCache>
                <c:formatCode>General</c:formatCode>
                <c:ptCount val="8"/>
                <c:pt idx="0">
                  <c:v>898828.839748721</c:v>
                </c:pt>
                <c:pt idx="1">
                  <c:v>1.26979480681577E6</c:v>
                </c:pt>
                <c:pt idx="2">
                  <c:v>1.84274004767602E6</c:v>
                </c:pt>
                <c:pt idx="3">
                  <c:v>2.25195626364187E6</c:v>
                </c:pt>
                <c:pt idx="4">
                  <c:v>2.65799731787758E6</c:v>
                </c:pt>
                <c:pt idx="5">
                  <c:v>3.0556917872982E6</c:v>
                </c:pt>
                <c:pt idx="6">
                  <c:v>3.58534924652599E6</c:v>
                </c:pt>
                <c:pt idx="7">
                  <c:v>3.90139327194795E6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81672"/>
        <c:axId val="-2058578728"/>
      </c:lineChart>
      <c:catAx>
        <c:axId val="-20585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78728"/>
        <c:crosses val="autoZero"/>
        <c:auto val="1"/>
        <c:lblAlgn val="ctr"/>
        <c:lblOffset val="100"/>
        <c:noMultiLvlLbl val="0"/>
      </c:catAx>
      <c:valAx>
        <c:axId val="-205857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Scaleup!$E$359:$E$363</c:f>
              <c:numCache>
                <c:formatCode>0.0000%</c:formatCode>
                <c:ptCount val="5"/>
                <c:pt idx="0">
                  <c:v>0.0</c:v>
                </c:pt>
                <c:pt idx="1">
                  <c:v>1.774E-5</c:v>
                </c:pt>
                <c:pt idx="2">
                  <c:v>2.9400000294E-5</c:v>
                </c:pt>
                <c:pt idx="3">
                  <c:v>4.631E-5</c:v>
                </c:pt>
                <c:pt idx="4">
                  <c:v>6.15E-5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Scaleup!$F$359:$F$363</c:f>
              <c:numCache>
                <c:formatCode>0.0000%</c:formatCode>
                <c:ptCount val="5"/>
                <c:pt idx="0">
                  <c:v>0.00234159</c:v>
                </c:pt>
                <c:pt idx="1">
                  <c:v>0.0051653</c:v>
                </c:pt>
                <c:pt idx="2">
                  <c:v>0.0122326301223263</c:v>
                </c:pt>
                <c:pt idx="3">
                  <c:v>0.01392511</c:v>
                </c:pt>
                <c:pt idx="4">
                  <c:v>0.01881495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Scaleup!$G$359:$G$363</c:f>
              <c:numCache>
                <c:formatCode>0.0000%</c:formatCode>
                <c:ptCount val="5"/>
                <c:pt idx="0">
                  <c:v>0.00677314</c:v>
                </c:pt>
                <c:pt idx="1">
                  <c:v>0.00679634</c:v>
                </c:pt>
                <c:pt idx="2">
                  <c:v>0.0067883300678833</c:v>
                </c:pt>
                <c:pt idx="3">
                  <c:v>0.00679719</c:v>
                </c:pt>
                <c:pt idx="4">
                  <c:v>0.00677503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51432"/>
        <c:axId val="-2058548456"/>
      </c:lineChart>
      <c:catAx>
        <c:axId val="-205855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48456"/>
        <c:crosses val="autoZero"/>
        <c:auto val="1"/>
        <c:lblAlgn val="ctr"/>
        <c:lblOffset val="100"/>
        <c:noMultiLvlLbl val="0"/>
      </c:catAx>
      <c:valAx>
        <c:axId val="-2058548456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-205855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Scaleup!$H$358</c:f>
              <c:strCache>
                <c:ptCount val="1"/>
                <c:pt idx="0">
                  <c:v>abort ratio 8 (%) in group</c:v>
                </c:pt>
              </c:strCache>
            </c:strRef>
          </c:tx>
          <c:val>
            <c:numRef>
              <c:f>Scaleup!$H$359:$H$366</c:f>
              <c:numCache>
                <c:formatCode>0.0000%</c:formatCode>
                <c:ptCount val="8"/>
                <c:pt idx="0">
                  <c:v>0.0</c:v>
                </c:pt>
                <c:pt idx="1">
                  <c:v>1.80924931847975E-5</c:v>
                </c:pt>
                <c:pt idx="2">
                  <c:v>3.54005642509886E-5</c:v>
                </c:pt>
                <c:pt idx="3">
                  <c:v>4.94925525642842E-5</c:v>
                </c:pt>
                <c:pt idx="4">
                  <c:v>5.7151186630938E-5</c:v>
                </c:pt>
                <c:pt idx="5">
                  <c:v>7.66509709644312E-5</c:v>
                </c:pt>
                <c:pt idx="6">
                  <c:v>8.46477898862031E-5</c:v>
                </c:pt>
                <c:pt idx="7">
                  <c:v>0.000102779228821397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Scaleup!$I$358</c:f>
              <c:strCache>
                <c:ptCount val="1"/>
                <c:pt idx="0">
                  <c:v>abort ratio 64 (%) in group</c:v>
                </c:pt>
              </c:strCache>
            </c:strRef>
          </c:tx>
          <c:val>
            <c:numRef>
              <c:f>Scaleup!$I$359:$I$366</c:f>
              <c:numCache>
                <c:formatCode>0.0000%</c:formatCode>
                <c:ptCount val="8"/>
                <c:pt idx="0">
                  <c:v>0.0434462803920348</c:v>
                </c:pt>
                <c:pt idx="1">
                  <c:v>0.139153206452975</c:v>
                </c:pt>
                <c:pt idx="2">
                  <c:v>0.2057713346801</c:v>
                </c:pt>
                <c:pt idx="3">
                  <c:v>0.289912930072521</c:v>
                </c:pt>
                <c:pt idx="4">
                  <c:v>0.369218952257445</c:v>
                </c:pt>
                <c:pt idx="5">
                  <c:v>0.463249097644715</c:v>
                </c:pt>
                <c:pt idx="6">
                  <c:v>0.51705185718415</c:v>
                </c:pt>
                <c:pt idx="7">
                  <c:v>0.552029608531146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Scaleup!$J$358</c:f>
              <c:strCache>
                <c:ptCount val="1"/>
                <c:pt idx="0">
                  <c:v>abort ratio 256 (%) in group</c:v>
                </c:pt>
              </c:strCache>
            </c:strRef>
          </c:tx>
          <c:val>
            <c:numRef>
              <c:f>Scaleup!$J$359:$J$366</c:f>
              <c:numCache>
                <c:formatCode>0.0000%</c:formatCode>
                <c:ptCount val="8"/>
                <c:pt idx="0">
                  <c:v>0.998433021605174</c:v>
                </c:pt>
                <c:pt idx="1">
                  <c:v>0.998408722904536</c:v>
                </c:pt>
                <c:pt idx="2">
                  <c:v>0.998444504503445</c:v>
                </c:pt>
                <c:pt idx="3">
                  <c:v>0.99844440168222</c:v>
                </c:pt>
                <c:pt idx="4">
                  <c:v>0.998468994934998</c:v>
                </c:pt>
                <c:pt idx="5">
                  <c:v>0.998468939134825</c:v>
                </c:pt>
                <c:pt idx="6">
                  <c:v>0.998466379333139</c:v>
                </c:pt>
                <c:pt idx="7">
                  <c:v>0.998489354948685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18344"/>
        <c:axId val="-2058515368"/>
      </c:lineChart>
      <c:catAx>
        <c:axId val="-20585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15368"/>
        <c:crosses val="autoZero"/>
        <c:auto val="1"/>
        <c:lblAlgn val="ctr"/>
        <c:lblOffset val="100"/>
        <c:noMultiLvlLbl val="0"/>
      </c:catAx>
      <c:valAx>
        <c:axId val="-2058515368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-205851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Scaleup!$D$359:$D$366</c:f>
              <c:numCache>
                <c:formatCode>General</c:formatCode>
                <c:ptCount val="8"/>
                <c:pt idx="0">
                  <c:v>1.0917119608595E6</c:v>
                </c:pt>
                <c:pt idx="1">
                  <c:v>1.74466656898869E6</c:v>
                </c:pt>
                <c:pt idx="2">
                  <c:v>2.38041864291216E6</c:v>
                </c:pt>
                <c:pt idx="3">
                  <c:v>3.23005517126323E6</c:v>
                </c:pt>
                <c:pt idx="4">
                  <c:v>4.10001402773059E6</c:v>
                </c:pt>
                <c:pt idx="5">
                  <c:v>4.98799448438162E6</c:v>
                </c:pt>
                <c:pt idx="6">
                  <c:v>5.8239508063408E6</c:v>
                </c:pt>
                <c:pt idx="7">
                  <c:v>6.05501492294515E6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93832"/>
        <c:axId val="-2058491032"/>
      </c:lineChart>
      <c:catAx>
        <c:axId val="-205849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91032"/>
        <c:crosses val="autoZero"/>
        <c:auto val="1"/>
        <c:lblAlgn val="ctr"/>
        <c:lblOffset val="100"/>
        <c:noMultiLvlLbl val="0"/>
      </c:catAx>
      <c:valAx>
        <c:axId val="-205849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49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Scaleup!$E$401</c:f>
              <c:strCache>
                <c:ptCount val="1"/>
                <c:pt idx="0">
                  <c:v>(-1.2)</c:v>
                </c:pt>
              </c:strCache>
            </c:strRef>
          </c:tx>
          <c:invertIfNegative val="0"/>
          <c:cat>
            <c:strRef>
              <c:f>Scaleup!$F$400:$H$400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Scaleup!$F$401:$H$401</c:f>
              <c:numCache>
                <c:formatCode>0.0000%</c:formatCode>
                <c:ptCount val="3"/>
                <c:pt idx="0">
                  <c:v>0.000102779228821397</c:v>
                </c:pt>
                <c:pt idx="1">
                  <c:v>0.552029608531146</c:v>
                </c:pt>
                <c:pt idx="2">
                  <c:v>0.998489354948685</c:v>
                </c:pt>
              </c:numCache>
            </c:numRef>
          </c:val>
        </c:ser>
        <c:ser>
          <c:idx val="1"/>
          <c:order val="1"/>
          <c:tx>
            <c:strRef>
              <c:f>Scaleup!$E$402</c:f>
              <c:strCache>
                <c:ptCount val="1"/>
                <c:pt idx="0">
                  <c:v>(-1.6)</c:v>
                </c:pt>
              </c:strCache>
            </c:strRef>
          </c:tx>
          <c:invertIfNegative val="0"/>
          <c:cat>
            <c:strRef>
              <c:f>Scaleup!$F$400:$H$400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Scaleup!$F$402:$H$402</c:f>
              <c:numCache>
                <c:formatCode>0.0000%</c:formatCode>
                <c:ptCount val="3"/>
                <c:pt idx="0">
                  <c:v>9.50633937475981E-5</c:v>
                </c:pt>
                <c:pt idx="1">
                  <c:v>0.384818090804107</c:v>
                </c:pt>
                <c:pt idx="2">
                  <c:v>0.997349356383309</c:v>
                </c:pt>
              </c:numCache>
            </c:numRef>
          </c:val>
        </c:ser>
        <c:ser>
          <c:idx val="2"/>
          <c:order val="2"/>
          <c:tx>
            <c:strRef>
              <c:f>Scaleup!$E$403</c:f>
              <c:strCache>
                <c:ptCount val="1"/>
                <c:pt idx="0">
                  <c:v>(-2.0)</c:v>
                </c:pt>
              </c:strCache>
            </c:strRef>
          </c:tx>
          <c:invertIfNegative val="0"/>
          <c:cat>
            <c:strRef>
              <c:f>Scaleup!$F$400:$H$400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Scaleup!$F$403:$H$403</c:f>
              <c:numCache>
                <c:formatCode>0.0000%</c:formatCode>
                <c:ptCount val="3"/>
                <c:pt idx="0">
                  <c:v>7.87711801547176E-5</c:v>
                </c:pt>
                <c:pt idx="1">
                  <c:v>0.315498162178186</c:v>
                </c:pt>
                <c:pt idx="2">
                  <c:v>0.99632308376096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458968"/>
        <c:axId val="-2058455992"/>
      </c:barChart>
      <c:catAx>
        <c:axId val="-20584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55992"/>
        <c:crosses val="autoZero"/>
        <c:auto val="1"/>
        <c:lblAlgn val="ctr"/>
        <c:lblOffset val="100"/>
        <c:noMultiLvlLbl val="0"/>
      </c:catAx>
      <c:valAx>
        <c:axId val="-2058455992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-205845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Scaleup!$N$438</c:f>
              <c:strCache>
                <c:ptCount val="1"/>
                <c:pt idx="0">
                  <c:v>α = 1.2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strRef>
              <c:f>Scaleup!$O$437:$Q$437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Scaleup!$O$438:$Q$438</c:f>
              <c:numCache>
                <c:formatCode>0.000%</c:formatCode>
                <c:ptCount val="3"/>
                <c:pt idx="0">
                  <c:v>1.73293009902747E-6</c:v>
                </c:pt>
                <c:pt idx="1">
                  <c:v>1.26850782649508E-5</c:v>
                </c:pt>
                <c:pt idx="2">
                  <c:v>9.85382512254775E-5</c:v>
                </c:pt>
              </c:numCache>
            </c:numRef>
          </c:val>
        </c:ser>
        <c:ser>
          <c:idx val="1"/>
          <c:order val="1"/>
          <c:tx>
            <c:strRef>
              <c:f>Scaleup!$N$439</c:f>
              <c:strCache>
                <c:ptCount val="1"/>
                <c:pt idx="0">
                  <c:v>α = 1.6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Scaleup!$O$437:$Q$437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Scaleup!$O$439:$Q$439</c:f>
              <c:numCache>
                <c:formatCode>0.000%</c:formatCode>
                <c:ptCount val="3"/>
                <c:pt idx="0">
                  <c:v>1.19279361807702E-6</c:v>
                </c:pt>
                <c:pt idx="1">
                  <c:v>9.54282632489853E-6</c:v>
                </c:pt>
                <c:pt idx="2">
                  <c:v>4.63016552841764E-5</c:v>
                </c:pt>
              </c:numCache>
            </c:numRef>
          </c:val>
        </c:ser>
        <c:ser>
          <c:idx val="2"/>
          <c:order val="2"/>
          <c:tx>
            <c:strRef>
              <c:f>Scaleup!$N$440</c:f>
              <c:strCache>
                <c:ptCount val="1"/>
                <c:pt idx="0">
                  <c:v>α = 2.0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Scaleup!$O$437:$Q$437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Scaleup!$O$440:$Q$440</c:f>
              <c:numCache>
                <c:formatCode>0.000%</c:formatCode>
                <c:ptCount val="3"/>
                <c:pt idx="0">
                  <c:v>9.14272971352211E-7</c:v>
                </c:pt>
                <c:pt idx="1">
                  <c:v>9.11158766160865E-6</c:v>
                </c:pt>
                <c:pt idx="2">
                  <c:v>4.06124355277586E-5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420456"/>
        <c:axId val="-2058414952"/>
      </c:barChart>
      <c:catAx>
        <c:axId val="-205842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Transaction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8414952"/>
        <c:crosses val="autoZero"/>
        <c:auto val="1"/>
        <c:lblAlgn val="ctr"/>
        <c:lblOffset val="100"/>
        <c:noMultiLvlLbl val="0"/>
      </c:catAx>
      <c:valAx>
        <c:axId val="-2058414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Abort rate (%)</a:t>
                </a:r>
              </a:p>
            </c:rich>
          </c:tx>
          <c:layout/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8420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Scaleup!$O$447</c:f>
              <c:strCache>
                <c:ptCount val="1"/>
                <c:pt idx="0">
                  <c:v>α = 1.2</c:v>
                </c:pt>
              </c:strCache>
            </c:strRef>
          </c:tx>
          <c:spPr>
            <a:ln w="508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2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Scaleup!$N$458:$N$465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Scaleup!$O$458:$O$465</c:f>
              <c:numCache>
                <c:formatCode>General</c:formatCode>
                <c:ptCount val="8"/>
                <c:pt idx="0">
                  <c:v>0.45914819819931</c:v>
                </c:pt>
                <c:pt idx="1">
                  <c:v>0.884629005854158</c:v>
                </c:pt>
                <c:pt idx="2">
                  <c:v>1.20832812452979</c:v>
                </c:pt>
                <c:pt idx="3">
                  <c:v>1.60379014129578</c:v>
                </c:pt>
                <c:pt idx="4">
                  <c:v>1.90458958261165</c:v>
                </c:pt>
                <c:pt idx="5">
                  <c:v>2.19215021747811</c:v>
                </c:pt>
                <c:pt idx="6">
                  <c:v>2.44621070525603</c:v>
                </c:pt>
                <c:pt idx="7">
                  <c:v>2.61330288741669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Scaleup!$P$447</c:f>
              <c:strCache>
                <c:ptCount val="1"/>
                <c:pt idx="0">
                  <c:v>α = 1.6</c:v>
                </c:pt>
              </c:strCache>
            </c:strRef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12"/>
          </c:marker>
          <c:cat>
            <c:numRef>
              <c:f>Scaleup!$N$458:$N$465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Scaleup!$P$458:$P$465</c:f>
              <c:numCache>
                <c:formatCode>General</c:formatCode>
                <c:ptCount val="8"/>
                <c:pt idx="0">
                  <c:v>0.785862790492645</c:v>
                </c:pt>
                <c:pt idx="1">
                  <c:v>1.29790823772966</c:v>
                </c:pt>
                <c:pt idx="2">
                  <c:v>1.64926207275055</c:v>
                </c:pt>
                <c:pt idx="3">
                  <c:v>2.23682978980516</c:v>
                </c:pt>
                <c:pt idx="4">
                  <c:v>2.61786098715954</c:v>
                </c:pt>
                <c:pt idx="5">
                  <c:v>2.9359702454262</c:v>
                </c:pt>
                <c:pt idx="6">
                  <c:v>3.32565704748116</c:v>
                </c:pt>
                <c:pt idx="7">
                  <c:v>3.62926017951109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Scaleup!$Q$447</c:f>
              <c:strCache>
                <c:ptCount val="1"/>
                <c:pt idx="0">
                  <c:v>α = 2.0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triang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Scaleup!$N$458:$N$465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Scaleup!$Q$458:$Q$465</c:f>
              <c:numCache>
                <c:formatCode>General</c:formatCode>
                <c:ptCount val="8"/>
                <c:pt idx="0">
                  <c:v>1.03865830841625</c:v>
                </c:pt>
                <c:pt idx="1">
                  <c:v>1.92633965226851</c:v>
                </c:pt>
                <c:pt idx="2">
                  <c:v>2.06169808712011</c:v>
                </c:pt>
                <c:pt idx="3">
                  <c:v>2.69384709181888</c:v>
                </c:pt>
                <c:pt idx="4">
                  <c:v>3.57806813126077</c:v>
                </c:pt>
                <c:pt idx="5">
                  <c:v>4.62507084379125</c:v>
                </c:pt>
                <c:pt idx="6">
                  <c:v>5.01881132529721</c:v>
                </c:pt>
                <c:pt idx="7">
                  <c:v>5.08785997686881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77592"/>
        <c:axId val="-2058372136"/>
      </c:lineChart>
      <c:catAx>
        <c:axId val="-205837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#Worker</a:t>
                </a:r>
                <a:r>
                  <a:rPr lang="en-US" sz="2400" baseline="0"/>
                  <a:t> t</a:t>
                </a:r>
                <a:r>
                  <a:rPr lang="en-US" sz="2400"/>
                  <a:t>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8372136"/>
        <c:crosses val="autoZero"/>
        <c:auto val="1"/>
        <c:lblAlgn val="ctr"/>
        <c:lblOffset val="100"/>
        <c:noMultiLvlLbl val="0"/>
      </c:catAx>
      <c:valAx>
        <c:axId val="-2058372136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Tps * 10</a:t>
                </a:r>
                <a:r>
                  <a:rPr lang="en-US" sz="2400" u="none" baseline="30000"/>
                  <a:t>6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8377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Small Conflict Table  1,000,000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Scaleup!$F$410</c:f>
              <c:strCache>
                <c:ptCount val="1"/>
                <c:pt idx="0">
                  <c:v>(-1.2)</c:v>
                </c:pt>
              </c:strCache>
            </c:strRef>
          </c:tx>
          <c:cat>
            <c:numRef>
              <c:f>Scaleup!$E$411:$E$418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Scaleup!$F$411:$F$418</c:f>
              <c:numCache>
                <c:formatCode>General</c:formatCode>
                <c:ptCount val="8"/>
                <c:pt idx="0">
                  <c:v>1.0917119608595E6</c:v>
                </c:pt>
                <c:pt idx="1">
                  <c:v>1.74466656898869E6</c:v>
                </c:pt>
                <c:pt idx="2">
                  <c:v>2.38041864291216E6</c:v>
                </c:pt>
                <c:pt idx="3">
                  <c:v>3.23005517126323E6</c:v>
                </c:pt>
                <c:pt idx="4">
                  <c:v>4.10001402773059E6</c:v>
                </c:pt>
                <c:pt idx="5">
                  <c:v>4.98799448438162E6</c:v>
                </c:pt>
                <c:pt idx="6">
                  <c:v>5.8239508063408E6</c:v>
                </c:pt>
                <c:pt idx="7">
                  <c:v>6.05501492294515E6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Scaleup!$G$410</c:f>
              <c:strCache>
                <c:ptCount val="1"/>
                <c:pt idx="0">
                  <c:v>(-1.6)</c:v>
                </c:pt>
              </c:strCache>
            </c:strRef>
          </c:tx>
          <c:cat>
            <c:numRef>
              <c:f>Scaleup!$E$411:$E$418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Scaleup!$G$411:$G$418</c:f>
              <c:numCache>
                <c:formatCode>General</c:formatCode>
                <c:ptCount val="8"/>
                <c:pt idx="0">
                  <c:v>1.74019893433027E6</c:v>
                </c:pt>
                <c:pt idx="1">
                  <c:v>2.20830672578788E6</c:v>
                </c:pt>
                <c:pt idx="2">
                  <c:v>3.03789808545823E6</c:v>
                </c:pt>
                <c:pt idx="3">
                  <c:v>4.29227385862475E6</c:v>
                </c:pt>
                <c:pt idx="4">
                  <c:v>5.40147129721684E6</c:v>
                </c:pt>
                <c:pt idx="5">
                  <c:v>6.02150779618744E6</c:v>
                </c:pt>
                <c:pt idx="6">
                  <c:v>6.62685655188031E6</c:v>
                </c:pt>
                <c:pt idx="7">
                  <c:v>7.50915426842107E6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Scaleup!$H$410</c:f>
              <c:strCache>
                <c:ptCount val="1"/>
                <c:pt idx="0">
                  <c:v>(-2.0)</c:v>
                </c:pt>
              </c:strCache>
            </c:strRef>
          </c:tx>
          <c:cat>
            <c:numRef>
              <c:f>Scaleup!$E$411:$E$418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Scaleup!$H$411:$H$418</c:f>
              <c:numCache>
                <c:formatCode>General</c:formatCode>
                <c:ptCount val="8"/>
                <c:pt idx="0">
                  <c:v>2.06530933888958E6</c:v>
                </c:pt>
                <c:pt idx="1">
                  <c:v>2.6678152704143E6</c:v>
                </c:pt>
                <c:pt idx="2">
                  <c:v>3.80032072496212E6</c:v>
                </c:pt>
                <c:pt idx="3">
                  <c:v>5.10245956086456E6</c:v>
                </c:pt>
                <c:pt idx="4">
                  <c:v>6.28068805222755E6</c:v>
                </c:pt>
                <c:pt idx="5">
                  <c:v>6.82861514840901E6</c:v>
                </c:pt>
                <c:pt idx="6">
                  <c:v>7.25468847417466E6</c:v>
                </c:pt>
                <c:pt idx="7">
                  <c:v>8.22147996684078E6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64104"/>
        <c:axId val="-2058967096"/>
      </c:lineChart>
      <c:catAx>
        <c:axId val="-205896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8967096"/>
        <c:crosses val="autoZero"/>
        <c:auto val="1"/>
        <c:lblAlgn val="ctr"/>
        <c:lblOffset val="100"/>
        <c:noMultiLvlLbl val="0"/>
      </c:catAx>
      <c:valAx>
        <c:axId val="-205896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Throughput (txn/sec)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896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Scaleup!$AR$397</c:f>
              <c:strCache>
                <c:ptCount val="1"/>
                <c:pt idx="0">
                  <c:v>1,000,000 entries conflict table</c:v>
                </c:pt>
              </c:strCache>
            </c:strRef>
          </c:tx>
          <c:cat>
            <c:numRef>
              <c:f>Scaleup!$AQ$398:$AQ$405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Scaleup!$AR$398:$AR$405</c:f>
              <c:numCache>
                <c:formatCode>General</c:formatCode>
                <c:ptCount val="8"/>
                <c:pt idx="0">
                  <c:v>1.0917119608595E6</c:v>
                </c:pt>
                <c:pt idx="1">
                  <c:v>1.74466656898869E6</c:v>
                </c:pt>
                <c:pt idx="2">
                  <c:v>2.38041864291216E6</c:v>
                </c:pt>
                <c:pt idx="3">
                  <c:v>3.23005517126323E6</c:v>
                </c:pt>
                <c:pt idx="4">
                  <c:v>4.10001402773059E6</c:v>
                </c:pt>
                <c:pt idx="5">
                  <c:v>4.98799448438162E6</c:v>
                </c:pt>
                <c:pt idx="6">
                  <c:v>5.8239508063408E6</c:v>
                </c:pt>
                <c:pt idx="7">
                  <c:v>6.05501492294515E6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Scaleup!$AS$397</c:f>
              <c:strCache>
                <c:ptCount val="1"/>
                <c:pt idx="0">
                  <c:v>100,000,000 entries conflict table</c:v>
                </c:pt>
              </c:strCache>
            </c:strRef>
          </c:tx>
          <c:cat>
            <c:numRef>
              <c:f>Scaleup!$AQ$398:$AQ$405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Scaleup!$AS$398:$AS$405</c:f>
              <c:numCache>
                <c:formatCode>General</c:formatCode>
                <c:ptCount val="8"/>
                <c:pt idx="0">
                  <c:v>459148.19819931</c:v>
                </c:pt>
                <c:pt idx="1">
                  <c:v>884629.005854158</c:v>
                </c:pt>
                <c:pt idx="2">
                  <c:v>1.20832812452979E6</c:v>
                </c:pt>
                <c:pt idx="3">
                  <c:v>1.60379014129578E6</c:v>
                </c:pt>
                <c:pt idx="4">
                  <c:v>1.90458958261165E6</c:v>
                </c:pt>
                <c:pt idx="5">
                  <c:v>2.19215021747811E6</c:v>
                </c:pt>
                <c:pt idx="6">
                  <c:v>2.44621070525603E6</c:v>
                </c:pt>
                <c:pt idx="7">
                  <c:v>2.61330288741669E6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97816"/>
        <c:axId val="-2059000808"/>
      </c:lineChart>
      <c:catAx>
        <c:axId val="-205899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000808"/>
        <c:crosses val="autoZero"/>
        <c:auto val="1"/>
        <c:lblAlgn val="ctr"/>
        <c:lblOffset val="100"/>
        <c:noMultiLvlLbl val="0"/>
      </c:catAx>
      <c:valAx>
        <c:axId val="-20590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9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Scaleup!$D$280:$D$287</c:f>
              <c:numCache>
                <c:formatCode>General</c:formatCode>
                <c:ptCount val="8"/>
                <c:pt idx="0">
                  <c:v>1.75794530196238E6</c:v>
                </c:pt>
                <c:pt idx="1">
                  <c:v>3.24336650733475E6</c:v>
                </c:pt>
                <c:pt idx="2">
                  <c:v>5.12367533330486E6</c:v>
                </c:pt>
                <c:pt idx="3">
                  <c:v>5.64932952679001E6</c:v>
                </c:pt>
                <c:pt idx="4">
                  <c:v>6.44081939553531E6</c:v>
                </c:pt>
                <c:pt idx="5">
                  <c:v>7.35453106067255E6</c:v>
                </c:pt>
                <c:pt idx="6">
                  <c:v>7.70171097921284E6</c:v>
                </c:pt>
                <c:pt idx="7">
                  <c:v>8.07111994475603E6</c:v>
                </c:pt>
              </c:numCache>
            </c:numRef>
          </c:val>
          <c:smooth val="0"/>
        </c:ser>
        <c:ser>
          <c:idx val="2"/>
          <c:order val="1"/>
          <c:val>
            <c:numRef>
              <c:f>Scaleup!$F$280:$F$287</c:f>
              <c:numCache>
                <c:formatCode>General</c:formatCode>
                <c:ptCount val="8"/>
                <c:pt idx="0">
                  <c:v>3.19122766317645E6</c:v>
                </c:pt>
              </c:numCache>
            </c:numRef>
          </c:val>
          <c:smooth val="0"/>
        </c:ser>
        <c:ser>
          <c:idx val="4"/>
          <c:order val="2"/>
          <c:val>
            <c:numRef>
              <c:f>Scaleup!$H$280:$H$287</c:f>
              <c:numCache>
                <c:formatCode>General</c:formatCode>
                <c:ptCount val="8"/>
                <c:pt idx="0">
                  <c:v>994549.864237711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27720"/>
        <c:axId val="-2109661784"/>
      </c:lineChart>
      <c:catAx>
        <c:axId val="-210972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61784"/>
        <c:crosses val="autoZero"/>
        <c:auto val="1"/>
        <c:lblAlgn val="ctr"/>
        <c:lblOffset val="100"/>
        <c:noMultiLvlLbl val="0"/>
      </c:catAx>
      <c:valAx>
        <c:axId val="-210966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7720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Scaleup!$AQ$447</c:f>
              <c:strCache>
                <c:ptCount val="1"/>
                <c:pt idx="0">
                  <c:v>1,000,000 entries conflict table</c:v>
                </c:pt>
              </c:strCache>
            </c:strRef>
          </c:tx>
          <c:invertIfNegative val="0"/>
          <c:cat>
            <c:strRef>
              <c:f>Scaleup!$AR$446:$AT$446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Scaleup!$AR$447:$AT$447</c:f>
              <c:numCache>
                <c:formatCode>0.00%</c:formatCode>
                <c:ptCount val="3"/>
                <c:pt idx="0">
                  <c:v>0.000102779228821397</c:v>
                </c:pt>
                <c:pt idx="1">
                  <c:v>0.552029608531146</c:v>
                </c:pt>
                <c:pt idx="2">
                  <c:v>0.998489354948685</c:v>
                </c:pt>
              </c:numCache>
            </c:numRef>
          </c:val>
        </c:ser>
        <c:ser>
          <c:idx val="1"/>
          <c:order val="1"/>
          <c:tx>
            <c:strRef>
              <c:f>Scaleup!$AQ$448</c:f>
              <c:strCache>
                <c:ptCount val="1"/>
                <c:pt idx="0">
                  <c:v>100,000,000 entries conflict table</c:v>
                </c:pt>
              </c:strCache>
            </c:strRef>
          </c:tx>
          <c:invertIfNegative val="0"/>
          <c:cat>
            <c:strRef>
              <c:f>Scaleup!$AR$446:$AT$446</c:f>
              <c:strCache>
                <c:ptCount val="3"/>
                <c:pt idx="0">
                  <c:v>&lt; 8</c:v>
                </c:pt>
                <c:pt idx="1">
                  <c:v>&lt; 64</c:v>
                </c:pt>
                <c:pt idx="2">
                  <c:v>&lt; 256</c:v>
                </c:pt>
              </c:strCache>
            </c:strRef>
          </c:cat>
          <c:val>
            <c:numRef>
              <c:f>Scaleup!$AR$448:$AT$448</c:f>
              <c:numCache>
                <c:formatCode>0.00%</c:formatCode>
                <c:ptCount val="3"/>
                <c:pt idx="0">
                  <c:v>1.73293009902747E-6</c:v>
                </c:pt>
                <c:pt idx="1">
                  <c:v>1.26850782649508E-5</c:v>
                </c:pt>
                <c:pt idx="2">
                  <c:v>9.85382512254775E-5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028360"/>
        <c:axId val="-2059031352"/>
      </c:barChart>
      <c:catAx>
        <c:axId val="-205902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031352"/>
        <c:crosses val="autoZero"/>
        <c:auto val="1"/>
        <c:lblAlgn val="ctr"/>
        <c:lblOffset val="100"/>
        <c:noMultiLvlLbl val="0"/>
      </c:catAx>
      <c:valAx>
        <c:axId val="-2059031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5902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Scaleout!$E$37:$E$41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Scaleout!$F$44:$F$47</c:f>
              <c:numCache>
                <c:formatCode>General</c:formatCode>
                <c:ptCount val="4"/>
                <c:pt idx="0">
                  <c:v>132.66098</c:v>
                </c:pt>
                <c:pt idx="1">
                  <c:v>206.39097</c:v>
                </c:pt>
                <c:pt idx="2">
                  <c:v>270.19335</c:v>
                </c:pt>
                <c:pt idx="3">
                  <c:v>371.07711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087576"/>
        <c:axId val="-2059093016"/>
      </c:barChart>
      <c:catAx>
        <c:axId val="-205908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# Region servers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9093016"/>
        <c:crosses val="autoZero"/>
        <c:auto val="1"/>
        <c:lblAlgn val="ctr"/>
        <c:lblOffset val="100"/>
        <c:noMultiLvlLbl val="0"/>
      </c:catAx>
      <c:valAx>
        <c:axId val="-2059093016"/>
        <c:scaling>
          <c:orientation val="minMax"/>
          <c:max val="4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Tps * 10</a:t>
                </a:r>
                <a:r>
                  <a:rPr lang="en-US" sz="2400" baseline="30000"/>
                  <a:t>3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0590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Scaleup!$E$280:$E$287</c:f>
              <c:numCache>
                <c:formatCode>0.00%</c:formatCode>
                <c:ptCount val="8"/>
                <c:pt idx="0">
                  <c:v>0.00397589</c:v>
                </c:pt>
                <c:pt idx="1">
                  <c:v>0.0059709</c:v>
                </c:pt>
                <c:pt idx="2">
                  <c:v>0.0079303700793037</c:v>
                </c:pt>
                <c:pt idx="3">
                  <c:v>0.0098997</c:v>
                </c:pt>
                <c:pt idx="4">
                  <c:v>0.01185239</c:v>
                </c:pt>
                <c:pt idx="5">
                  <c:v>0.0138002605520104</c:v>
                </c:pt>
                <c:pt idx="6">
                  <c:v>0.0147877402957548</c:v>
                </c:pt>
                <c:pt idx="7">
                  <c:v>0.01574125</c:v>
                </c:pt>
              </c:numCache>
            </c:numRef>
          </c:val>
          <c:smooth val="0"/>
        </c:ser>
        <c:ser>
          <c:idx val="3"/>
          <c:order val="1"/>
          <c:val>
            <c:numRef>
              <c:f>Scaleup!$G$280:$G$287</c:f>
              <c:numCache>
                <c:formatCode>General</c:formatCode>
                <c:ptCount val="8"/>
                <c:pt idx="0">
                  <c:v>0.00699585</c:v>
                </c:pt>
              </c:numCache>
            </c:numRef>
          </c:val>
          <c:smooth val="0"/>
        </c:ser>
        <c:ser>
          <c:idx val="5"/>
          <c:order val="2"/>
          <c:val>
            <c:numRef>
              <c:f>Scaleup!$I$280:$I$287</c:f>
              <c:numCache>
                <c:formatCode>General</c:formatCode>
                <c:ptCount val="8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78664"/>
        <c:axId val="-2137693720"/>
      </c:lineChart>
      <c:catAx>
        <c:axId val="-21371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93720"/>
        <c:crosses val="autoZero"/>
        <c:auto val="1"/>
        <c:lblAlgn val="ctr"/>
        <c:lblOffset val="100"/>
        <c:noMultiLvlLbl val="0"/>
      </c:catAx>
      <c:valAx>
        <c:axId val="-2137693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717866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Scaleup!$C$3:$C$8</c:f>
              <c:numCache>
                <c:formatCode>General</c:formatCode>
                <c:ptCount val="6"/>
                <c:pt idx="0">
                  <c:v>93680.0</c:v>
                </c:pt>
                <c:pt idx="1">
                  <c:v>115000.0</c:v>
                </c:pt>
                <c:pt idx="2">
                  <c:v>115560.0</c:v>
                </c:pt>
                <c:pt idx="3">
                  <c:v>79734.0</c:v>
                </c:pt>
                <c:pt idx="4">
                  <c:v>81567.0</c:v>
                </c:pt>
                <c:pt idx="5">
                  <c:v>84352.0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57016"/>
        <c:axId val="-2058754008"/>
      </c:lineChart>
      <c:catAx>
        <c:axId val="-20587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54008"/>
        <c:crosses val="autoZero"/>
        <c:auto val="1"/>
        <c:lblAlgn val="ctr"/>
        <c:lblOffset val="100"/>
        <c:noMultiLvlLbl val="0"/>
      </c:catAx>
      <c:valAx>
        <c:axId val="-205875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5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Scaleup!$C$23:$C$28</c:f>
              <c:numCache>
                <c:formatCode>General</c:formatCode>
                <c:ptCount val="6"/>
                <c:pt idx="0">
                  <c:v>87549.0</c:v>
                </c:pt>
                <c:pt idx="1">
                  <c:v>61373.0</c:v>
                </c:pt>
                <c:pt idx="2">
                  <c:v>55814.0</c:v>
                </c:pt>
                <c:pt idx="3">
                  <c:v>67332.0</c:v>
                </c:pt>
                <c:pt idx="4">
                  <c:v>63204.0</c:v>
                </c:pt>
                <c:pt idx="5">
                  <c:v>61979.0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03144"/>
        <c:axId val="-2109059048"/>
      </c:lineChart>
      <c:catAx>
        <c:axId val="-21373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59048"/>
        <c:crosses val="autoZero"/>
        <c:auto val="1"/>
        <c:lblAlgn val="ctr"/>
        <c:lblOffset val="100"/>
        <c:noMultiLvlLbl val="0"/>
      </c:catAx>
      <c:valAx>
        <c:axId val="-210905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Scaleup!$C$38:$C$43</c:f>
              <c:numCache>
                <c:formatCode>General</c:formatCode>
                <c:ptCount val="6"/>
                <c:pt idx="0">
                  <c:v>36550.0</c:v>
                </c:pt>
                <c:pt idx="1">
                  <c:v>63082.0</c:v>
                </c:pt>
                <c:pt idx="2">
                  <c:v>52703.0</c:v>
                </c:pt>
                <c:pt idx="3">
                  <c:v>65195.0</c:v>
                </c:pt>
                <c:pt idx="4">
                  <c:v>48370.0</c:v>
                </c:pt>
                <c:pt idx="5">
                  <c:v>52276.0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71320"/>
        <c:axId val="-2058768312"/>
      </c:lineChart>
      <c:catAx>
        <c:axId val="-205877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68312"/>
        <c:crosses val="autoZero"/>
        <c:auto val="1"/>
        <c:lblAlgn val="ctr"/>
        <c:lblOffset val="100"/>
        <c:noMultiLvlLbl val="0"/>
      </c:catAx>
      <c:valAx>
        <c:axId val="-205876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77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Scaleup!$C$58</c:f>
              <c:strCache>
                <c:ptCount val="1"/>
                <c:pt idx="0">
                  <c:v>parallel</c:v>
                </c:pt>
              </c:strCache>
            </c:strRef>
          </c:tx>
          <c:val>
            <c:numRef>
              <c:f>Scaleup!$C$59:$C$64</c:f>
              <c:numCache>
                <c:formatCode>General</c:formatCode>
                <c:ptCount val="6"/>
                <c:pt idx="0">
                  <c:v>425642.0</c:v>
                </c:pt>
                <c:pt idx="1">
                  <c:v>782475.0</c:v>
                </c:pt>
                <c:pt idx="2">
                  <c:v>913189.0</c:v>
                </c:pt>
                <c:pt idx="3">
                  <c:v>1.003895E6</c:v>
                </c:pt>
                <c:pt idx="4">
                  <c:v>1.098179E6</c:v>
                </c:pt>
                <c:pt idx="5">
                  <c:v>954857.0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Scaleup!$D$58</c:f>
              <c:strCache>
                <c:ptCount val="1"/>
                <c:pt idx="0">
                  <c:v>sequential</c:v>
                </c:pt>
              </c:strCache>
            </c:strRef>
          </c:tx>
          <c:val>
            <c:numRef>
              <c:f>Scaleup!$D$59:$D$64</c:f>
              <c:numCache>
                <c:formatCode>General</c:formatCode>
                <c:ptCount val="6"/>
                <c:pt idx="0">
                  <c:v>495854.0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Scaleup!$E$58</c:f>
              <c:strCache>
                <c:ptCount val="1"/>
                <c:pt idx="0">
                  <c:v>base</c:v>
                </c:pt>
              </c:strCache>
            </c:strRef>
          </c:tx>
          <c:val>
            <c:numRef>
              <c:f>Scaleup!$E$59:$E$64</c:f>
              <c:numCache>
                <c:formatCode>General</c:formatCode>
                <c:ptCount val="6"/>
                <c:pt idx="0">
                  <c:v>240139.0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87704"/>
        <c:axId val="-2109666248"/>
      </c:lineChart>
      <c:catAx>
        <c:axId val="-210968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66248"/>
        <c:crosses val="autoZero"/>
        <c:auto val="1"/>
        <c:lblAlgn val="ctr"/>
        <c:lblOffset val="100"/>
        <c:noMultiLvlLbl val="0"/>
      </c:catAx>
      <c:valAx>
        <c:axId val="-210966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8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Scaleup!$C$91:$C$96</c:f>
              <c:numCache>
                <c:formatCode>General</c:formatCode>
                <c:ptCount val="6"/>
                <c:pt idx="0">
                  <c:v>1.947104E6</c:v>
                </c:pt>
                <c:pt idx="1">
                  <c:v>2.497327E6</c:v>
                </c:pt>
                <c:pt idx="2">
                  <c:v>2.624077E6</c:v>
                </c:pt>
                <c:pt idx="3">
                  <c:v>2.849981E6</c:v>
                </c:pt>
                <c:pt idx="4">
                  <c:v>1.676017E6</c:v>
                </c:pt>
                <c:pt idx="5">
                  <c:v>1.891101E6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29128"/>
        <c:axId val="-2109734808"/>
      </c:lineChart>
      <c:catAx>
        <c:axId val="-21097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34808"/>
        <c:crosses val="autoZero"/>
        <c:auto val="1"/>
        <c:lblAlgn val="ctr"/>
        <c:lblOffset val="100"/>
        <c:noMultiLvlLbl val="0"/>
      </c:catAx>
      <c:valAx>
        <c:axId val="-210973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20" Type="http://schemas.openxmlformats.org/officeDocument/2006/relationships/chart" Target="../charts/chart24.xml"/><Relationship Id="rId21" Type="http://schemas.openxmlformats.org/officeDocument/2006/relationships/chart" Target="../charts/chart25.xml"/><Relationship Id="rId22" Type="http://schemas.openxmlformats.org/officeDocument/2006/relationships/chart" Target="../charts/chart26.xml"/><Relationship Id="rId23" Type="http://schemas.openxmlformats.org/officeDocument/2006/relationships/chart" Target="../charts/chart27.xml"/><Relationship Id="rId24" Type="http://schemas.openxmlformats.org/officeDocument/2006/relationships/chart" Target="../charts/chart28.xml"/><Relationship Id="rId25" Type="http://schemas.openxmlformats.org/officeDocument/2006/relationships/chart" Target="../charts/chart29.xml"/><Relationship Id="rId26" Type="http://schemas.openxmlformats.org/officeDocument/2006/relationships/chart" Target="../charts/chart30.xml"/><Relationship Id="rId10" Type="http://schemas.openxmlformats.org/officeDocument/2006/relationships/chart" Target="../charts/chart14.xml"/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9" Type="http://schemas.openxmlformats.org/officeDocument/2006/relationships/chart" Target="../charts/chart23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8726" cy="5619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8726" cy="5619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8726" cy="5619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8726" cy="5619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158750</xdr:rowOff>
    </xdr:from>
    <xdr:to>
      <xdr:col>11</xdr:col>
      <xdr:colOff>114300</xdr:colOff>
      <xdr:row>16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19</xdr:row>
      <xdr:rowOff>120650</xdr:rowOff>
    </xdr:from>
    <xdr:to>
      <xdr:col>11</xdr:col>
      <xdr:colOff>152400</xdr:colOff>
      <xdr:row>34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36</xdr:row>
      <xdr:rowOff>6350</xdr:rowOff>
    </xdr:from>
    <xdr:to>
      <xdr:col>11</xdr:col>
      <xdr:colOff>50800</xdr:colOff>
      <xdr:row>50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482600</xdr:colOff>
      <xdr:row>53</xdr:row>
      <xdr:rowOff>63500</xdr:rowOff>
    </xdr:from>
    <xdr:to>
      <xdr:col>16</xdr:col>
      <xdr:colOff>254000</xdr:colOff>
      <xdr:row>74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158750</xdr:rowOff>
    </xdr:from>
    <xdr:to>
      <xdr:col>16</xdr:col>
      <xdr:colOff>0</xdr:colOff>
      <xdr:row>95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88</xdr:row>
      <xdr:rowOff>127000</xdr:rowOff>
    </xdr:from>
    <xdr:to>
      <xdr:col>18</xdr:col>
      <xdr:colOff>495300</xdr:colOff>
      <xdr:row>113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577850</xdr:colOff>
      <xdr:row>116</xdr:row>
      <xdr:rowOff>12700</xdr:rowOff>
    </xdr:from>
    <xdr:to>
      <xdr:col>17</xdr:col>
      <xdr:colOff>660400</xdr:colOff>
      <xdr:row>131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533400</xdr:colOff>
      <xdr:row>127</xdr:row>
      <xdr:rowOff>0</xdr:rowOff>
    </xdr:from>
    <xdr:to>
      <xdr:col>11</xdr:col>
      <xdr:colOff>82550</xdr:colOff>
      <xdr:row>151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</xdr:colOff>
      <xdr:row>128</xdr:row>
      <xdr:rowOff>139700</xdr:rowOff>
    </xdr:from>
    <xdr:to>
      <xdr:col>22</xdr:col>
      <xdr:colOff>800100</xdr:colOff>
      <xdr:row>151</xdr:row>
      <xdr:rowOff>12700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101600</xdr:colOff>
      <xdr:row>161</xdr:row>
      <xdr:rowOff>0</xdr:rowOff>
    </xdr:from>
    <xdr:to>
      <xdr:col>26</xdr:col>
      <xdr:colOff>215900</xdr:colOff>
      <xdr:row>189</xdr:row>
      <xdr:rowOff>177800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118534</xdr:colOff>
      <xdr:row>167</xdr:row>
      <xdr:rowOff>46565</xdr:rowOff>
    </xdr:from>
    <xdr:to>
      <xdr:col>27</xdr:col>
      <xdr:colOff>469901</xdr:colOff>
      <xdr:row>196</xdr:row>
      <xdr:rowOff>12698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338667</xdr:colOff>
      <xdr:row>199</xdr:row>
      <xdr:rowOff>135466</xdr:rowOff>
    </xdr:from>
    <xdr:to>
      <xdr:col>22</xdr:col>
      <xdr:colOff>795867</xdr:colOff>
      <xdr:row>229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355600</xdr:colOff>
      <xdr:row>230</xdr:row>
      <xdr:rowOff>160867</xdr:rowOff>
    </xdr:from>
    <xdr:to>
      <xdr:col>29</xdr:col>
      <xdr:colOff>685800</xdr:colOff>
      <xdr:row>270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558800</xdr:colOff>
      <xdr:row>234</xdr:row>
      <xdr:rowOff>59266</xdr:rowOff>
    </xdr:from>
    <xdr:to>
      <xdr:col>18</xdr:col>
      <xdr:colOff>254000</xdr:colOff>
      <xdr:row>268</xdr:row>
      <xdr:rowOff>67732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268</xdr:row>
      <xdr:rowOff>0</xdr:rowOff>
    </xdr:from>
    <xdr:to>
      <xdr:col>16</xdr:col>
      <xdr:colOff>355600</xdr:colOff>
      <xdr:row>288</xdr:row>
      <xdr:rowOff>135467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423333</xdr:colOff>
      <xdr:row>329</xdr:row>
      <xdr:rowOff>152401</xdr:rowOff>
    </xdr:from>
    <xdr:to>
      <xdr:col>18</xdr:col>
      <xdr:colOff>592667</xdr:colOff>
      <xdr:row>348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3318934</xdr:colOff>
      <xdr:row>323</xdr:row>
      <xdr:rowOff>169334</xdr:rowOff>
    </xdr:from>
    <xdr:to>
      <xdr:col>11</xdr:col>
      <xdr:colOff>287867</xdr:colOff>
      <xdr:row>338</xdr:row>
      <xdr:rowOff>118534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50799</xdr:colOff>
      <xdr:row>329</xdr:row>
      <xdr:rowOff>169333</xdr:rowOff>
    </xdr:from>
    <xdr:to>
      <xdr:col>27</xdr:col>
      <xdr:colOff>186265</xdr:colOff>
      <xdr:row>350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287868</xdr:colOff>
      <xdr:row>356</xdr:row>
      <xdr:rowOff>101600</xdr:rowOff>
    </xdr:from>
    <xdr:to>
      <xdr:col>40</xdr:col>
      <xdr:colOff>237068</xdr:colOff>
      <xdr:row>382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321734</xdr:colOff>
      <xdr:row>353</xdr:row>
      <xdr:rowOff>135466</xdr:rowOff>
    </xdr:from>
    <xdr:to>
      <xdr:col>25</xdr:col>
      <xdr:colOff>711201</xdr:colOff>
      <xdr:row>382</xdr:row>
      <xdr:rowOff>135466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355600</xdr:colOff>
      <xdr:row>394</xdr:row>
      <xdr:rowOff>118533</xdr:rowOff>
    </xdr:from>
    <xdr:to>
      <xdr:col>27</xdr:col>
      <xdr:colOff>795865</xdr:colOff>
      <xdr:row>415</xdr:row>
      <xdr:rowOff>118533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643466</xdr:colOff>
      <xdr:row>421</xdr:row>
      <xdr:rowOff>33864</xdr:rowOff>
    </xdr:from>
    <xdr:to>
      <xdr:col>30</xdr:col>
      <xdr:colOff>558799</xdr:colOff>
      <xdr:row>457</xdr:row>
      <xdr:rowOff>118533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1</xdr:colOff>
      <xdr:row>434</xdr:row>
      <xdr:rowOff>16931</xdr:rowOff>
    </xdr:from>
    <xdr:to>
      <xdr:col>42</xdr:col>
      <xdr:colOff>778933</xdr:colOff>
      <xdr:row>470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16933</xdr:colOff>
      <xdr:row>385</xdr:row>
      <xdr:rowOff>101599</xdr:rowOff>
    </xdr:from>
    <xdr:to>
      <xdr:col>39</xdr:col>
      <xdr:colOff>795867</xdr:colOff>
      <xdr:row>410</xdr:row>
      <xdr:rowOff>84667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795865</xdr:colOff>
      <xdr:row>413</xdr:row>
      <xdr:rowOff>135468</xdr:rowOff>
    </xdr:from>
    <xdr:to>
      <xdr:col>48</xdr:col>
      <xdr:colOff>254000</xdr:colOff>
      <xdr:row>438</xdr:row>
      <xdr:rowOff>169334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118533</xdr:colOff>
      <xdr:row>411</xdr:row>
      <xdr:rowOff>169334</xdr:rowOff>
    </xdr:from>
    <xdr:to>
      <xdr:col>57</xdr:col>
      <xdr:colOff>389467</xdr:colOff>
      <xdr:row>436</xdr:row>
      <xdr:rowOff>16933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57150</xdr:rowOff>
    </xdr:from>
    <xdr:to>
      <xdr:col>20</xdr:col>
      <xdr:colOff>571500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6"/>
  <sheetViews>
    <sheetView tabSelected="1" topLeftCell="A380" zoomScale="75" zoomScaleNormal="75" zoomScalePageLayoutView="75" workbookViewId="0">
      <selection activeCell="AE473" sqref="AE473"/>
    </sheetView>
  </sheetViews>
  <sheetFormatPr baseColWidth="10" defaultRowHeight="15" x14ac:dyDescent="0"/>
  <cols>
    <col min="4" max="4" width="12.1640625" bestFit="1" customWidth="1"/>
    <col min="5" max="5" width="18.6640625" customWidth="1"/>
    <col min="6" max="6" width="16" bestFit="1" customWidth="1"/>
    <col min="7" max="7" width="22.33203125" customWidth="1"/>
    <col min="8" max="8" width="22.1640625" bestFit="1" customWidth="1"/>
    <col min="9" max="9" width="23" bestFit="1" customWidth="1"/>
    <col min="10" max="10" width="24.1640625" bestFit="1" customWidth="1"/>
    <col min="11" max="11" width="16.83203125" bestFit="1" customWidth="1"/>
    <col min="43" max="43" width="28.83203125" bestFit="1" customWidth="1"/>
    <col min="44" max="44" width="26.83203125" bestFit="1" customWidth="1"/>
    <col min="45" max="45" width="28.83203125" bestFit="1" customWidth="1"/>
  </cols>
  <sheetData>
    <row r="1" spans="2:4">
      <c r="C1" t="s">
        <v>2</v>
      </c>
    </row>
    <row r="2" spans="2:4">
      <c r="B2" t="s">
        <v>1</v>
      </c>
    </row>
    <row r="3" spans="2:4">
      <c r="B3">
        <v>1</v>
      </c>
      <c r="C3">
        <v>93680</v>
      </c>
      <c r="D3" t="s">
        <v>0</v>
      </c>
    </row>
    <row r="4" spans="2:4">
      <c r="B4">
        <v>2</v>
      </c>
      <c r="C4">
        <v>115000</v>
      </c>
    </row>
    <row r="5" spans="2:4">
      <c r="B5">
        <v>3</v>
      </c>
      <c r="C5">
        <v>115560</v>
      </c>
    </row>
    <row r="6" spans="2:4">
      <c r="B6">
        <v>4</v>
      </c>
      <c r="C6">
        <v>79734</v>
      </c>
    </row>
    <row r="7" spans="2:4">
      <c r="B7">
        <v>5</v>
      </c>
      <c r="C7">
        <v>81567</v>
      </c>
    </row>
    <row r="8" spans="2:4">
      <c r="B8">
        <v>6</v>
      </c>
      <c r="C8">
        <v>84352</v>
      </c>
    </row>
    <row r="22" spans="2:5">
      <c r="B22" t="s">
        <v>1</v>
      </c>
      <c r="C22" t="s">
        <v>3</v>
      </c>
      <c r="D22" t="s">
        <v>6</v>
      </c>
    </row>
    <row r="23" spans="2:5">
      <c r="B23">
        <v>1</v>
      </c>
      <c r="C23">
        <v>87549</v>
      </c>
      <c r="D23" t="s">
        <v>0</v>
      </c>
    </row>
    <row r="24" spans="2:5">
      <c r="B24">
        <v>2</v>
      </c>
      <c r="C24">
        <v>61373</v>
      </c>
      <c r="E24">
        <v>72041</v>
      </c>
    </row>
    <row r="25" spans="2:5">
      <c r="B25">
        <v>3</v>
      </c>
      <c r="C25">
        <v>55814</v>
      </c>
    </row>
    <row r="26" spans="2:5">
      <c r="B26">
        <v>4</v>
      </c>
      <c r="C26">
        <v>67332</v>
      </c>
    </row>
    <row r="27" spans="2:5">
      <c r="B27">
        <v>5</v>
      </c>
      <c r="C27">
        <v>63204</v>
      </c>
    </row>
    <row r="28" spans="2:5">
      <c r="B28">
        <v>6</v>
      </c>
      <c r="C28">
        <v>61979</v>
      </c>
    </row>
    <row r="37" spans="2:4">
      <c r="B37" t="s">
        <v>4</v>
      </c>
      <c r="C37" t="s">
        <v>3</v>
      </c>
      <c r="D37" t="s">
        <v>5</v>
      </c>
    </row>
    <row r="38" spans="2:4">
      <c r="B38">
        <v>1</v>
      </c>
      <c r="C38">
        <v>36550</v>
      </c>
    </row>
    <row r="39" spans="2:4">
      <c r="B39">
        <v>2</v>
      </c>
      <c r="C39">
        <v>63082</v>
      </c>
    </row>
    <row r="40" spans="2:4">
      <c r="B40">
        <v>3</v>
      </c>
      <c r="C40">
        <v>52703</v>
      </c>
    </row>
    <row r="41" spans="2:4">
      <c r="B41">
        <v>4</v>
      </c>
      <c r="C41">
        <v>65195</v>
      </c>
    </row>
    <row r="42" spans="2:4">
      <c r="B42">
        <v>5</v>
      </c>
      <c r="C42">
        <v>48370</v>
      </c>
    </row>
    <row r="43" spans="2:4">
      <c r="B43">
        <v>6</v>
      </c>
      <c r="C43">
        <v>52276</v>
      </c>
    </row>
    <row r="56" spans="2:5">
      <c r="C56" t="s">
        <v>7</v>
      </c>
    </row>
    <row r="57" spans="2:5">
      <c r="C57" t="s">
        <v>8</v>
      </c>
      <c r="D57" s="1" t="s">
        <v>8</v>
      </c>
    </row>
    <row r="58" spans="2:5">
      <c r="B58" t="s">
        <v>4</v>
      </c>
      <c r="C58" t="s">
        <v>9</v>
      </c>
      <c r="D58" t="s">
        <v>10</v>
      </c>
      <c r="E58" t="s">
        <v>11</v>
      </c>
    </row>
    <row r="59" spans="2:5">
      <c r="B59">
        <v>1</v>
      </c>
      <c r="C59">
        <v>425642</v>
      </c>
      <c r="D59">
        <v>495854</v>
      </c>
      <c r="E59">
        <v>240139</v>
      </c>
    </row>
    <row r="60" spans="2:5">
      <c r="B60">
        <v>2</v>
      </c>
      <c r="C60">
        <v>782475</v>
      </c>
    </row>
    <row r="61" spans="2:5">
      <c r="B61">
        <v>3</v>
      </c>
      <c r="C61">
        <v>913189</v>
      </c>
    </row>
    <row r="62" spans="2:5">
      <c r="B62">
        <v>4</v>
      </c>
      <c r="C62">
        <v>1003895</v>
      </c>
    </row>
    <row r="63" spans="2:5">
      <c r="B63">
        <v>5</v>
      </c>
      <c r="C63">
        <v>1098179</v>
      </c>
    </row>
    <row r="64" spans="2:5">
      <c r="B64">
        <v>6</v>
      </c>
      <c r="C64">
        <v>954857</v>
      </c>
    </row>
    <row r="70" spans="4:4">
      <c r="D70">
        <f>C63/E59</f>
        <v>4.5730972478439567</v>
      </c>
    </row>
    <row r="88" spans="2:5">
      <c r="C88" t="s">
        <v>7</v>
      </c>
    </row>
    <row r="89" spans="2:5">
      <c r="C89" t="s">
        <v>8</v>
      </c>
      <c r="D89" s="1" t="s">
        <v>8</v>
      </c>
    </row>
    <row r="90" spans="2:5">
      <c r="B90" t="s">
        <v>4</v>
      </c>
      <c r="C90" t="s">
        <v>9</v>
      </c>
      <c r="D90" t="s">
        <v>10</v>
      </c>
      <c r="E90" t="s">
        <v>11</v>
      </c>
    </row>
    <row r="91" spans="2:5">
      <c r="B91">
        <v>1</v>
      </c>
      <c r="C91">
        <v>1947104</v>
      </c>
    </row>
    <row r="92" spans="2:5">
      <c r="B92">
        <v>2</v>
      </c>
      <c r="C92">
        <v>2497327</v>
      </c>
    </row>
    <row r="93" spans="2:5">
      <c r="B93">
        <v>3</v>
      </c>
      <c r="C93">
        <v>2624077</v>
      </c>
    </row>
    <row r="94" spans="2:5">
      <c r="B94">
        <v>4</v>
      </c>
      <c r="C94">
        <v>2849981</v>
      </c>
    </row>
    <row r="95" spans="2:5">
      <c r="B95">
        <v>5</v>
      </c>
      <c r="C95">
        <v>1676017</v>
      </c>
    </row>
    <row r="96" spans="2:5">
      <c r="B96">
        <v>6</v>
      </c>
      <c r="C96">
        <v>1891101</v>
      </c>
    </row>
    <row r="106" spans="2:7">
      <c r="C106" t="s">
        <v>16</v>
      </c>
    </row>
    <row r="108" spans="2:7">
      <c r="B108" t="s">
        <v>20</v>
      </c>
    </row>
    <row r="109" spans="2:7">
      <c r="C109" t="s">
        <v>8</v>
      </c>
      <c r="D109" s="1" t="s">
        <v>8</v>
      </c>
    </row>
    <row r="110" spans="2:7">
      <c r="B110" t="s">
        <v>4</v>
      </c>
      <c r="C110" t="s">
        <v>17</v>
      </c>
      <c r="D110" t="s">
        <v>18</v>
      </c>
      <c r="E110" s="2" t="s">
        <v>10</v>
      </c>
      <c r="F110" t="s">
        <v>19</v>
      </c>
      <c r="G110" t="s">
        <v>11</v>
      </c>
    </row>
    <row r="111" spans="2:7">
      <c r="B111">
        <v>1</v>
      </c>
      <c r="C111">
        <v>2302378</v>
      </c>
      <c r="D111">
        <v>2686170</v>
      </c>
      <c r="E111">
        <v>2870835</v>
      </c>
      <c r="F111">
        <v>2228351</v>
      </c>
    </row>
    <row r="112" spans="2:7">
      <c r="B112">
        <v>2</v>
      </c>
      <c r="C112">
        <v>2662297</v>
      </c>
      <c r="D112">
        <v>1782355</v>
      </c>
      <c r="F112">
        <v>2580608</v>
      </c>
    </row>
    <row r="113" spans="2:7">
      <c r="B113">
        <v>3</v>
      </c>
      <c r="C113">
        <v>3102098</v>
      </c>
      <c r="D113">
        <v>1912666</v>
      </c>
      <c r="F113">
        <v>3092320</v>
      </c>
    </row>
    <row r="114" spans="2:7">
      <c r="B114">
        <v>4</v>
      </c>
      <c r="C114">
        <v>3159658</v>
      </c>
      <c r="D114">
        <v>1885440</v>
      </c>
      <c r="F114">
        <v>2913896</v>
      </c>
    </row>
    <row r="115" spans="2:7">
      <c r="B115">
        <v>5</v>
      </c>
    </row>
    <row r="116" spans="2:7">
      <c r="B116">
        <v>6</v>
      </c>
    </row>
    <row r="122" spans="2:7">
      <c r="B122" t="s">
        <v>21</v>
      </c>
    </row>
    <row r="123" spans="2:7">
      <c r="C123" t="s">
        <v>8</v>
      </c>
      <c r="D123" s="1" t="s">
        <v>8</v>
      </c>
    </row>
    <row r="124" spans="2:7">
      <c r="B124" t="s">
        <v>4</v>
      </c>
      <c r="C124" t="s">
        <v>17</v>
      </c>
      <c r="D124" t="s">
        <v>18</v>
      </c>
      <c r="E124" s="2" t="s">
        <v>10</v>
      </c>
      <c r="F124" t="s">
        <v>19</v>
      </c>
      <c r="G124" t="s">
        <v>11</v>
      </c>
    </row>
    <row r="125" spans="2:7">
      <c r="B125">
        <v>1</v>
      </c>
      <c r="C125">
        <v>2008188</v>
      </c>
    </row>
    <row r="126" spans="2:7">
      <c r="B126">
        <v>2</v>
      </c>
      <c r="C126">
        <v>862513</v>
      </c>
    </row>
    <row r="127" spans="2:7">
      <c r="B127">
        <v>3</v>
      </c>
      <c r="C127">
        <v>987622</v>
      </c>
    </row>
    <row r="128" spans="2:7">
      <c r="B128">
        <v>4</v>
      </c>
      <c r="C128">
        <v>716775</v>
      </c>
    </row>
    <row r="129" spans="2:3">
      <c r="B129">
        <v>5</v>
      </c>
      <c r="C129">
        <v>601858</v>
      </c>
    </row>
    <row r="130" spans="2:3">
      <c r="B130">
        <v>6</v>
      </c>
      <c r="C130">
        <v>565144</v>
      </c>
    </row>
    <row r="137" spans="2:3">
      <c r="C137">
        <v>628251</v>
      </c>
    </row>
    <row r="138" spans="2:3">
      <c r="C138">
        <v>829356</v>
      </c>
    </row>
    <row r="139" spans="2:3">
      <c r="C139">
        <v>913056</v>
      </c>
    </row>
    <row r="140" spans="2:3">
      <c r="C140">
        <v>990828</v>
      </c>
    </row>
    <row r="150" spans="1:10">
      <c r="D150" t="s">
        <v>22</v>
      </c>
      <c r="E150">
        <v>10000000</v>
      </c>
      <c r="F150">
        <v>100000000</v>
      </c>
      <c r="G150">
        <v>100000000</v>
      </c>
      <c r="H150">
        <v>100000000</v>
      </c>
    </row>
    <row r="151" spans="1:10">
      <c r="D151" t="s">
        <v>4</v>
      </c>
      <c r="F151">
        <v>10</v>
      </c>
      <c r="G151">
        <v>2</v>
      </c>
      <c r="H151">
        <v>100</v>
      </c>
    </row>
    <row r="152" spans="1:10">
      <c r="D152" t="s">
        <v>23</v>
      </c>
      <c r="F152">
        <v>2875230.7696155999</v>
      </c>
      <c r="G152">
        <v>2818942.0048349299</v>
      </c>
      <c r="H152">
        <v>2871965.8111999501</v>
      </c>
    </row>
    <row r="153" spans="1:10">
      <c r="A153">
        <v>1</v>
      </c>
      <c r="B153">
        <v>516935.69206264801</v>
      </c>
      <c r="D153">
        <v>1</v>
      </c>
      <c r="E153">
        <v>2467968.2402103101</v>
      </c>
      <c r="F153">
        <v>2463772.9899277198</v>
      </c>
      <c r="G153">
        <v>2512875.0293221101</v>
      </c>
      <c r="H153">
        <v>2406676.7180717499</v>
      </c>
    </row>
    <row r="154" spans="1:10">
      <c r="A154">
        <v>2</v>
      </c>
      <c r="B154">
        <v>1068193.92761661</v>
      </c>
      <c r="D154">
        <v>2</v>
      </c>
      <c r="E154">
        <v>2994723.8954410101</v>
      </c>
      <c r="F154">
        <v>3156328.0352789098</v>
      </c>
      <c r="G154">
        <v>3094457.2236931999</v>
      </c>
      <c r="H154">
        <v>3182331.7957048598</v>
      </c>
    </row>
    <row r="155" spans="1:10">
      <c r="A155">
        <v>3</v>
      </c>
      <c r="B155">
        <v>1161399.80886456</v>
      </c>
      <c r="D155">
        <v>3</v>
      </c>
      <c r="E155">
        <v>3415707.3367009899</v>
      </c>
      <c r="F155">
        <v>3367543.0473031998</v>
      </c>
      <c r="G155">
        <v>3194255.4190543699</v>
      </c>
      <c r="H155">
        <v>3329356.9380303398</v>
      </c>
    </row>
    <row r="156" spans="1:10">
      <c r="A156">
        <v>4</v>
      </c>
      <c r="B156">
        <v>1151439.51240681</v>
      </c>
      <c r="D156">
        <v>4</v>
      </c>
      <c r="E156">
        <v>2909473.4784035599</v>
      </c>
      <c r="F156">
        <v>3141092.1093536001</v>
      </c>
      <c r="G156">
        <v>3130546.0558265802</v>
      </c>
      <c r="H156">
        <v>3185259.0289272801</v>
      </c>
    </row>
    <row r="160" spans="1:10">
      <c r="E160" t="s">
        <v>24</v>
      </c>
      <c r="F160" t="s">
        <v>25</v>
      </c>
      <c r="G160" t="s">
        <v>26</v>
      </c>
      <c r="H160" t="s">
        <v>27</v>
      </c>
      <c r="I160" t="s">
        <v>28</v>
      </c>
      <c r="J160" t="s">
        <v>29</v>
      </c>
    </row>
    <row r="161" spans="3:10">
      <c r="D161">
        <v>1</v>
      </c>
      <c r="E161">
        <v>1475564.2937817201</v>
      </c>
      <c r="F161">
        <v>1759236.9218371201</v>
      </c>
      <c r="G161">
        <v>1777946.65900442</v>
      </c>
      <c r="H161">
        <v>1964678.69212439</v>
      </c>
      <c r="I161">
        <v>272515</v>
      </c>
      <c r="J161">
        <v>294970.128950232</v>
      </c>
    </row>
    <row r="162" spans="3:10">
      <c r="D162">
        <v>2</v>
      </c>
      <c r="E162">
        <v>1515285.43424148</v>
      </c>
      <c r="F162">
        <v>2035051.3582858699</v>
      </c>
      <c r="G162">
        <v>2147370.5168862501</v>
      </c>
      <c r="H162">
        <v>2300046.8634548401</v>
      </c>
      <c r="I162">
        <v>400594</v>
      </c>
      <c r="J162">
        <v>398481.53192909498</v>
      </c>
    </row>
    <row r="163" spans="3:10">
      <c r="D163">
        <v>3</v>
      </c>
      <c r="E163">
        <v>1628882.2290771301</v>
      </c>
      <c r="F163">
        <v>2271092.3216071101</v>
      </c>
      <c r="G163">
        <v>2335564.0071832598</v>
      </c>
      <c r="H163">
        <v>2376367.6649549599</v>
      </c>
      <c r="I163">
        <v>448723.55758988799</v>
      </c>
      <c r="J163">
        <v>470028.59353173297</v>
      </c>
    </row>
    <row r="164" spans="3:10">
      <c r="D164">
        <v>4</v>
      </c>
      <c r="E164">
        <v>1377103.8825061501</v>
      </c>
      <c r="F164">
        <v>2294668.21220219</v>
      </c>
    </row>
    <row r="168" spans="3:10">
      <c r="D168" t="s">
        <v>34</v>
      </c>
      <c r="E168" t="s">
        <v>30</v>
      </c>
      <c r="F168" t="s">
        <v>31</v>
      </c>
      <c r="G168" t="s">
        <v>32</v>
      </c>
      <c r="H168" t="s">
        <v>33</v>
      </c>
    </row>
    <row r="169" spans="3:10">
      <c r="C169">
        <v>1</v>
      </c>
      <c r="D169">
        <v>2376855.8698606701</v>
      </c>
      <c r="E169">
        <v>1464948.03455759</v>
      </c>
      <c r="F169">
        <v>1006938.8255160101</v>
      </c>
      <c r="G169">
        <v>593224.37391425797</v>
      </c>
      <c r="H169">
        <v>347425.94290315098</v>
      </c>
    </row>
    <row r="170" spans="3:10">
      <c r="C170">
        <v>2</v>
      </c>
      <c r="D170">
        <v>3017024.5566791599</v>
      </c>
      <c r="E170">
        <v>1721187.6669950001</v>
      </c>
      <c r="F170">
        <v>1032279.58921053</v>
      </c>
      <c r="G170">
        <v>736476.64462065499</v>
      </c>
      <c r="H170">
        <v>417391.81886490597</v>
      </c>
    </row>
    <row r="171" spans="3:10">
      <c r="C171">
        <v>3</v>
      </c>
      <c r="D171">
        <v>3014234.5721978201</v>
      </c>
      <c r="E171">
        <v>1765687.0258269501</v>
      </c>
      <c r="F171">
        <v>1214871.38903621</v>
      </c>
      <c r="G171">
        <v>757450.79930943204</v>
      </c>
      <c r="H171">
        <v>448979.11106256698</v>
      </c>
    </row>
    <row r="175" spans="3:10">
      <c r="D175" t="s">
        <v>35</v>
      </c>
    </row>
    <row r="176" spans="3:10">
      <c r="G176" t="s">
        <v>36</v>
      </c>
    </row>
    <row r="177" spans="3:9">
      <c r="D177" t="s">
        <v>34</v>
      </c>
      <c r="E177" t="s">
        <v>30</v>
      </c>
      <c r="F177" t="s">
        <v>31</v>
      </c>
      <c r="G177" t="s">
        <v>32</v>
      </c>
      <c r="H177" t="s">
        <v>33</v>
      </c>
    </row>
    <row r="178" spans="3:9">
      <c r="C178">
        <v>1</v>
      </c>
      <c r="E178">
        <v>1155814.0350738701</v>
      </c>
      <c r="F178">
        <v>834595.79592412605</v>
      </c>
      <c r="G178">
        <v>454851.698904294</v>
      </c>
      <c r="H178">
        <v>248214.773471133</v>
      </c>
      <c r="I178">
        <v>453883.56873656099</v>
      </c>
    </row>
    <row r="179" spans="3:9">
      <c r="C179">
        <v>2</v>
      </c>
      <c r="E179">
        <v>679301.63689370395</v>
      </c>
      <c r="F179">
        <v>541066.72205497103</v>
      </c>
      <c r="G179">
        <v>321903.18086568202</v>
      </c>
      <c r="H179">
        <v>195383.106317039</v>
      </c>
      <c r="I179">
        <v>367264.06673524698</v>
      </c>
    </row>
    <row r="180" spans="3:9">
      <c r="C180">
        <v>3</v>
      </c>
      <c r="E180">
        <v>721526.50306932803</v>
      </c>
      <c r="F180">
        <v>638670.57968058705</v>
      </c>
      <c r="G180">
        <v>428737.86002224497</v>
      </c>
      <c r="H180">
        <v>302202.43007945298</v>
      </c>
      <c r="I180">
        <v>484653.10495784797</v>
      </c>
    </row>
    <row r="181" spans="3:9">
      <c r="C181">
        <v>4</v>
      </c>
      <c r="E181">
        <v>711918.333462073</v>
      </c>
      <c r="F181">
        <v>702856.67210832296</v>
      </c>
      <c r="G181">
        <v>481789.24989522097</v>
      </c>
      <c r="H181">
        <v>306278.666579746</v>
      </c>
      <c r="I181">
        <v>547433.98632707004</v>
      </c>
    </row>
    <row r="182" spans="3:9">
      <c r="C182">
        <v>5</v>
      </c>
      <c r="E182">
        <v>733617.99600840395</v>
      </c>
      <c r="F182">
        <v>721379.74394727603</v>
      </c>
      <c r="G182">
        <v>514411.24437558599</v>
      </c>
      <c r="H182">
        <v>387847.150312129</v>
      </c>
      <c r="I182">
        <v>622062.32775224</v>
      </c>
    </row>
    <row r="183" spans="3:9">
      <c r="C183">
        <v>6</v>
      </c>
      <c r="E183">
        <v>699218.336785272</v>
      </c>
      <c r="F183">
        <v>718556.96072195703</v>
      </c>
      <c r="G183">
        <v>536554.54109346296</v>
      </c>
      <c r="H183">
        <v>335930.93620470498</v>
      </c>
      <c r="I183">
        <v>661699.13617101801</v>
      </c>
    </row>
    <row r="184" spans="3:9">
      <c r="C184">
        <v>7</v>
      </c>
      <c r="E184">
        <v>606298.492798166</v>
      </c>
      <c r="F184">
        <v>700686.64314202697</v>
      </c>
      <c r="G184">
        <v>557219.35690686305</v>
      </c>
      <c r="H184">
        <v>408674.81642480101</v>
      </c>
      <c r="I184">
        <v>709995.59129790706</v>
      </c>
    </row>
    <row r="185" spans="3:9">
      <c r="C185">
        <v>8</v>
      </c>
      <c r="F185">
        <v>622418.664255418</v>
      </c>
      <c r="G185">
        <v>593280.34070001997</v>
      </c>
      <c r="H185">
        <v>387168.356688926</v>
      </c>
      <c r="I185">
        <v>721153.29898918106</v>
      </c>
    </row>
    <row r="190" spans="3:9">
      <c r="D190" t="s">
        <v>35</v>
      </c>
    </row>
    <row r="191" spans="3:9">
      <c r="G191" t="s">
        <v>36</v>
      </c>
    </row>
    <row r="192" spans="3:9">
      <c r="D192" t="s">
        <v>34</v>
      </c>
      <c r="E192" t="s">
        <v>30</v>
      </c>
      <c r="F192" t="s">
        <v>31</v>
      </c>
      <c r="G192" t="s">
        <v>37</v>
      </c>
      <c r="H192" t="s">
        <v>33</v>
      </c>
    </row>
    <row r="193" spans="3:7">
      <c r="C193">
        <v>1</v>
      </c>
      <c r="G193">
        <v>453883.56873656099</v>
      </c>
    </row>
    <row r="194" spans="3:7">
      <c r="C194">
        <v>2</v>
      </c>
      <c r="G194">
        <v>367264.06673524698</v>
      </c>
    </row>
    <row r="195" spans="3:7">
      <c r="C195">
        <v>3</v>
      </c>
      <c r="G195">
        <v>484653.10495784797</v>
      </c>
    </row>
    <row r="196" spans="3:7">
      <c r="C196">
        <v>4</v>
      </c>
      <c r="G196">
        <v>547433.98632707004</v>
      </c>
    </row>
    <row r="197" spans="3:7">
      <c r="C197">
        <v>5</v>
      </c>
      <c r="G197">
        <v>622062.32775224</v>
      </c>
    </row>
    <row r="198" spans="3:7">
      <c r="C198">
        <v>6</v>
      </c>
      <c r="G198">
        <v>661699.13617101801</v>
      </c>
    </row>
    <row r="199" spans="3:7">
      <c r="C199">
        <v>7</v>
      </c>
      <c r="G199">
        <v>709995.59129790706</v>
      </c>
    </row>
    <row r="200" spans="3:7">
      <c r="C200">
        <v>8</v>
      </c>
      <c r="G200">
        <v>721153.29898918106</v>
      </c>
    </row>
    <row r="204" spans="3:7">
      <c r="D204" t="s">
        <v>43</v>
      </c>
    </row>
    <row r="206" spans="3:7">
      <c r="D206" t="s">
        <v>41</v>
      </c>
      <c r="E206">
        <v>2449153.8311780202</v>
      </c>
    </row>
    <row r="207" spans="3:7">
      <c r="D207" t="s">
        <v>42</v>
      </c>
    </row>
    <row r="208" spans="3:7">
      <c r="C208">
        <v>1</v>
      </c>
      <c r="D208">
        <v>2357063.7507397099</v>
      </c>
      <c r="E208">
        <v>2449153.8311780202</v>
      </c>
    </row>
    <row r="209" spans="3:4">
      <c r="C209">
        <v>2</v>
      </c>
      <c r="D209">
        <v>2378840.11988662</v>
      </c>
    </row>
    <row r="210" spans="3:4">
      <c r="C210">
        <v>3</v>
      </c>
      <c r="D210">
        <v>3452080.2005467098</v>
      </c>
    </row>
    <row r="211" spans="3:4">
      <c r="C211">
        <v>4</v>
      </c>
      <c r="D211">
        <v>4457967.3255470097</v>
      </c>
    </row>
    <row r="212" spans="3:4">
      <c r="C212">
        <v>5</v>
      </c>
      <c r="D212">
        <v>5715308.9560943199</v>
      </c>
    </row>
    <row r="213" spans="3:4">
      <c r="C213">
        <v>6</v>
      </c>
      <c r="D213">
        <v>6469080.6512254998</v>
      </c>
    </row>
    <row r="214" spans="3:4">
      <c r="C214">
        <v>7</v>
      </c>
      <c r="D214">
        <v>7239019.1877492703</v>
      </c>
    </row>
    <row r="215" spans="3:4">
      <c r="C215">
        <v>8</v>
      </c>
      <c r="D215">
        <v>8571635.9582421109</v>
      </c>
    </row>
    <row r="216" spans="3:4">
      <c r="C216">
        <v>9</v>
      </c>
      <c r="D216">
        <v>8329025.5023031998</v>
      </c>
    </row>
    <row r="217" spans="3:4">
      <c r="C217">
        <v>10</v>
      </c>
      <c r="D217">
        <v>8733207.3592158891</v>
      </c>
    </row>
    <row r="218" spans="3:4">
      <c r="C218">
        <v>11</v>
      </c>
      <c r="D218">
        <v>9379413.3845283799</v>
      </c>
    </row>
    <row r="219" spans="3:4">
      <c r="C219">
        <v>12</v>
      </c>
      <c r="D219">
        <v>9676200.5861359108</v>
      </c>
    </row>
    <row r="220" spans="3:4">
      <c r="C220">
        <v>13</v>
      </c>
      <c r="D220" s="3">
        <v>10115893.275864501</v>
      </c>
    </row>
    <row r="221" spans="3:4">
      <c r="C221">
        <v>14</v>
      </c>
      <c r="D221" s="3">
        <v>10015815.200879</v>
      </c>
    </row>
    <row r="222" spans="3:4">
      <c r="C222">
        <v>15</v>
      </c>
      <c r="D222" s="3">
        <v>10457729.2770299</v>
      </c>
    </row>
    <row r="223" spans="3:4">
      <c r="C223">
        <v>16</v>
      </c>
      <c r="D223" s="3">
        <v>10269702.274132</v>
      </c>
    </row>
    <row r="230" spans="3:6">
      <c r="D230" t="s">
        <v>38</v>
      </c>
    </row>
    <row r="231" spans="3:6">
      <c r="D231" t="s">
        <v>39</v>
      </c>
      <c r="F231">
        <v>1743971.7950240299</v>
      </c>
    </row>
    <row r="232" spans="3:6">
      <c r="D232" t="s">
        <v>40</v>
      </c>
    </row>
    <row r="238" spans="3:6">
      <c r="D238" t="s">
        <v>44</v>
      </c>
    </row>
    <row r="239" spans="3:6">
      <c r="D239" t="s">
        <v>45</v>
      </c>
      <c r="E239" t="s">
        <v>46</v>
      </c>
    </row>
    <row r="240" spans="3:6">
      <c r="C240">
        <v>1</v>
      </c>
      <c r="D240" s="3">
        <v>4527746.5792116802</v>
      </c>
      <c r="E240" s="5">
        <v>0</v>
      </c>
    </row>
    <row r="241" spans="3:7">
      <c r="C241">
        <v>2</v>
      </c>
      <c r="D241" s="3">
        <v>6055277.4491126398</v>
      </c>
      <c r="E241" s="5">
        <v>2.9799999999999998E-6</v>
      </c>
    </row>
    <row r="242" spans="3:7">
      <c r="C242">
        <v>3</v>
      </c>
      <c r="D242" s="3">
        <v>7292303.9829728901</v>
      </c>
      <c r="E242" s="5">
        <v>6.2433220624332202E-2</v>
      </c>
    </row>
    <row r="243" spans="3:7">
      <c r="C243">
        <v>4</v>
      </c>
      <c r="D243" s="3">
        <v>8931112.4568553008</v>
      </c>
      <c r="E243" s="5">
        <v>4.7948190000000002E-2</v>
      </c>
    </row>
    <row r="244" spans="3:7">
      <c r="C244">
        <v>5</v>
      </c>
      <c r="D244" s="3">
        <v>9323481.8279218301</v>
      </c>
      <c r="E244" s="5">
        <v>3.587514E-2</v>
      </c>
    </row>
    <row r="245" spans="3:7">
      <c r="C245">
        <v>6</v>
      </c>
      <c r="D245" s="3">
        <v>9801432.2430474702</v>
      </c>
      <c r="E245" s="5">
        <v>4.0091071603642801E-2</v>
      </c>
    </row>
    <row r="246" spans="3:7">
      <c r="C246">
        <v>7</v>
      </c>
      <c r="D246" s="3">
        <v>10342762.5705196</v>
      </c>
      <c r="E246" s="5">
        <v>2.7065380541307599E-2</v>
      </c>
    </row>
    <row r="247" spans="3:7">
      <c r="C247">
        <v>8</v>
      </c>
      <c r="D247" s="3">
        <v>10840377.6278848</v>
      </c>
      <c r="E247" s="5">
        <v>5.2179830000000003E-2</v>
      </c>
    </row>
    <row r="249" spans="3:7">
      <c r="D249" t="s">
        <v>44</v>
      </c>
    </row>
    <row r="250" spans="3:7">
      <c r="D250" t="s">
        <v>45</v>
      </c>
      <c r="E250" t="s">
        <v>46</v>
      </c>
      <c r="F250" t="s">
        <v>41</v>
      </c>
      <c r="G250" t="s">
        <v>46</v>
      </c>
    </row>
    <row r="251" spans="3:7">
      <c r="C251">
        <v>1</v>
      </c>
      <c r="D251">
        <v>3860813.5616524699</v>
      </c>
      <c r="E251" s="3">
        <v>6.0000000000000002E-6</v>
      </c>
      <c r="F251">
        <v>4652386.0042487299</v>
      </c>
      <c r="G251" s="3">
        <v>6.0000000000000002E-6</v>
      </c>
    </row>
    <row r="252" spans="3:7">
      <c r="C252">
        <v>2</v>
      </c>
      <c r="D252">
        <v>5323704.4155966695</v>
      </c>
      <c r="E252" s="3">
        <v>7.0899999999999999E-6</v>
      </c>
    </row>
    <row r="253" spans="3:7">
      <c r="C253">
        <v>3</v>
      </c>
      <c r="D253">
        <v>7189332.3202087702</v>
      </c>
      <c r="E253" s="3">
        <v>1.19200001192E-5</v>
      </c>
    </row>
    <row r="254" spans="3:7">
      <c r="C254">
        <v>4</v>
      </c>
      <c r="D254">
        <v>7925448.53603434</v>
      </c>
      <c r="E254" s="3">
        <v>1.827E-5</v>
      </c>
    </row>
    <row r="255" spans="3:7">
      <c r="C255">
        <v>5</v>
      </c>
      <c r="D255">
        <v>8793606.4895825293</v>
      </c>
      <c r="E255" s="3">
        <v>1.9779200000000002E-3</v>
      </c>
    </row>
    <row r="256" spans="3:7">
      <c r="C256">
        <v>6</v>
      </c>
      <c r="D256">
        <v>9228862.8736151196</v>
      </c>
      <c r="E256" s="3">
        <v>3.0020001200799999E-5</v>
      </c>
    </row>
    <row r="257" spans="3:7">
      <c r="C257">
        <v>7</v>
      </c>
      <c r="D257">
        <v>9440340.0850108806</v>
      </c>
      <c r="E257" s="3">
        <v>3.7450000748999999E-5</v>
      </c>
      <c r="G257" s="4"/>
    </row>
    <row r="258" spans="3:7">
      <c r="C258">
        <v>8</v>
      </c>
      <c r="D258">
        <v>9552172.1316946093</v>
      </c>
      <c r="E258" s="3">
        <v>3.748E-5</v>
      </c>
    </row>
    <row r="265" spans="3:7">
      <c r="D265" t="s">
        <v>44</v>
      </c>
      <c r="E265" s="6" t="s">
        <v>48</v>
      </c>
      <c r="F265" t="s">
        <v>49</v>
      </c>
    </row>
    <row r="266" spans="3:7">
      <c r="D266" t="s">
        <v>45</v>
      </c>
      <c r="E266" t="s">
        <v>46</v>
      </c>
      <c r="F266" t="s">
        <v>41</v>
      </c>
      <c r="G266" t="s">
        <v>46</v>
      </c>
    </row>
    <row r="267" spans="3:7">
      <c r="C267">
        <v>1</v>
      </c>
      <c r="D267">
        <v>5297301.4945525704</v>
      </c>
      <c r="E267" s="3">
        <v>7.4321440000000003E-2</v>
      </c>
      <c r="F267">
        <v>7721301.9520800496</v>
      </c>
      <c r="G267" s="3">
        <v>7.8255619999999998E-2</v>
      </c>
    </row>
    <row r="268" spans="3:7">
      <c r="C268">
        <v>2</v>
      </c>
      <c r="D268">
        <v>7964179.0138105396</v>
      </c>
      <c r="E268" s="3">
        <v>0.10719119000000001</v>
      </c>
    </row>
    <row r="269" spans="3:7">
      <c r="C269">
        <v>3</v>
      </c>
      <c r="D269" s="3">
        <v>10016387.947706301</v>
      </c>
      <c r="E269" s="3">
        <v>0.52461256524612498</v>
      </c>
    </row>
    <row r="270" spans="3:7">
      <c r="C270">
        <v>4</v>
      </c>
      <c r="D270" s="3">
        <v>12572219.736475</v>
      </c>
      <c r="E270" s="3">
        <v>0.45585703</v>
      </c>
    </row>
    <row r="271" spans="3:7">
      <c r="C271">
        <v>5</v>
      </c>
      <c r="D271" s="3">
        <v>14242557.1239284</v>
      </c>
      <c r="E271" s="3">
        <v>0.23455372999999999</v>
      </c>
    </row>
    <row r="272" spans="3:7">
      <c r="C272">
        <v>6</v>
      </c>
      <c r="D272" s="3">
        <v>14983519.041640401</v>
      </c>
      <c r="E272" s="3">
        <v>0.28654160146166402</v>
      </c>
    </row>
    <row r="273" spans="3:9">
      <c r="C273">
        <v>7</v>
      </c>
      <c r="D273" s="3">
        <v>15828831.6759066</v>
      </c>
      <c r="E273" s="3">
        <v>0.51987782039755603</v>
      </c>
    </row>
    <row r="274" spans="3:9">
      <c r="C274">
        <v>8</v>
      </c>
      <c r="D274" s="3">
        <v>16599074.2982763</v>
      </c>
      <c r="E274" s="3">
        <v>0.48403319</v>
      </c>
    </row>
    <row r="278" spans="3:9">
      <c r="D278" t="s">
        <v>44</v>
      </c>
      <c r="E278" t="s">
        <v>47</v>
      </c>
      <c r="F278" t="s">
        <v>50</v>
      </c>
      <c r="G278" s="2" t="s">
        <v>51</v>
      </c>
    </row>
    <row r="279" spans="3:9">
      <c r="D279" t="s">
        <v>45</v>
      </c>
      <c r="E279" t="s">
        <v>46</v>
      </c>
      <c r="F279" t="s">
        <v>41</v>
      </c>
      <c r="G279" t="s">
        <v>46</v>
      </c>
    </row>
    <row r="280" spans="3:9">
      <c r="C280">
        <v>1</v>
      </c>
      <c r="D280">
        <v>1757945.3019623801</v>
      </c>
      <c r="E280" s="5">
        <v>3.9758900000000002E-3</v>
      </c>
      <c r="F280">
        <v>3191227.6631764499</v>
      </c>
      <c r="G280">
        <v>6.9958499999999996E-3</v>
      </c>
      <c r="H280">
        <v>994549.86423771095</v>
      </c>
      <c r="I280">
        <v>0</v>
      </c>
    </row>
    <row r="281" spans="3:9">
      <c r="C281">
        <v>2</v>
      </c>
      <c r="D281">
        <v>3243366.5073347501</v>
      </c>
      <c r="E281" s="5">
        <v>5.9709000000000003E-3</v>
      </c>
    </row>
    <row r="282" spans="3:9">
      <c r="C282">
        <v>3</v>
      </c>
      <c r="D282">
        <v>5123675.3333048597</v>
      </c>
      <c r="E282" s="5">
        <v>7.9303700793036998E-3</v>
      </c>
    </row>
    <row r="283" spans="3:9">
      <c r="C283">
        <v>4</v>
      </c>
      <c r="D283">
        <v>5649329.5267900098</v>
      </c>
      <c r="E283" s="5">
        <v>9.8997000000000009E-3</v>
      </c>
    </row>
    <row r="284" spans="3:9">
      <c r="C284">
        <v>5</v>
      </c>
      <c r="D284">
        <v>6440819.3955353098</v>
      </c>
      <c r="E284" s="5">
        <v>1.1852390000000001E-2</v>
      </c>
    </row>
    <row r="285" spans="3:9">
      <c r="C285">
        <v>6</v>
      </c>
      <c r="D285">
        <v>7354531.0606725505</v>
      </c>
      <c r="E285" s="5">
        <v>1.3800260552010399E-2</v>
      </c>
    </row>
    <row r="286" spans="3:9">
      <c r="C286">
        <v>7</v>
      </c>
      <c r="D286">
        <v>7701710.9792128401</v>
      </c>
      <c r="E286" s="5">
        <v>1.47877402957548E-2</v>
      </c>
    </row>
    <row r="287" spans="3:9">
      <c r="C287">
        <v>8</v>
      </c>
      <c r="D287">
        <v>8071119.9447560301</v>
      </c>
      <c r="E287" s="5">
        <v>1.5741249999999998E-2</v>
      </c>
    </row>
    <row r="313" spans="3:11">
      <c r="D313" t="s">
        <v>45</v>
      </c>
      <c r="E313" t="s">
        <v>46</v>
      </c>
      <c r="F313" t="s">
        <v>41</v>
      </c>
      <c r="G313" t="s">
        <v>46</v>
      </c>
      <c r="H313" t="s">
        <v>52</v>
      </c>
      <c r="I313" t="s">
        <v>46</v>
      </c>
      <c r="J313" s="2" t="s">
        <v>53</v>
      </c>
      <c r="K313" t="s">
        <v>54</v>
      </c>
    </row>
    <row r="314" spans="3:11">
      <c r="C314">
        <v>1</v>
      </c>
      <c r="D314">
        <v>1596451.4115062701</v>
      </c>
      <c r="E314" s="5">
        <v>0</v>
      </c>
      <c r="F314">
        <v>1564859.3276009101</v>
      </c>
      <c r="G314">
        <v>0</v>
      </c>
      <c r="H314">
        <v>1623425.5902408799</v>
      </c>
      <c r="I314">
        <v>0</v>
      </c>
      <c r="J314">
        <v>1607100.2315900701</v>
      </c>
      <c r="K314" s="5">
        <v>1.4998999999999999E-4</v>
      </c>
    </row>
    <row r="315" spans="3:11">
      <c r="C315">
        <v>2</v>
      </c>
      <c r="D315">
        <v>1955438.4500132101</v>
      </c>
      <c r="E315" s="5">
        <v>0</v>
      </c>
    </row>
    <row r="316" spans="3:11">
      <c r="C316">
        <v>3</v>
      </c>
      <c r="D316">
        <v>2550531.57483829</v>
      </c>
      <c r="E316" s="5">
        <v>0</v>
      </c>
    </row>
    <row r="317" spans="3:11">
      <c r="C317">
        <v>4</v>
      </c>
      <c r="D317">
        <v>3589065.5216563502</v>
      </c>
      <c r="E317" s="5">
        <v>0</v>
      </c>
    </row>
    <row r="318" spans="3:11">
      <c r="C318">
        <v>5</v>
      </c>
      <c r="D318">
        <v>4569287.3847695896</v>
      </c>
      <c r="E318" s="5">
        <v>0</v>
      </c>
    </row>
    <row r="319" spans="3:11">
      <c r="C319">
        <v>6</v>
      </c>
      <c r="D319">
        <v>5190547.0868640495</v>
      </c>
      <c r="E319" s="5">
        <v>0</v>
      </c>
    </row>
    <row r="320" spans="3:11">
      <c r="C320">
        <v>7</v>
      </c>
      <c r="D320">
        <v>5997962.0010344004</v>
      </c>
      <c r="E320" s="5">
        <v>0</v>
      </c>
    </row>
    <row r="321" spans="3:5">
      <c r="C321">
        <v>8</v>
      </c>
      <c r="D321">
        <v>6499026.3001195705</v>
      </c>
      <c r="E321" s="5">
        <v>6.3999E-4</v>
      </c>
    </row>
    <row r="329" spans="3:5">
      <c r="D329">
        <v>32</v>
      </c>
    </row>
    <row r="330" spans="3:5">
      <c r="D330" t="s">
        <v>45</v>
      </c>
      <c r="E330" t="s">
        <v>46</v>
      </c>
    </row>
    <row r="331" spans="3:5">
      <c r="C331">
        <v>1</v>
      </c>
      <c r="D331">
        <v>957354.137140412</v>
      </c>
      <c r="E331">
        <v>0</v>
      </c>
    </row>
    <row r="332" spans="3:5">
      <c r="C332">
        <v>2</v>
      </c>
      <c r="D332">
        <v>1189646.53708524</v>
      </c>
      <c r="E332">
        <v>0</v>
      </c>
    </row>
    <row r="333" spans="3:5">
      <c r="C333">
        <v>3</v>
      </c>
      <c r="D333">
        <v>1826135.83307797</v>
      </c>
      <c r="E333">
        <v>0</v>
      </c>
    </row>
    <row r="334" spans="3:5">
      <c r="C334">
        <v>4</v>
      </c>
      <c r="D334">
        <v>2456407.6628131</v>
      </c>
      <c r="E334">
        <v>0</v>
      </c>
    </row>
    <row r="335" spans="3:5">
      <c r="C335">
        <v>5</v>
      </c>
      <c r="D335">
        <v>2839706.6649611802</v>
      </c>
      <c r="E335">
        <v>0</v>
      </c>
    </row>
    <row r="336" spans="3:5">
      <c r="C336">
        <v>6</v>
      </c>
      <c r="D336">
        <v>3240150.8580978098</v>
      </c>
      <c r="E336">
        <v>0</v>
      </c>
    </row>
    <row r="337" spans="3:11">
      <c r="C337">
        <v>7</v>
      </c>
      <c r="D337">
        <v>3413326.5906605902</v>
      </c>
      <c r="E337">
        <v>0</v>
      </c>
    </row>
    <row r="338" spans="3:11">
      <c r="C338">
        <v>8</v>
      </c>
      <c r="D338">
        <v>4093769.5723532601</v>
      </c>
      <c r="E338">
        <v>0</v>
      </c>
    </row>
    <row r="340" spans="3:11">
      <c r="D340">
        <v>256</v>
      </c>
    </row>
    <row r="341" spans="3:11">
      <c r="D341" t="s">
        <v>45</v>
      </c>
      <c r="E341" t="s">
        <v>46</v>
      </c>
      <c r="H341" t="s">
        <v>45</v>
      </c>
      <c r="I341" t="s">
        <v>55</v>
      </c>
      <c r="J341" t="s">
        <v>56</v>
      </c>
      <c r="K341" t="s">
        <v>57</v>
      </c>
    </row>
    <row r="342" spans="3:11">
      <c r="C342">
        <v>1</v>
      </c>
      <c r="D342" s="7">
        <v>898828.83974872099</v>
      </c>
      <c r="E342">
        <v>0</v>
      </c>
      <c r="G342">
        <v>1</v>
      </c>
      <c r="H342" s="7">
        <v>898828.83974872099</v>
      </c>
      <c r="I342">
        <v>0</v>
      </c>
      <c r="J342">
        <v>0</v>
      </c>
      <c r="K342">
        <v>0</v>
      </c>
    </row>
    <row r="343" spans="3:11">
      <c r="C343">
        <v>2</v>
      </c>
      <c r="D343">
        <v>1269794.80681577</v>
      </c>
      <c r="E343" s="8">
        <v>4.5519999999999998E-5</v>
      </c>
      <c r="G343">
        <v>2</v>
      </c>
      <c r="H343">
        <v>1269794.80681577</v>
      </c>
      <c r="I343" s="8">
        <v>1.9029999999999999E-5</v>
      </c>
      <c r="J343" s="8">
        <v>1.5420000000000001E-5</v>
      </c>
      <c r="K343" s="8">
        <v>1.129E-5</v>
      </c>
    </row>
    <row r="344" spans="3:11">
      <c r="C344">
        <v>3</v>
      </c>
      <c r="D344">
        <v>1842740.0476760201</v>
      </c>
      <c r="E344" s="8">
        <v>9.0600000906E-5</v>
      </c>
      <c r="G344">
        <v>3</v>
      </c>
      <c r="H344">
        <v>1842740.0476760201</v>
      </c>
      <c r="I344" s="8">
        <v>3.7410000374099998E-5</v>
      </c>
      <c r="J344" s="8">
        <v>3.1960000319599997E-5</v>
      </c>
      <c r="K344" s="8">
        <v>2.3470000234699999E-5</v>
      </c>
    </row>
    <row r="345" spans="3:11">
      <c r="C345">
        <v>4</v>
      </c>
      <c r="D345">
        <v>2251956.2636418701</v>
      </c>
      <c r="E345" s="8">
        <v>1.3531E-4</v>
      </c>
      <c r="G345">
        <v>4</v>
      </c>
      <c r="H345">
        <v>2251956.2636418701</v>
      </c>
      <c r="I345" s="8">
        <v>5.4710000000000003E-5</v>
      </c>
      <c r="J345" s="8">
        <v>4.5080000000000002E-5</v>
      </c>
      <c r="K345" s="8">
        <v>3.2419999999999998E-5</v>
      </c>
    </row>
    <row r="346" spans="3:11">
      <c r="C346">
        <v>5</v>
      </c>
      <c r="D346">
        <v>2657997.3178775799</v>
      </c>
      <c r="E346" s="8">
        <v>1.6147000000000001E-4</v>
      </c>
      <c r="G346">
        <v>5</v>
      </c>
      <c r="H346">
        <v>2657997.3178775799</v>
      </c>
      <c r="I346" s="8">
        <v>7.1799999999999997E-5</v>
      </c>
      <c r="J346" s="8">
        <v>5.6629999999999998E-5</v>
      </c>
      <c r="K346" s="8">
        <v>4.0380000000000003E-5</v>
      </c>
    </row>
    <row r="347" spans="3:11">
      <c r="C347">
        <v>6</v>
      </c>
      <c r="D347">
        <v>3055691.7872981899</v>
      </c>
      <c r="E347" s="8">
        <v>1.936900077476E-4</v>
      </c>
      <c r="G347">
        <v>6</v>
      </c>
      <c r="H347">
        <v>3055691.7872981899</v>
      </c>
      <c r="I347" s="8">
        <v>8.4880003395200096E-5</v>
      </c>
      <c r="J347" s="8">
        <v>6.5500002620000103E-5</v>
      </c>
      <c r="K347" s="8">
        <v>4.7100001884000002E-5</v>
      </c>
    </row>
    <row r="348" spans="3:11">
      <c r="C348">
        <v>7</v>
      </c>
      <c r="D348">
        <v>3585349.2465259898</v>
      </c>
      <c r="E348" s="8">
        <v>2.2919000458379999E-4</v>
      </c>
      <c r="G348">
        <v>7</v>
      </c>
      <c r="H348">
        <v>3585349.2465259898</v>
      </c>
      <c r="I348" s="8">
        <v>9.3630001872599999E-5</v>
      </c>
      <c r="J348" s="8">
        <v>7.2280001445599993E-5</v>
      </c>
      <c r="K348" s="8">
        <v>5.3310001066200001E-5</v>
      </c>
    </row>
    <row r="349" spans="3:11">
      <c r="C349">
        <v>8</v>
      </c>
      <c r="D349">
        <v>3901393.2719479501</v>
      </c>
      <c r="E349" s="8">
        <v>2.6612000000000001E-4</v>
      </c>
      <c r="G349">
        <v>8</v>
      </c>
      <c r="H349">
        <v>3901393.2719479501</v>
      </c>
      <c r="I349" s="8">
        <v>1.0993E-4</v>
      </c>
      <c r="J349" s="8">
        <v>8.4320000000000006E-5</v>
      </c>
      <c r="K349" s="8">
        <v>6.1249999999999998E-5</v>
      </c>
    </row>
    <row r="355" spans="3:10">
      <c r="D355" t="s">
        <v>62</v>
      </c>
      <c r="F355" t="s">
        <v>63</v>
      </c>
    </row>
    <row r="357" spans="3:10">
      <c r="D357">
        <v>256</v>
      </c>
      <c r="E357" t="s">
        <v>58</v>
      </c>
    </row>
    <row r="358" spans="3:10">
      <c r="D358" t="s">
        <v>45</v>
      </c>
      <c r="E358" t="s">
        <v>55</v>
      </c>
      <c r="F358" t="s">
        <v>56</v>
      </c>
      <c r="G358" t="s">
        <v>57</v>
      </c>
      <c r="H358" t="s">
        <v>59</v>
      </c>
      <c r="I358" t="s">
        <v>60</v>
      </c>
      <c r="J358" t="s">
        <v>61</v>
      </c>
    </row>
    <row r="359" spans="3:10">
      <c r="C359">
        <v>1</v>
      </c>
      <c r="D359">
        <v>1091711.9608595001</v>
      </c>
      <c r="E359" s="8">
        <v>0</v>
      </c>
      <c r="F359" s="8">
        <v>2.3415900000000002E-3</v>
      </c>
      <c r="G359" s="8">
        <v>6.7731400000000004E-3</v>
      </c>
      <c r="H359" s="8">
        <v>0</v>
      </c>
      <c r="I359" s="8">
        <v>4.3446280392034797E-2</v>
      </c>
      <c r="J359" s="8">
        <v>0.998433021605174</v>
      </c>
    </row>
    <row r="360" spans="3:10">
      <c r="C360">
        <v>2</v>
      </c>
      <c r="D360">
        <v>1744666.5689886899</v>
      </c>
      <c r="E360" s="8">
        <v>1.774E-5</v>
      </c>
      <c r="F360" s="8">
        <v>5.1653000000000003E-3</v>
      </c>
      <c r="G360" s="8">
        <v>6.7963399999999997E-3</v>
      </c>
      <c r="H360" s="8">
        <v>1.8092493184797501E-5</v>
      </c>
      <c r="I360" s="8">
        <v>0.13915320645297499</v>
      </c>
      <c r="J360" s="8">
        <v>0.99840872290453597</v>
      </c>
    </row>
    <row r="361" spans="3:10">
      <c r="C361">
        <v>3</v>
      </c>
      <c r="D361">
        <v>2380418.6429121601</v>
      </c>
      <c r="E361" s="8">
        <v>2.9400000293999999E-5</v>
      </c>
      <c r="F361" s="8">
        <v>1.22326301223263E-2</v>
      </c>
      <c r="G361" s="8">
        <v>6.7883300678833001E-3</v>
      </c>
      <c r="H361" s="8">
        <v>3.5400564250988598E-5</v>
      </c>
      <c r="I361" s="8">
        <v>0.2057713346801</v>
      </c>
      <c r="J361" s="8">
        <v>0.99844450450344502</v>
      </c>
    </row>
    <row r="362" spans="3:10">
      <c r="C362">
        <v>4</v>
      </c>
      <c r="D362">
        <v>3230055.17126323</v>
      </c>
      <c r="E362" s="8">
        <v>4.6310000000000002E-5</v>
      </c>
      <c r="F362" s="8">
        <v>1.3925109999999999E-2</v>
      </c>
      <c r="G362" s="8">
        <v>6.7971899999999998E-3</v>
      </c>
      <c r="H362" s="8">
        <v>4.9492552564284198E-5</v>
      </c>
      <c r="I362" s="8">
        <v>0.289912930072521</v>
      </c>
      <c r="J362" s="8">
        <v>0.99844440168222004</v>
      </c>
    </row>
    <row r="363" spans="3:10">
      <c r="C363">
        <v>5</v>
      </c>
      <c r="D363">
        <v>4100014.0277305902</v>
      </c>
      <c r="E363" s="8">
        <v>6.1500000000000004E-5</v>
      </c>
      <c r="F363" s="8">
        <v>1.881495E-2</v>
      </c>
      <c r="G363" s="8">
        <v>6.7750299999999996E-3</v>
      </c>
      <c r="H363" s="8">
        <v>5.7151186630938001E-5</v>
      </c>
      <c r="I363" s="8">
        <v>0.369218952257445</v>
      </c>
      <c r="J363" s="8">
        <v>0.99846899493499797</v>
      </c>
    </row>
    <row r="364" spans="3:10">
      <c r="C364">
        <v>6</v>
      </c>
      <c r="D364">
        <v>4987994.4843816198</v>
      </c>
      <c r="E364" s="8">
        <v>7.11900028476001E-5</v>
      </c>
      <c r="F364" s="8">
        <v>2.7952841118113601E-2</v>
      </c>
      <c r="G364" s="8">
        <v>6.7928102717124102E-3</v>
      </c>
      <c r="H364" s="8">
        <v>7.6650970964431205E-5</v>
      </c>
      <c r="I364" s="8">
        <v>0.463249097644715</v>
      </c>
      <c r="J364" s="8">
        <v>0.99846893913482504</v>
      </c>
    </row>
    <row r="365" spans="3:10">
      <c r="C365">
        <v>7</v>
      </c>
      <c r="D365">
        <v>5823950.8063407997</v>
      </c>
      <c r="E365" s="8">
        <v>8.4010001680199996E-5</v>
      </c>
      <c r="F365" s="8">
        <v>3.5054810701096201E-2</v>
      </c>
      <c r="G365" s="8">
        <v>6.7921001358419997E-3</v>
      </c>
      <c r="H365" s="8">
        <v>8.4647789886203094E-5</v>
      </c>
      <c r="I365" s="8">
        <v>0.51705185718415003</v>
      </c>
      <c r="J365" s="8">
        <v>0.99846637933313898</v>
      </c>
    </row>
    <row r="366" spans="3:10">
      <c r="C366">
        <v>8</v>
      </c>
      <c r="D366">
        <v>6055014.9229451502</v>
      </c>
      <c r="E366" s="8">
        <v>9.5970000000000004E-5</v>
      </c>
      <c r="F366" s="8">
        <v>4.177732E-2</v>
      </c>
      <c r="G366" s="8">
        <v>6.7898000000000003E-3</v>
      </c>
      <c r="H366" s="8">
        <v>1.02779228821397E-4</v>
      </c>
      <c r="I366" s="8">
        <v>0.55202960853114602</v>
      </c>
      <c r="J366" s="8">
        <v>0.99848935494868496</v>
      </c>
    </row>
    <row r="371" spans="3:10">
      <c r="E371" s="8"/>
    </row>
    <row r="372" spans="3:10">
      <c r="D372" t="s">
        <v>72</v>
      </c>
      <c r="F372" t="s">
        <v>63</v>
      </c>
    </row>
    <row r="374" spans="3:10">
      <c r="D374">
        <v>256</v>
      </c>
      <c r="E374" t="s">
        <v>58</v>
      </c>
    </row>
    <row r="375" spans="3:10">
      <c r="D375" t="s">
        <v>45</v>
      </c>
      <c r="E375" t="s">
        <v>55</v>
      </c>
      <c r="F375" t="s">
        <v>56</v>
      </c>
      <c r="G375" t="s">
        <v>57</v>
      </c>
      <c r="H375" t="s">
        <v>59</v>
      </c>
      <c r="I375" t="s">
        <v>60</v>
      </c>
      <c r="J375" t="s">
        <v>61</v>
      </c>
    </row>
    <row r="376" spans="3:10">
      <c r="C376">
        <v>1</v>
      </c>
      <c r="E376" s="8"/>
      <c r="F376" s="8"/>
      <c r="G376" s="8"/>
      <c r="H376" s="8"/>
      <c r="I376" s="8"/>
      <c r="J376" s="8"/>
    </row>
    <row r="377" spans="3:10">
      <c r="C377">
        <v>2</v>
      </c>
      <c r="E377" s="8"/>
      <c r="F377" s="8"/>
      <c r="G377" s="8"/>
      <c r="H377" s="8"/>
      <c r="I377" s="8"/>
      <c r="J377" s="8"/>
    </row>
    <row r="378" spans="3:10">
      <c r="C378">
        <v>3</v>
      </c>
      <c r="E378" s="8"/>
      <c r="F378" s="8"/>
      <c r="G378" s="8"/>
      <c r="H378" s="8"/>
      <c r="I378" s="8"/>
      <c r="J378" s="8"/>
    </row>
    <row r="379" spans="3:10">
      <c r="C379">
        <v>4</v>
      </c>
      <c r="E379" s="8"/>
      <c r="F379" s="8"/>
      <c r="G379" s="8"/>
      <c r="H379" s="8"/>
      <c r="I379" s="8"/>
      <c r="J379" s="8"/>
    </row>
    <row r="380" spans="3:10">
      <c r="C380">
        <v>5</v>
      </c>
      <c r="E380" s="8"/>
      <c r="F380" s="8"/>
      <c r="G380" s="8"/>
      <c r="H380" s="8"/>
      <c r="I380" s="8"/>
      <c r="J380" s="8"/>
    </row>
    <row r="381" spans="3:10">
      <c r="C381">
        <v>6</v>
      </c>
      <c r="E381" s="8"/>
      <c r="F381" s="8"/>
      <c r="G381" s="8"/>
      <c r="H381" s="8"/>
      <c r="I381" s="8"/>
      <c r="J381" s="8"/>
    </row>
    <row r="382" spans="3:10">
      <c r="C382">
        <v>7</v>
      </c>
      <c r="E382" s="8"/>
      <c r="F382" s="8"/>
      <c r="G382" s="8"/>
      <c r="H382" s="8"/>
      <c r="I382" s="8"/>
      <c r="J382" s="8"/>
    </row>
    <row r="383" spans="3:10">
      <c r="C383">
        <v>8</v>
      </c>
      <c r="D383">
        <v>7509154.2684210697</v>
      </c>
      <c r="E383" s="8"/>
      <c r="F383" s="8"/>
      <c r="G383" s="8"/>
      <c r="H383" s="8">
        <v>9.5063393747598106E-5</v>
      </c>
      <c r="I383" s="8">
        <v>0.384818090804107</v>
      </c>
      <c r="J383" s="8">
        <v>0.99734935638330902</v>
      </c>
    </row>
    <row r="397" spans="6:45">
      <c r="F397" t="s">
        <v>63</v>
      </c>
      <c r="AR397" t="s">
        <v>74</v>
      </c>
      <c r="AS397" t="s">
        <v>75</v>
      </c>
    </row>
    <row r="398" spans="6:45">
      <c r="F398" s="8"/>
      <c r="AQ398">
        <v>1</v>
      </c>
      <c r="AR398">
        <v>1091711.9608595001</v>
      </c>
      <c r="AS398">
        <v>459148.19819930999</v>
      </c>
    </row>
    <row r="399" spans="6:45">
      <c r="F399" s="8"/>
      <c r="AQ399">
        <v>2</v>
      </c>
      <c r="AR399">
        <v>1744666.5689886899</v>
      </c>
      <c r="AS399">
        <v>884629.00585415796</v>
      </c>
    </row>
    <row r="400" spans="6:45">
      <c r="F400" t="s">
        <v>66</v>
      </c>
      <c r="G400" t="s">
        <v>67</v>
      </c>
      <c r="H400" t="s">
        <v>68</v>
      </c>
      <c r="AQ400">
        <v>3</v>
      </c>
      <c r="AR400">
        <v>2380418.6429121601</v>
      </c>
      <c r="AS400">
        <v>1208328.1245297899</v>
      </c>
    </row>
    <row r="401" spans="5:45">
      <c r="E401" t="s">
        <v>69</v>
      </c>
      <c r="F401" s="8">
        <v>1.02779228821397E-4</v>
      </c>
      <c r="G401" s="8">
        <v>0.55202960853114602</v>
      </c>
      <c r="H401" s="8">
        <v>0.99848935494868496</v>
      </c>
      <c r="AQ401">
        <v>4</v>
      </c>
      <c r="AR401">
        <v>3230055.17126323</v>
      </c>
      <c r="AS401">
        <v>1603790.14129578</v>
      </c>
    </row>
    <row r="402" spans="5:45">
      <c r="E402" t="s">
        <v>70</v>
      </c>
      <c r="F402" s="8">
        <v>9.5063393747598106E-5</v>
      </c>
      <c r="G402" s="8">
        <v>0.384818090804107</v>
      </c>
      <c r="H402" s="8">
        <v>0.99734935638330902</v>
      </c>
      <c r="AQ402">
        <v>5</v>
      </c>
      <c r="AR402">
        <v>4100014.0277305902</v>
      </c>
      <c r="AS402">
        <v>1904589.58261165</v>
      </c>
    </row>
    <row r="403" spans="5:45">
      <c r="E403" t="s">
        <v>71</v>
      </c>
      <c r="F403" s="8">
        <v>7.8771180154717596E-5</v>
      </c>
      <c r="G403" s="8">
        <v>0.31549816217818599</v>
      </c>
      <c r="H403" s="8">
        <v>0.99632308376096002</v>
      </c>
      <c r="AQ403">
        <v>6</v>
      </c>
      <c r="AR403">
        <v>4987994.4843816198</v>
      </c>
      <c r="AS403">
        <v>2192150.21747811</v>
      </c>
    </row>
    <row r="404" spans="5:45">
      <c r="F404" s="8"/>
      <c r="AQ404">
        <v>7</v>
      </c>
      <c r="AR404">
        <v>5823950.8063407997</v>
      </c>
      <c r="AS404">
        <v>2446210.70525603</v>
      </c>
    </row>
    <row r="405" spans="5:45">
      <c r="AQ405">
        <v>8</v>
      </c>
      <c r="AR405">
        <v>6055014.9229451502</v>
      </c>
      <c r="AS405">
        <v>2613302.8874166901</v>
      </c>
    </row>
    <row r="410" spans="5:45">
      <c r="F410" t="s">
        <v>69</v>
      </c>
      <c r="G410" t="s">
        <v>70</v>
      </c>
      <c r="H410" t="s">
        <v>71</v>
      </c>
    </row>
    <row r="411" spans="5:45">
      <c r="E411">
        <v>1</v>
      </c>
      <c r="F411">
        <v>1091711.9608595001</v>
      </c>
      <c r="G411">
        <v>1740198.9343302699</v>
      </c>
      <c r="H411">
        <v>2065309.33888958</v>
      </c>
    </row>
    <row r="412" spans="5:45">
      <c r="E412">
        <v>2</v>
      </c>
      <c r="F412">
        <v>1744666.5689886899</v>
      </c>
      <c r="G412">
        <v>2208306.7257878799</v>
      </c>
      <c r="H412">
        <v>2667815.27041429</v>
      </c>
    </row>
    <row r="413" spans="5:45">
      <c r="E413">
        <v>3</v>
      </c>
      <c r="F413">
        <v>2380418.6429121601</v>
      </c>
      <c r="G413">
        <v>3037898.0854582302</v>
      </c>
      <c r="H413">
        <v>3800320.7249621199</v>
      </c>
    </row>
    <row r="414" spans="5:45">
      <c r="E414">
        <v>4</v>
      </c>
      <c r="F414">
        <v>3230055.17126323</v>
      </c>
      <c r="G414">
        <v>4292273.8586247498</v>
      </c>
      <c r="H414">
        <v>5102459.5608645603</v>
      </c>
    </row>
    <row r="415" spans="5:45">
      <c r="E415">
        <v>5</v>
      </c>
      <c r="F415">
        <v>4100014.0277305902</v>
      </c>
      <c r="G415">
        <v>5401471.2972168401</v>
      </c>
      <c r="H415">
        <v>6280688.0522275502</v>
      </c>
    </row>
    <row r="416" spans="5:45">
      <c r="E416">
        <v>6</v>
      </c>
      <c r="F416">
        <v>4987994.4843816198</v>
      </c>
      <c r="G416">
        <v>6021507.7961874399</v>
      </c>
      <c r="H416">
        <v>6828615.1484090099</v>
      </c>
    </row>
    <row r="417" spans="3:10">
      <c r="E417">
        <v>7</v>
      </c>
      <c r="F417">
        <v>5823950.8063407997</v>
      </c>
      <c r="G417">
        <v>6626856.5518803103</v>
      </c>
      <c r="H417">
        <v>7254688.4741746597</v>
      </c>
    </row>
    <row r="418" spans="3:10">
      <c r="E418">
        <v>8</v>
      </c>
      <c r="F418">
        <v>6055014.9229451502</v>
      </c>
      <c r="G418">
        <v>7509154.2684210697</v>
      </c>
      <c r="H418">
        <v>8221479.9668407803</v>
      </c>
    </row>
    <row r="424" spans="3:10">
      <c r="D424" t="s">
        <v>62</v>
      </c>
      <c r="F424" t="s">
        <v>64</v>
      </c>
    </row>
    <row r="426" spans="3:10">
      <c r="D426">
        <v>256</v>
      </c>
      <c r="E426" t="s">
        <v>58</v>
      </c>
    </row>
    <row r="427" spans="3:10">
      <c r="D427" t="s">
        <v>45</v>
      </c>
      <c r="E427" t="s">
        <v>55</v>
      </c>
      <c r="F427" t="s">
        <v>56</v>
      </c>
      <c r="G427" t="s">
        <v>57</v>
      </c>
      <c r="H427" t="s">
        <v>59</v>
      </c>
      <c r="I427" t="s">
        <v>60</v>
      </c>
      <c r="J427" t="s">
        <v>61</v>
      </c>
    </row>
    <row r="428" spans="3:10">
      <c r="C428">
        <v>1</v>
      </c>
    </row>
    <row r="429" spans="3:10">
      <c r="C429">
        <v>2</v>
      </c>
    </row>
    <row r="430" spans="3:10">
      <c r="C430">
        <v>3</v>
      </c>
    </row>
    <row r="431" spans="3:10">
      <c r="C431">
        <v>4</v>
      </c>
    </row>
    <row r="432" spans="3:10">
      <c r="C432">
        <v>5</v>
      </c>
    </row>
    <row r="433" spans="3:46">
      <c r="C433">
        <v>6</v>
      </c>
      <c r="O433" t="s">
        <v>65</v>
      </c>
    </row>
    <row r="434" spans="3:46">
      <c r="C434">
        <v>7</v>
      </c>
    </row>
    <row r="435" spans="3:46">
      <c r="C435">
        <v>8</v>
      </c>
      <c r="D435">
        <v>3077855.4144453998</v>
      </c>
      <c r="E435" s="8">
        <v>1.1790000000000001E-5</v>
      </c>
      <c r="F435" s="8">
        <v>9.4399999999999994E-6</v>
      </c>
      <c r="G435" s="8">
        <v>3.1228900000000001E-3</v>
      </c>
      <c r="H435" s="8">
        <v>1.2850041422582601E-5</v>
      </c>
      <c r="I435" s="8">
        <v>1.24721210440486E-4</v>
      </c>
      <c r="J435" s="8">
        <v>0.45895021177411099</v>
      </c>
    </row>
    <row r="437" spans="3:46">
      <c r="O437" t="s">
        <v>66</v>
      </c>
      <c r="P437" t="s">
        <v>67</v>
      </c>
      <c r="Q437" t="s">
        <v>68</v>
      </c>
    </row>
    <row r="438" spans="3:46">
      <c r="N438" t="s">
        <v>80</v>
      </c>
      <c r="O438" s="9">
        <v>1.7329300990274699E-6</v>
      </c>
      <c r="P438" s="9">
        <v>1.2685078264950799E-5</v>
      </c>
      <c r="Q438" s="9">
        <v>9.8538251225477498E-5</v>
      </c>
    </row>
    <row r="439" spans="3:46">
      <c r="N439" t="s">
        <v>81</v>
      </c>
      <c r="O439" s="9">
        <v>1.19279361807702E-6</v>
      </c>
      <c r="P439" s="9">
        <v>9.5428263248985306E-6</v>
      </c>
      <c r="Q439" s="9">
        <v>4.6301655284176397E-5</v>
      </c>
    </row>
    <row r="440" spans="3:46">
      <c r="N440" t="s">
        <v>82</v>
      </c>
      <c r="O440" s="9">
        <v>9.1427297135221099E-7</v>
      </c>
      <c r="P440" s="9">
        <v>9.1115876616086501E-6</v>
      </c>
      <c r="Q440" s="9">
        <v>4.0612435527758603E-5</v>
      </c>
    </row>
    <row r="441" spans="3:46">
      <c r="O441" s="8"/>
    </row>
    <row r="444" spans="3:46">
      <c r="D444" t="s">
        <v>62</v>
      </c>
      <c r="F444" t="s">
        <v>65</v>
      </c>
    </row>
    <row r="446" spans="3:46">
      <c r="D446">
        <v>256</v>
      </c>
      <c r="E446" t="s">
        <v>58</v>
      </c>
      <c r="AR446" t="s">
        <v>66</v>
      </c>
      <c r="AS446" t="s">
        <v>67</v>
      </c>
      <c r="AT446" t="s">
        <v>68</v>
      </c>
    </row>
    <row r="447" spans="3:46">
      <c r="D447" t="s">
        <v>45</v>
      </c>
      <c r="E447" t="s">
        <v>55</v>
      </c>
      <c r="F447" t="s">
        <v>56</v>
      </c>
      <c r="G447" t="s">
        <v>57</v>
      </c>
      <c r="H447" t="s">
        <v>59</v>
      </c>
      <c r="I447" t="s">
        <v>60</v>
      </c>
      <c r="J447" t="s">
        <v>61</v>
      </c>
      <c r="O447" t="s">
        <v>80</v>
      </c>
      <c r="P447" t="s">
        <v>81</v>
      </c>
      <c r="Q447" t="s">
        <v>82</v>
      </c>
      <c r="AQ447" t="s">
        <v>74</v>
      </c>
      <c r="AR447" s="5">
        <v>1.02779228821397E-4</v>
      </c>
      <c r="AS447" s="5">
        <v>0.55202960853114602</v>
      </c>
      <c r="AT447" s="5">
        <v>0.99848935494868496</v>
      </c>
    </row>
    <row r="448" spans="3:46">
      <c r="C448">
        <v>1</v>
      </c>
      <c r="D448">
        <v>459148.19819930999</v>
      </c>
      <c r="N448">
        <v>1</v>
      </c>
      <c r="O448">
        <v>459148.19819930999</v>
      </c>
      <c r="P448">
        <v>785862.790492645</v>
      </c>
      <c r="Q448">
        <v>1038658.30841625</v>
      </c>
      <c r="AQ448" t="s">
        <v>75</v>
      </c>
      <c r="AR448" s="5">
        <v>1.7329300990274699E-6</v>
      </c>
      <c r="AS448" s="5">
        <v>1.2685078264950799E-5</v>
      </c>
      <c r="AT448" s="5">
        <v>9.8538251225477498E-5</v>
      </c>
    </row>
    <row r="449" spans="3:17">
      <c r="C449">
        <v>2</v>
      </c>
      <c r="D449">
        <v>884629.00585415796</v>
      </c>
      <c r="N449">
        <v>2</v>
      </c>
      <c r="O449">
        <v>884629.00585415796</v>
      </c>
      <c r="P449">
        <v>1297908.23772966</v>
      </c>
      <c r="Q449">
        <v>1926339.6522685101</v>
      </c>
    </row>
    <row r="450" spans="3:17">
      <c r="C450">
        <v>3</v>
      </c>
      <c r="D450">
        <v>1208328.1245297899</v>
      </c>
      <c r="N450">
        <v>3</v>
      </c>
      <c r="O450">
        <v>1208328.1245297899</v>
      </c>
      <c r="P450">
        <v>1649262.07275055</v>
      </c>
      <c r="Q450">
        <v>2061698.0871201099</v>
      </c>
    </row>
    <row r="451" spans="3:17">
      <c r="C451">
        <v>4</v>
      </c>
      <c r="D451">
        <v>1603790.14129578</v>
      </c>
      <c r="N451">
        <v>4</v>
      </c>
      <c r="O451">
        <v>1603790.14129578</v>
      </c>
      <c r="P451">
        <v>2236829.7898051599</v>
      </c>
      <c r="Q451">
        <v>2693847.0918188798</v>
      </c>
    </row>
    <row r="452" spans="3:17">
      <c r="C452">
        <v>5</v>
      </c>
      <c r="D452">
        <v>1904589.58261165</v>
      </c>
      <c r="N452">
        <v>5</v>
      </c>
      <c r="O452">
        <v>1904589.58261165</v>
      </c>
      <c r="P452">
        <v>2617860.9871595399</v>
      </c>
      <c r="Q452">
        <v>3578068.1312607699</v>
      </c>
    </row>
    <row r="453" spans="3:17">
      <c r="C453">
        <v>6</v>
      </c>
      <c r="D453">
        <v>2192150.21747811</v>
      </c>
      <c r="N453">
        <v>6</v>
      </c>
      <c r="O453">
        <v>2192150.21747811</v>
      </c>
      <c r="P453">
        <v>2935970.2454261999</v>
      </c>
      <c r="Q453">
        <v>4625070.8437912501</v>
      </c>
    </row>
    <row r="454" spans="3:17">
      <c r="C454">
        <v>7</v>
      </c>
      <c r="D454">
        <v>2446210.70525603</v>
      </c>
      <c r="N454">
        <v>7</v>
      </c>
      <c r="O454">
        <v>2446210.70525603</v>
      </c>
      <c r="P454">
        <v>3325657.0474811601</v>
      </c>
      <c r="Q454">
        <v>5018811.3252972104</v>
      </c>
    </row>
    <row r="455" spans="3:17">
      <c r="C455">
        <v>8</v>
      </c>
      <c r="D455">
        <v>2613302.8874166901</v>
      </c>
      <c r="E455" s="8">
        <v>1.59E-6</v>
      </c>
      <c r="F455" s="8">
        <v>9.5999999999999991E-7</v>
      </c>
      <c r="G455" s="8">
        <v>6.7000000000000004E-7</v>
      </c>
      <c r="H455" s="8">
        <v>1.7329300990274699E-6</v>
      </c>
      <c r="I455" s="8">
        <v>1.2685078264950799E-5</v>
      </c>
      <c r="J455" s="8">
        <v>9.8538251225477498E-5</v>
      </c>
      <c r="N455">
        <v>8</v>
      </c>
      <c r="O455">
        <v>2613302.8874166901</v>
      </c>
      <c r="P455">
        <v>3629260.1795110898</v>
      </c>
      <c r="Q455">
        <v>5087859.9768688101</v>
      </c>
    </row>
    <row r="457" spans="3:17">
      <c r="O457" t="s">
        <v>80</v>
      </c>
      <c r="P457" t="s">
        <v>81</v>
      </c>
      <c r="Q457" t="s">
        <v>82</v>
      </c>
    </row>
    <row r="458" spans="3:17">
      <c r="N458">
        <v>1</v>
      </c>
      <c r="O458">
        <f>O448/1000000</f>
        <v>0.45914819819930996</v>
      </c>
      <c r="P458">
        <f t="shared" ref="P458:Q458" si="0">P448/1000000</f>
        <v>0.78586279049264496</v>
      </c>
      <c r="Q458">
        <f t="shared" si="0"/>
        <v>1.03865830841625</v>
      </c>
    </row>
    <row r="459" spans="3:17">
      <c r="N459">
        <v>2</v>
      </c>
      <c r="O459">
        <f t="shared" ref="O459:Q465" si="1">O449/1000000</f>
        <v>0.88462900585415793</v>
      </c>
      <c r="P459">
        <f t="shared" si="1"/>
        <v>1.29790823772966</v>
      </c>
      <c r="Q459">
        <f t="shared" si="1"/>
        <v>1.9263396522685101</v>
      </c>
    </row>
    <row r="460" spans="3:17">
      <c r="D460" t="s">
        <v>72</v>
      </c>
      <c r="F460" t="s">
        <v>65</v>
      </c>
      <c r="N460">
        <v>3</v>
      </c>
      <c r="O460">
        <f t="shared" si="1"/>
        <v>1.2083281245297899</v>
      </c>
      <c r="P460">
        <f t="shared" si="1"/>
        <v>1.64926207275055</v>
      </c>
      <c r="Q460">
        <f t="shared" si="1"/>
        <v>2.06169808712011</v>
      </c>
    </row>
    <row r="461" spans="3:17">
      <c r="N461">
        <v>4</v>
      </c>
      <c r="O461">
        <f t="shared" si="1"/>
        <v>1.60379014129578</v>
      </c>
      <c r="P461">
        <f t="shared" si="1"/>
        <v>2.2368297898051601</v>
      </c>
      <c r="Q461">
        <f t="shared" si="1"/>
        <v>2.6938470918188799</v>
      </c>
    </row>
    <row r="462" spans="3:17">
      <c r="D462">
        <v>256</v>
      </c>
      <c r="E462" t="s">
        <v>58</v>
      </c>
      <c r="N462">
        <v>5</v>
      </c>
      <c r="O462">
        <f t="shared" si="1"/>
        <v>1.9045895826116499</v>
      </c>
      <c r="P462">
        <f t="shared" si="1"/>
        <v>2.6178609871595397</v>
      </c>
      <c r="Q462">
        <f t="shared" si="1"/>
        <v>3.5780681312607698</v>
      </c>
    </row>
    <row r="463" spans="3:17">
      <c r="D463" t="s">
        <v>45</v>
      </c>
      <c r="E463" t="s">
        <v>55</v>
      </c>
      <c r="F463" t="s">
        <v>56</v>
      </c>
      <c r="G463" t="s">
        <v>57</v>
      </c>
      <c r="H463" t="s">
        <v>59</v>
      </c>
      <c r="I463" t="s">
        <v>60</v>
      </c>
      <c r="J463" t="s">
        <v>61</v>
      </c>
      <c r="N463">
        <v>6</v>
      </c>
      <c r="O463">
        <f t="shared" si="1"/>
        <v>2.19215021747811</v>
      </c>
      <c r="P463">
        <f t="shared" si="1"/>
        <v>2.9359702454262</v>
      </c>
      <c r="Q463">
        <f t="shared" si="1"/>
        <v>4.6250708437912502</v>
      </c>
    </row>
    <row r="464" spans="3:17">
      <c r="C464">
        <v>1</v>
      </c>
      <c r="D464">
        <v>785862.790492645</v>
      </c>
      <c r="N464">
        <v>7</v>
      </c>
      <c r="O464">
        <f t="shared" si="1"/>
        <v>2.4462107052560298</v>
      </c>
      <c r="P464">
        <f t="shared" si="1"/>
        <v>3.32565704748116</v>
      </c>
      <c r="Q464">
        <f t="shared" si="1"/>
        <v>5.01881132529721</v>
      </c>
    </row>
    <row r="465" spans="3:17">
      <c r="C465">
        <v>2</v>
      </c>
      <c r="D465">
        <v>1297908.23772966</v>
      </c>
      <c r="N465">
        <v>8</v>
      </c>
      <c r="O465">
        <f t="shared" si="1"/>
        <v>2.6133028874166899</v>
      </c>
      <c r="P465">
        <f t="shared" si="1"/>
        <v>3.6292601795110899</v>
      </c>
      <c r="Q465">
        <f t="shared" si="1"/>
        <v>5.0878599768688098</v>
      </c>
    </row>
    <row r="466" spans="3:17">
      <c r="C466">
        <v>3</v>
      </c>
      <c r="D466">
        <v>1649262.07275055</v>
      </c>
    </row>
    <row r="467" spans="3:17">
      <c r="C467">
        <v>4</v>
      </c>
      <c r="D467">
        <v>2236829.7898051599</v>
      </c>
    </row>
    <row r="468" spans="3:17">
      <c r="C468">
        <v>5</v>
      </c>
      <c r="D468">
        <v>2617860.9871595399</v>
      </c>
    </row>
    <row r="469" spans="3:17">
      <c r="C469">
        <v>6</v>
      </c>
      <c r="D469">
        <v>2935970.2454261999</v>
      </c>
    </row>
    <row r="470" spans="3:17">
      <c r="C470">
        <v>7</v>
      </c>
      <c r="D470">
        <v>3325657.0474811601</v>
      </c>
    </row>
    <row r="471" spans="3:17">
      <c r="C471">
        <v>8</v>
      </c>
      <c r="D471">
        <v>3629260.1795110898</v>
      </c>
      <c r="E471" s="8">
        <v>1.15E-6</v>
      </c>
      <c r="F471" s="8">
        <v>3.3000000000000002E-7</v>
      </c>
      <c r="G471" s="8">
        <v>5.9999999999999995E-8</v>
      </c>
      <c r="H471" s="8">
        <v>1.19279361807702E-6</v>
      </c>
      <c r="I471" s="8">
        <v>9.5428263248985306E-6</v>
      </c>
      <c r="J471" s="8">
        <v>4.6301655284176397E-5</v>
      </c>
    </row>
    <row r="475" spans="3:17">
      <c r="D475" t="s">
        <v>73</v>
      </c>
      <c r="F475" t="s">
        <v>65</v>
      </c>
    </row>
    <row r="477" spans="3:17">
      <c r="D477">
        <v>256</v>
      </c>
      <c r="E477" t="s">
        <v>58</v>
      </c>
    </row>
    <row r="478" spans="3:17">
      <c r="D478" t="s">
        <v>45</v>
      </c>
      <c r="E478" t="s">
        <v>55</v>
      </c>
      <c r="F478" t="s">
        <v>56</v>
      </c>
      <c r="G478" t="s">
        <v>57</v>
      </c>
      <c r="H478" t="s">
        <v>59</v>
      </c>
      <c r="I478" t="s">
        <v>60</v>
      </c>
      <c r="J478" t="s">
        <v>61</v>
      </c>
    </row>
    <row r="479" spans="3:17">
      <c r="C479">
        <v>1</v>
      </c>
      <c r="D479">
        <v>1038658.30841625</v>
      </c>
    </row>
    <row r="480" spans="3:17">
      <c r="C480">
        <v>2</v>
      </c>
      <c r="D480">
        <v>1926339.6522685101</v>
      </c>
    </row>
    <row r="481" spans="3:10">
      <c r="C481">
        <v>3</v>
      </c>
      <c r="D481">
        <v>2061698.0871201099</v>
      </c>
    </row>
    <row r="482" spans="3:10">
      <c r="C482">
        <v>4</v>
      </c>
      <c r="D482">
        <v>2693847.0918188798</v>
      </c>
    </row>
    <row r="483" spans="3:10">
      <c r="C483">
        <v>5</v>
      </c>
      <c r="D483">
        <v>3578068.1312607699</v>
      </c>
    </row>
    <row r="484" spans="3:10">
      <c r="C484">
        <v>6</v>
      </c>
      <c r="D484">
        <v>4625070.8437912501</v>
      </c>
    </row>
    <row r="485" spans="3:10">
      <c r="C485">
        <v>7</v>
      </c>
      <c r="D485">
        <v>5018811.3252972104</v>
      </c>
    </row>
    <row r="486" spans="3:10">
      <c r="C486">
        <v>8</v>
      </c>
      <c r="D486">
        <v>5087859.9768688101</v>
      </c>
      <c r="E486" s="8">
        <v>8.9999999999999996E-7</v>
      </c>
      <c r="F486" s="8">
        <v>1.4000000000000001E-7</v>
      </c>
      <c r="G486" s="8">
        <v>1E-8</v>
      </c>
      <c r="H486" s="8">
        <v>9.1427297135221099E-7</v>
      </c>
      <c r="I486" s="8">
        <v>9.1115876616086501E-6</v>
      </c>
      <c r="J486" s="8">
        <v>4.0612435527758603E-5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8"/>
  <sheetViews>
    <sheetView workbookViewId="0">
      <selection activeCell="V39" sqref="V39"/>
    </sheetView>
  </sheetViews>
  <sheetFormatPr baseColWidth="10" defaultRowHeight="15" x14ac:dyDescent="0"/>
  <cols>
    <col min="4" max="4" width="12.5" bestFit="1" customWidth="1"/>
  </cols>
  <sheetData>
    <row r="3" spans="3:9">
      <c r="D3" t="s">
        <v>15</v>
      </c>
    </row>
    <row r="5" spans="3:9">
      <c r="D5" t="s">
        <v>13</v>
      </c>
      <c r="E5">
        <v>1</v>
      </c>
      <c r="F5">
        <v>2</v>
      </c>
      <c r="G5">
        <v>3</v>
      </c>
      <c r="H5">
        <v>4</v>
      </c>
      <c r="I5">
        <v>5</v>
      </c>
    </row>
    <row r="6" spans="3:9">
      <c r="C6" s="2" t="s">
        <v>12</v>
      </c>
    </row>
    <row r="7" spans="3:9">
      <c r="C7">
        <v>1</v>
      </c>
      <c r="E7">
        <v>1062811</v>
      </c>
      <c r="F7">
        <v>1034560</v>
      </c>
      <c r="G7">
        <v>987190</v>
      </c>
      <c r="H7">
        <v>901284</v>
      </c>
    </row>
    <row r="8" spans="3:9">
      <c r="C8">
        <v>2</v>
      </c>
      <c r="E8">
        <v>1910551</v>
      </c>
      <c r="F8">
        <v>1848842</v>
      </c>
      <c r="G8">
        <v>1602258</v>
      </c>
      <c r="H8">
        <v>1581522</v>
      </c>
    </row>
    <row r="9" spans="3:9">
      <c r="C9">
        <v>3</v>
      </c>
      <c r="E9">
        <v>2727786</v>
      </c>
      <c r="F9">
        <v>2279392</v>
      </c>
      <c r="G9">
        <v>2098571</v>
      </c>
      <c r="H9">
        <v>2090767</v>
      </c>
    </row>
    <row r="10" spans="3:9">
      <c r="C10">
        <v>4</v>
      </c>
      <c r="E10">
        <v>3137441</v>
      </c>
      <c r="F10">
        <v>2726409</v>
      </c>
      <c r="G10">
        <v>2445144</v>
      </c>
      <c r="H10">
        <v>1767959</v>
      </c>
    </row>
    <row r="11" spans="3:9">
      <c r="C11">
        <v>5</v>
      </c>
      <c r="E11">
        <v>3431033</v>
      </c>
      <c r="F11">
        <v>3010686</v>
      </c>
      <c r="G11">
        <v>2525063</v>
      </c>
      <c r="H11">
        <v>1341038</v>
      </c>
    </row>
    <row r="13" spans="3:9">
      <c r="D13" t="s">
        <v>14</v>
      </c>
    </row>
    <row r="15" spans="3:9">
      <c r="D15" t="s">
        <v>13</v>
      </c>
      <c r="E15">
        <v>1</v>
      </c>
      <c r="F15">
        <v>2</v>
      </c>
      <c r="G15">
        <v>3</v>
      </c>
      <c r="H15">
        <v>4</v>
      </c>
      <c r="I15">
        <v>5</v>
      </c>
    </row>
    <row r="16" spans="3:9">
      <c r="C16" s="2" t="s">
        <v>12</v>
      </c>
    </row>
    <row r="17" spans="3:8">
      <c r="C17">
        <v>1</v>
      </c>
      <c r="E17">
        <v>1007176</v>
      </c>
      <c r="F17">
        <v>904173</v>
      </c>
      <c r="G17">
        <v>913635</v>
      </c>
      <c r="H17">
        <v>801009</v>
      </c>
    </row>
    <row r="18" spans="3:8">
      <c r="C18">
        <v>2</v>
      </c>
      <c r="E18">
        <v>1728081</v>
      </c>
      <c r="F18">
        <v>1586654</v>
      </c>
      <c r="G18">
        <v>1508134</v>
      </c>
      <c r="H18">
        <v>1209262</v>
      </c>
    </row>
    <row r="19" spans="3:8">
      <c r="C19">
        <v>3</v>
      </c>
      <c r="E19">
        <v>2338249</v>
      </c>
      <c r="F19">
        <v>2091792</v>
      </c>
      <c r="G19">
        <v>1930703</v>
      </c>
      <c r="H19">
        <v>1502038</v>
      </c>
    </row>
    <row r="20" spans="3:8">
      <c r="C20">
        <v>4</v>
      </c>
      <c r="E20">
        <v>2696084</v>
      </c>
      <c r="F20">
        <v>2612432</v>
      </c>
      <c r="G20">
        <v>2237990</v>
      </c>
      <c r="H20">
        <v>1828509</v>
      </c>
    </row>
    <row r="21" spans="3:8">
      <c r="C21">
        <v>5</v>
      </c>
      <c r="E21">
        <v>2478329</v>
      </c>
      <c r="F21">
        <v>2354009</v>
      </c>
      <c r="G21">
        <v>2122387</v>
      </c>
      <c r="H21">
        <v>1582168</v>
      </c>
    </row>
    <row r="30" spans="3:8">
      <c r="D30" s="1" t="s">
        <v>76</v>
      </c>
    </row>
    <row r="31" spans="3:8">
      <c r="D31" t="s">
        <v>77</v>
      </c>
    </row>
    <row r="32" spans="3:8">
      <c r="D32" t="s">
        <v>78</v>
      </c>
    </row>
    <row r="33" spans="4:7">
      <c r="D33" t="s">
        <v>79</v>
      </c>
    </row>
    <row r="37" spans="4:7">
      <c r="E37">
        <v>1</v>
      </c>
      <c r="F37" s="1">
        <v>132660.98000000001</v>
      </c>
    </row>
    <row r="38" spans="4:7">
      <c r="E38">
        <v>2</v>
      </c>
      <c r="F38">
        <v>206390.97</v>
      </c>
      <c r="G38">
        <f t="shared" ref="G38:G40" si="0">F38/F37</f>
        <v>1.5557775164935461</v>
      </c>
    </row>
    <row r="39" spans="4:7">
      <c r="E39">
        <v>4</v>
      </c>
      <c r="F39">
        <v>270193.34999999998</v>
      </c>
      <c r="G39">
        <f t="shared" si="0"/>
        <v>1.3091335827337793</v>
      </c>
    </row>
    <row r="40" spans="4:7">
      <c r="E40">
        <v>6</v>
      </c>
      <c r="F40">
        <v>371077.11</v>
      </c>
      <c r="G40">
        <f t="shared" si="0"/>
        <v>1.3733761767267774</v>
      </c>
    </row>
    <row r="41" spans="4:7">
      <c r="E41">
        <v>8</v>
      </c>
      <c r="F41">
        <v>382710.17</v>
      </c>
      <c r="G41">
        <f>F41/F39</f>
        <v>1.416430752274251</v>
      </c>
    </row>
    <row r="44" spans="4:7">
      <c r="E44">
        <v>1</v>
      </c>
      <c r="F44">
        <f>F37/1000</f>
        <v>132.66098000000002</v>
      </c>
    </row>
    <row r="45" spans="4:7">
      <c r="E45">
        <v>2</v>
      </c>
      <c r="F45">
        <f t="shared" ref="F45:F47" si="1">F38/1000</f>
        <v>206.39097000000001</v>
      </c>
    </row>
    <row r="46" spans="4:7">
      <c r="E46">
        <v>4</v>
      </c>
      <c r="F46">
        <f t="shared" si="1"/>
        <v>270.19334999999995</v>
      </c>
    </row>
    <row r="47" spans="4:7">
      <c r="E47">
        <v>6</v>
      </c>
      <c r="F47">
        <f t="shared" si="1"/>
        <v>371.07711</v>
      </c>
    </row>
    <row r="48" spans="4:7">
      <c r="E48">
        <v>8</v>
      </c>
      <c r="F48">
        <f>F41/1000</f>
        <v>382.71017000000001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Scaleup</vt:lpstr>
      <vt:lpstr>Scaleout</vt:lpstr>
      <vt:lpstr>old cache error rate</vt:lpstr>
      <vt:lpstr>Old cache throughput</vt:lpstr>
      <vt:lpstr>new cache throughput</vt:lpstr>
      <vt:lpstr>new cache error rate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Ohad Shaham</dc:creator>
  <cp:lastModifiedBy>Ohad Shaham</cp:lastModifiedBy>
  <dcterms:created xsi:type="dcterms:W3CDTF">2015-06-10T12:14:58Z</dcterms:created>
  <dcterms:modified xsi:type="dcterms:W3CDTF">2016-02-01T14:50:13Z</dcterms:modified>
</cp:coreProperties>
</file>