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3" i="1"/>
  <c r="D56"/>
  <c r="C56"/>
  <c r="H20"/>
  <c r="G50" l="1"/>
  <c r="H46"/>
  <c r="H51"/>
  <c r="H50"/>
  <c r="G51"/>
  <c r="H45"/>
  <c r="H49"/>
  <c r="H48"/>
  <c r="G46"/>
  <c r="G45"/>
  <c r="G49"/>
  <c r="H44"/>
  <c r="G44"/>
  <c r="G48"/>
  <c r="H43"/>
  <c r="H47"/>
  <c r="G47"/>
  <c r="H18"/>
  <c r="D20"/>
  <c r="E20"/>
  <c r="C20"/>
  <c r="I49" l="1"/>
  <c r="I45"/>
  <c r="J45" s="1"/>
  <c r="I48"/>
  <c r="I44"/>
  <c r="J44" s="1"/>
  <c r="I50"/>
  <c r="I46"/>
  <c r="J46" s="1"/>
  <c r="I47"/>
  <c r="J47" s="1"/>
  <c r="I43"/>
  <c r="J43" s="1"/>
  <c r="G10"/>
  <c r="G13"/>
  <c r="H15"/>
  <c r="G12"/>
  <c r="H14"/>
  <c r="G11"/>
  <c r="G15"/>
  <c r="H13"/>
  <c r="G14"/>
  <c r="H12"/>
  <c r="H10"/>
  <c r="H11"/>
  <c r="I10" l="1"/>
  <c r="J10" s="1"/>
  <c r="I11"/>
  <c r="J11" s="1"/>
  <c r="I12"/>
  <c r="J12" s="1"/>
  <c r="I14"/>
  <c r="J14" s="1"/>
  <c r="I13"/>
  <c r="J13" s="1"/>
</calcChain>
</file>

<file path=xl/comments1.xml><?xml version="1.0" encoding="utf-8"?>
<comments xmlns="http://schemas.openxmlformats.org/spreadsheetml/2006/main">
  <authors>
    <author>Paras Garg</author>
  </authors>
  <commentList>
    <comment ref="G9" authorId="0">
      <text>
        <r>
          <rPr>
            <sz val="10"/>
            <color indexed="81"/>
            <rFont val="Gisha"/>
            <family val="2"/>
          </rPr>
          <t>Used Min-Max Normalization 
= (x - xMin) / (xMax - xMin)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Paras Garg: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>
      <text>
        <r>
          <rPr>
            <sz val="10"/>
            <color indexed="81"/>
            <rFont val="Gisha"/>
            <family val="2"/>
          </rPr>
          <t>Using Eucledian Distance
= sqrt( sum ( sq (x</t>
        </r>
        <r>
          <rPr>
            <sz val="8"/>
            <color indexed="81"/>
            <rFont val="Gisha"/>
            <family val="2"/>
          </rPr>
          <t>i</t>
        </r>
        <r>
          <rPr>
            <sz val="10"/>
            <color indexed="81"/>
            <rFont val="Gisha"/>
            <family val="2"/>
          </rPr>
          <t xml:space="preserve"> - y</t>
        </r>
        <r>
          <rPr>
            <sz val="8"/>
            <color indexed="81"/>
            <rFont val="Gisha"/>
            <family val="2"/>
          </rPr>
          <t>i</t>
        </r>
        <r>
          <rPr>
            <sz val="10"/>
            <color indexed="81"/>
            <rFont val="Gisha"/>
            <family val="2"/>
          </rPr>
          <t>) ) )</t>
        </r>
      </text>
    </comment>
    <comment ref="J9" authorId="0">
      <text>
        <r>
          <rPr>
            <sz val="10"/>
            <color indexed="81"/>
            <rFont val="Gisha"/>
            <family val="2"/>
          </rPr>
          <t>Used Weighted Vode Formula  
 = 1 / sq (distance)</t>
        </r>
      </text>
    </comment>
    <comment ref="H20" authorId="0">
      <text>
        <r>
          <rPr>
            <sz val="10"/>
            <color indexed="81"/>
            <rFont val="Gisha"/>
            <family val="2"/>
          </rPr>
          <t>Value calculated by inverse square of the distances.
= sum ( 1 / sq(distance) * (night calls) ) / sum( 1 / sq(distance) )
=(SUM(E11*J11,E10*J10,E13*J13)/SUM(J11,J10,J13))
= 104.6697037
~ 104</t>
        </r>
      </text>
    </comment>
    <comment ref="G42" authorId="0">
      <text>
        <r>
          <rPr>
            <sz val="10"/>
            <color indexed="81"/>
            <rFont val="Gisha"/>
            <family val="2"/>
          </rPr>
          <t>Used Min-Max Normalization 
= (x - xMin) / (xMax - xMin)</t>
        </r>
      </text>
    </comment>
    <comment ref="H42" authorId="0">
      <text>
        <r>
          <rPr>
            <sz val="9"/>
            <color indexed="81"/>
            <rFont val="Tahoma"/>
            <family val="2"/>
          </rPr>
          <t>Used Min-Max Normalization 
= (x - xMin) / (xMax - xMin)</t>
        </r>
      </text>
    </comment>
    <comment ref="I42" authorId="0">
      <text>
        <r>
          <rPr>
            <sz val="10"/>
            <color indexed="81"/>
            <rFont val="Gisha"/>
            <family val="2"/>
          </rPr>
          <t>Using Eucledian Distance
= sqrt( sum ( sq (x</t>
        </r>
        <r>
          <rPr>
            <sz val="8"/>
            <color indexed="81"/>
            <rFont val="Gisha"/>
            <family val="2"/>
          </rPr>
          <t>i</t>
        </r>
        <r>
          <rPr>
            <sz val="10"/>
            <color indexed="81"/>
            <rFont val="Gisha"/>
            <family val="2"/>
          </rPr>
          <t xml:space="preserve"> - y</t>
        </r>
        <r>
          <rPr>
            <sz val="8"/>
            <color indexed="81"/>
            <rFont val="Gisha"/>
            <family val="2"/>
          </rPr>
          <t>i</t>
        </r>
        <r>
          <rPr>
            <sz val="10"/>
            <color indexed="81"/>
            <rFont val="Gisha"/>
            <family val="2"/>
          </rPr>
          <t>) ) )</t>
        </r>
      </text>
    </comment>
    <comment ref="J42" authorId="0">
      <text>
        <r>
          <rPr>
            <sz val="9"/>
            <color indexed="81"/>
            <rFont val="Tahoma"/>
            <charset val="1"/>
          </rPr>
          <t>Used Weighted Vode Formula  
 = 1 / sq (distance)</t>
        </r>
      </text>
    </comment>
  </commentList>
</comments>
</file>

<file path=xl/sharedStrings.xml><?xml version="1.0" encoding="utf-8"?>
<sst xmlns="http://schemas.openxmlformats.org/spreadsheetml/2006/main" count="87" uniqueCount="48">
  <si>
    <t>Customer</t>
  </si>
  <si>
    <t>Day Calls</t>
  </si>
  <si>
    <t>Eve Calls</t>
  </si>
  <si>
    <t>Night Calls</t>
  </si>
  <si>
    <t>A</t>
  </si>
  <si>
    <t>B</t>
  </si>
  <si>
    <t>C</t>
  </si>
  <si>
    <t>D</t>
  </si>
  <si>
    <t>E</t>
  </si>
  <si>
    <t>X</t>
  </si>
  <si>
    <t>?</t>
  </si>
  <si>
    <t>WEIGHTED VOTE</t>
  </si>
  <si>
    <r>
      <t xml:space="preserve">Question 5 (a) – </t>
    </r>
    <r>
      <rPr>
        <sz val="11"/>
        <color theme="1"/>
        <rFont val="Gisha"/>
        <family val="2"/>
      </rPr>
      <t>A telecommunications company is analyzing its customers’ data  for those customers that had between 0 and 175 “Day”, “Eve” and “Night” calls.  To estimate the missing “Night Calls”  field, the company is using k-nearest neighbors.</t>
    </r>
    <r>
      <rPr>
        <b/>
        <sz val="11"/>
        <color theme="1"/>
        <rFont val="Gisha"/>
        <family val="2"/>
      </rPr>
      <t xml:space="preserve">
</t>
    </r>
  </si>
  <si>
    <r>
      <rPr>
        <sz val="11"/>
        <color theme="1"/>
        <rFont val="Gisha"/>
        <family val="2"/>
      </rPr>
      <t>What would be the value of “Night Calls” for customer x in the table below if:
1. K = 1 and method = ”unweighted vote” is used
2. K = 2 and method = ”unweighted vote” is used
3. K = 3 and method = ”distance weighted vote” is used?</t>
    </r>
    <r>
      <rPr>
        <b/>
        <sz val="11"/>
        <color theme="1"/>
        <rFont val="Gisha"/>
        <family val="2"/>
      </rPr>
      <t xml:space="preserve">
</t>
    </r>
  </si>
  <si>
    <t>Minimum</t>
  </si>
  <si>
    <t>Maximum</t>
  </si>
  <si>
    <t>Mean</t>
  </si>
  <si>
    <t>Eve Calls - MMN</t>
  </si>
  <si>
    <t>Day Calls - MMN</t>
  </si>
  <si>
    <t>DISTANCE from X</t>
  </si>
  <si>
    <t>---</t>
  </si>
  <si>
    <t>Case 1 : K = 1 and method = ”unweighted vote” is used</t>
  </si>
  <si>
    <t>Case 2 : K = 2 and method = ”unweighted vote” is used</t>
  </si>
  <si>
    <t>Case 3 : K = 3 and method = ”distance weighted vote” is used?</t>
  </si>
  <si>
    <t>Case</t>
  </si>
  <si>
    <t>K = 1</t>
  </si>
  <si>
    <t>K = 2</t>
  </si>
  <si>
    <t>K = 3</t>
  </si>
  <si>
    <t>Reason</t>
  </si>
  <si>
    <t>103 or 91</t>
  </si>
  <si>
    <t>Choosen randomly.</t>
  </si>
  <si>
    <r>
      <t xml:space="preserve">Considered the value of nearest neighbor </t>
    </r>
    <r>
      <rPr>
        <b/>
        <sz val="11"/>
        <color theme="1"/>
        <rFont val="Gisha"/>
        <family val="2"/>
      </rPr>
      <t>'B'.</t>
    </r>
  </si>
  <si>
    <r>
      <t>The value of Night Calls would be '</t>
    </r>
    <r>
      <rPr>
        <b/>
        <sz val="11"/>
        <color rgb="FF000000"/>
        <rFont val="Gisha"/>
        <family val="2"/>
      </rPr>
      <t xml:space="preserve">103'. </t>
    </r>
    <r>
      <rPr>
        <sz val="11"/>
        <color rgb="FF000000"/>
        <rFont val="Gisha"/>
        <family val="2"/>
      </rPr>
      <t xml:space="preserve">Considered the value of nearest neighbor </t>
    </r>
    <r>
      <rPr>
        <b/>
        <sz val="11"/>
        <color rgb="FF000000"/>
        <rFont val="Gisha"/>
        <family val="2"/>
      </rPr>
      <t>'B'.</t>
    </r>
  </si>
  <si>
    <r>
      <t xml:space="preserve">The value of Night Calls could be </t>
    </r>
    <r>
      <rPr>
        <b/>
        <sz val="11"/>
        <color theme="1"/>
        <rFont val="Gisha"/>
        <family val="2"/>
      </rPr>
      <t xml:space="preserve">'103' </t>
    </r>
    <r>
      <rPr>
        <sz val="11"/>
        <color theme="1"/>
        <rFont val="Gisha"/>
        <family val="2"/>
      </rPr>
      <t xml:space="preserve">or </t>
    </r>
    <r>
      <rPr>
        <b/>
        <sz val="11"/>
        <color theme="1"/>
        <rFont val="Gisha"/>
        <family val="2"/>
      </rPr>
      <t>'91'</t>
    </r>
    <r>
      <rPr>
        <sz val="11"/>
        <color theme="1"/>
        <rFont val="Gisha"/>
        <family val="2"/>
      </rPr>
      <t xml:space="preserve">. Considered the value of two nearest neighbors </t>
    </r>
    <r>
      <rPr>
        <b/>
        <sz val="11"/>
        <color theme="1"/>
        <rFont val="Gisha"/>
        <family val="2"/>
      </rPr>
      <t>'B' &amp; 'A'</t>
    </r>
    <r>
      <rPr>
        <sz val="11"/>
        <color theme="1"/>
        <rFont val="Gisha"/>
        <family val="2"/>
      </rPr>
      <t>. So the value is randomly selected.</t>
    </r>
  </si>
  <si>
    <r>
      <t xml:space="preserve">Question 5 (b) – </t>
    </r>
    <r>
      <rPr>
        <sz val="11"/>
        <color theme="1"/>
        <rFont val="Gisha"/>
        <family val="2"/>
      </rPr>
      <t>The company has decided to classify “Night Calls” by category instead of estimating a number.  Furthermore, it has obtained additional customer information with the exact profile of customer X.</t>
    </r>
  </si>
  <si>
    <t xml:space="preserve">What would be the “Night Call” category for X if K=3 and distance weighted vote is used?  Why?  </t>
  </si>
  <si>
    <t>F</t>
  </si>
  <si>
    <t>G</t>
  </si>
  <si>
    <t>H</t>
  </si>
  <si>
    <t>Low</t>
  </si>
  <si>
    <t>Medium</t>
  </si>
  <si>
    <t>High</t>
  </si>
  <si>
    <t>infinite</t>
  </si>
  <si>
    <t>Case : K = 3 and method = ”distance weighted vote” is used</t>
  </si>
  <si>
    <r>
      <t xml:space="preserve">The value of Night Calls would be </t>
    </r>
    <r>
      <rPr>
        <b/>
        <sz val="11"/>
        <color rgb="FF000000"/>
        <rFont val="Gisha"/>
        <family val="2"/>
      </rPr>
      <t xml:space="preserve">'Medium'. </t>
    </r>
    <r>
      <rPr>
        <sz val="11"/>
        <color rgb="FF000000"/>
        <rFont val="Gisha"/>
        <family val="2"/>
      </rPr>
      <t xml:space="preserve">Considered the values of nearest neighbors </t>
    </r>
    <r>
      <rPr>
        <b/>
        <sz val="11"/>
        <color rgb="FF000000"/>
        <rFont val="Gisha"/>
        <family val="2"/>
      </rPr>
      <t xml:space="preserve">'F', 'G' &amp; 'H', </t>
    </r>
    <r>
      <rPr>
        <sz val="11"/>
        <color rgb="FF000000"/>
        <rFont val="Gisha"/>
        <family val="2"/>
      </rPr>
      <t xml:space="preserve">'F' has High but other two neighbors 'G' &amp; 'H' have Medium. Then instead of choosing randomly, we take vote between the values and however Medium appears twice and High only once. So, Medium is choosen. </t>
    </r>
  </si>
  <si>
    <t>Among the maximum weighted voted neighbors 'F', 'G', &amp; 'H', two neighbors have Medium and one has High so the value is choosen by majority instead of randomly.</t>
  </si>
  <si>
    <r>
      <t xml:space="preserve">Obtained value is closest to neighbor </t>
    </r>
    <r>
      <rPr>
        <b/>
        <sz val="11"/>
        <color theme="1"/>
        <rFont val="Gisha"/>
        <family val="2"/>
      </rPr>
      <t>'B'</t>
    </r>
  </si>
  <si>
    <r>
      <t>The value of Night Calls would be '</t>
    </r>
    <r>
      <rPr>
        <b/>
        <sz val="11"/>
        <color rgb="FF000000"/>
        <rFont val="Gisha"/>
        <family val="2"/>
      </rPr>
      <t xml:space="preserve">103'. </t>
    </r>
    <r>
      <rPr>
        <sz val="11"/>
        <color rgb="FF000000"/>
        <rFont val="Gisha"/>
        <family val="2"/>
      </rPr>
      <t xml:space="preserve">The value calculated is 104.66 from three nearest neighbors </t>
    </r>
    <r>
      <rPr>
        <b/>
        <sz val="11"/>
        <color rgb="FF000000"/>
        <rFont val="Gisha"/>
        <family val="2"/>
      </rPr>
      <t>'B', 'A' &amp; 'D'</t>
    </r>
    <r>
      <rPr>
        <sz val="11"/>
        <color rgb="FF000000"/>
        <rFont val="Gisha"/>
        <family val="2"/>
      </rPr>
      <t xml:space="preserve"> using distance weighted vote but the obtained value is closest to neighbor </t>
    </r>
    <r>
      <rPr>
        <b/>
        <sz val="11"/>
        <color rgb="FF000000"/>
        <rFont val="Gisha"/>
        <family val="2"/>
      </rPr>
      <t>'B'</t>
    </r>
    <r>
      <rPr>
        <sz val="11"/>
        <color rgb="FF000000"/>
        <rFont val="Gisha"/>
        <family val="2"/>
      </rPr>
      <t xml:space="preserve"> so the predicted value would be </t>
    </r>
    <r>
      <rPr>
        <b/>
        <sz val="11"/>
        <color rgb="FF000000"/>
        <rFont val="Gisha"/>
        <family val="2"/>
      </rPr>
      <t>'103'.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</si>
</sst>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Gisha"/>
      <family val="2"/>
    </font>
    <font>
      <sz val="11"/>
      <color theme="1"/>
      <name val="Gisha"/>
      <family val="2"/>
    </font>
    <font>
      <sz val="14"/>
      <color theme="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Gisha"/>
      <family val="2"/>
    </font>
    <font>
      <sz val="11"/>
      <color rgb="FF000000"/>
      <name val="Gisha"/>
      <family val="2"/>
    </font>
    <font>
      <sz val="10"/>
      <color indexed="81"/>
      <name val="Gisha"/>
      <family val="2"/>
    </font>
    <font>
      <sz val="8"/>
      <color indexed="81"/>
      <name val="Gisha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60"/>
  <sheetViews>
    <sheetView tabSelected="1" workbookViewId="0">
      <selection activeCell="B3" sqref="B3:K3"/>
    </sheetView>
  </sheetViews>
  <sheetFormatPr defaultRowHeight="15"/>
  <cols>
    <col min="1" max="1" width="1.7109375" style="2" customWidth="1"/>
    <col min="2" max="2" width="11" style="2" bestFit="1" customWidth="1"/>
    <col min="3" max="4" width="13.7109375" style="2" bestFit="1" customWidth="1"/>
    <col min="5" max="5" width="12.5703125" style="2" bestFit="1" customWidth="1"/>
    <col min="6" max="6" width="4.7109375" style="2" customWidth="1"/>
    <col min="7" max="7" width="18.28515625" style="2" bestFit="1" customWidth="1"/>
    <col min="8" max="8" width="17.85546875" style="2" bestFit="1" customWidth="1"/>
    <col min="9" max="9" width="19.5703125" style="2" bestFit="1" customWidth="1"/>
    <col min="10" max="10" width="33.85546875" style="2" customWidth="1"/>
    <col min="11" max="11" width="13.28515625" style="2" customWidth="1"/>
    <col min="12" max="16384" width="9.140625" style="2"/>
  </cols>
  <sheetData>
    <row r="1" spans="2:11" ht="15" customHeight="1">
      <c r="B1" s="38" t="s">
        <v>12</v>
      </c>
      <c r="C1" s="38"/>
      <c r="D1" s="38"/>
      <c r="E1" s="38"/>
      <c r="F1" s="38"/>
      <c r="G1" s="38"/>
      <c r="H1" s="38"/>
      <c r="I1" s="38"/>
      <c r="J1" s="38"/>
      <c r="K1" s="38"/>
    </row>
    <row r="2" spans="2:11"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2:11" ht="6.75" customHeight="1"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2:11">
      <c r="B4" s="38" t="s">
        <v>13</v>
      </c>
      <c r="C4" s="38"/>
      <c r="D4" s="38"/>
      <c r="E4" s="38"/>
      <c r="F4" s="38"/>
      <c r="G4" s="38"/>
      <c r="H4" s="38"/>
      <c r="I4" s="38"/>
      <c r="J4" s="38"/>
      <c r="K4" s="38"/>
    </row>
    <row r="5" spans="2:11"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2:11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2:11"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2:11" ht="15.75" thickBot="1">
      <c r="B8" s="1"/>
      <c r="C8" s="1"/>
      <c r="D8" s="1"/>
      <c r="E8" s="1"/>
      <c r="F8" s="1"/>
      <c r="G8" s="1"/>
      <c r="H8" s="1"/>
      <c r="I8" s="1"/>
      <c r="J8" s="1"/>
      <c r="K8" s="1"/>
    </row>
    <row r="9" spans="2:11">
      <c r="B9" s="3" t="s">
        <v>0</v>
      </c>
      <c r="C9" s="4" t="s">
        <v>1</v>
      </c>
      <c r="D9" s="4" t="s">
        <v>2</v>
      </c>
      <c r="E9" s="5" t="s">
        <v>3</v>
      </c>
      <c r="G9" s="3" t="s">
        <v>18</v>
      </c>
      <c r="H9" s="4" t="s">
        <v>17</v>
      </c>
      <c r="I9" s="4" t="s">
        <v>19</v>
      </c>
      <c r="J9" s="5" t="s">
        <v>11</v>
      </c>
    </row>
    <row r="10" spans="2:11">
      <c r="B10" s="6" t="s">
        <v>4</v>
      </c>
      <c r="C10" s="7">
        <v>110</v>
      </c>
      <c r="D10" s="7">
        <v>99</v>
      </c>
      <c r="E10" s="8">
        <v>91</v>
      </c>
      <c r="G10" s="9">
        <f>((C10-C18)/(C19-C18))</f>
        <v>0.62857142857142856</v>
      </c>
      <c r="H10" s="10">
        <f>((D10-D18)/(D19-D18))</f>
        <v>0.56571428571428573</v>
      </c>
      <c r="I10" s="10">
        <f>SQRT(SUM(POWER((G15-G10),2),POWER((H15-H10),2)))</f>
        <v>6.6883999489826429E-2</v>
      </c>
      <c r="J10" s="11">
        <f>1/POWER(I10,2)</f>
        <v>223.54014598540144</v>
      </c>
    </row>
    <row r="11" spans="2:11">
      <c r="B11" s="6" t="s">
        <v>5</v>
      </c>
      <c r="C11" s="7">
        <v>123</v>
      </c>
      <c r="D11" s="7">
        <v>103</v>
      </c>
      <c r="E11" s="8">
        <v>103</v>
      </c>
      <c r="G11" s="9">
        <f>((C11-C18)/(C19-C18))</f>
        <v>0.70285714285714285</v>
      </c>
      <c r="H11" s="10">
        <f>((D11-D18)/(D19-D18))</f>
        <v>0.58857142857142852</v>
      </c>
      <c r="I11" s="10">
        <f>SQRT(SUM(POWER((G15-G11),2),POWER((H15-H11),2)))</f>
        <v>6.5152881434236434E-2</v>
      </c>
      <c r="J11" s="11">
        <f t="shared" ref="J11:J14" si="0">1/POWER(I11,2)</f>
        <v>235.57692307692321</v>
      </c>
    </row>
    <row r="12" spans="2:11">
      <c r="B12" s="6" t="s">
        <v>6</v>
      </c>
      <c r="C12" s="7">
        <v>71</v>
      </c>
      <c r="D12" s="7">
        <v>88</v>
      </c>
      <c r="E12" s="8">
        <v>89</v>
      </c>
      <c r="G12" s="9">
        <f>((C12-C18)/(C19-C18))</f>
        <v>0.40571428571428569</v>
      </c>
      <c r="H12" s="10">
        <f>((D12-D18)/(D19-D18))</f>
        <v>0.50285714285714289</v>
      </c>
      <c r="I12" s="10">
        <f>SQRT(SUM(POWER((G15-G12),2),POWER((H15-H12),2)))</f>
        <v>0.27600650687390454</v>
      </c>
      <c r="J12" s="11">
        <f t="shared" si="0"/>
        <v>13.126875267895411</v>
      </c>
    </row>
    <row r="13" spans="2:11">
      <c r="B13" s="6" t="s">
        <v>7</v>
      </c>
      <c r="C13" s="7">
        <v>113</v>
      </c>
      <c r="D13" s="7">
        <v>122</v>
      </c>
      <c r="E13" s="8">
        <v>121</v>
      </c>
      <c r="G13" s="9">
        <f>((C13-C18)/(C19-C18))</f>
        <v>0.64571428571428569</v>
      </c>
      <c r="H13" s="10">
        <f>((D13-D18)/(D19-D18))</f>
        <v>0.69714285714285718</v>
      </c>
      <c r="I13" s="10">
        <f>SQRT(SUM(POWER((G15-G13),2),POWER((H15-H13),2)))</f>
        <v>6.8809111878813167E-2</v>
      </c>
      <c r="J13" s="11">
        <f t="shared" si="0"/>
        <v>211.20689655172382</v>
      </c>
    </row>
    <row r="14" spans="2:11">
      <c r="B14" s="6" t="s">
        <v>8</v>
      </c>
      <c r="C14" s="7">
        <v>98</v>
      </c>
      <c r="D14" s="7">
        <v>101</v>
      </c>
      <c r="E14" s="8">
        <v>118</v>
      </c>
      <c r="G14" s="9">
        <f>((C14-C18)/(C19-C18))</f>
        <v>0.56000000000000005</v>
      </c>
      <c r="H14" s="10">
        <f>((D14-D18)/(D19-D18))</f>
        <v>0.57714285714285718</v>
      </c>
      <c r="I14" s="10">
        <f>SQRT(SUM(POWER((G15-G14),2),POWER((H15-H14),2)))</f>
        <v>0.10490034143249036</v>
      </c>
      <c r="J14" s="11">
        <f t="shared" si="0"/>
        <v>90.875370919881362</v>
      </c>
    </row>
    <row r="15" spans="2:11" ht="15.75" thickBot="1">
      <c r="B15" s="12" t="s">
        <v>9</v>
      </c>
      <c r="C15" s="13">
        <v>114</v>
      </c>
      <c r="D15" s="13">
        <v>110</v>
      </c>
      <c r="E15" s="14" t="s">
        <v>10</v>
      </c>
      <c r="G15" s="15">
        <f>((C15-C18)/(C19-C18))</f>
        <v>0.65142857142857147</v>
      </c>
      <c r="H15" s="16">
        <f>((D15-D18)/(D19-D18))</f>
        <v>0.62857142857142856</v>
      </c>
      <c r="I15" s="17" t="s">
        <v>20</v>
      </c>
      <c r="J15" s="18" t="s">
        <v>20</v>
      </c>
    </row>
    <row r="16" spans="2:11" ht="15.75" thickBot="1"/>
    <row r="17" spans="2:11">
      <c r="B17" s="3"/>
      <c r="C17" s="4" t="s">
        <v>1</v>
      </c>
      <c r="D17" s="4" t="s">
        <v>2</v>
      </c>
      <c r="E17" s="5" t="s">
        <v>3</v>
      </c>
      <c r="G17" s="3" t="s">
        <v>24</v>
      </c>
      <c r="H17" s="4" t="s">
        <v>3</v>
      </c>
      <c r="I17" s="43" t="s">
        <v>28</v>
      </c>
      <c r="J17" s="44"/>
    </row>
    <row r="18" spans="2:11">
      <c r="B18" s="19" t="s">
        <v>14</v>
      </c>
      <c r="C18" s="20">
        <v>0</v>
      </c>
      <c r="D18" s="20">
        <v>0</v>
      </c>
      <c r="E18" s="21">
        <v>0</v>
      </c>
      <c r="G18" s="9" t="s">
        <v>25</v>
      </c>
      <c r="H18" s="10">
        <f>E11</f>
        <v>103</v>
      </c>
      <c r="I18" s="34" t="s">
        <v>31</v>
      </c>
      <c r="J18" s="35"/>
    </row>
    <row r="19" spans="2:11">
      <c r="B19" s="19" t="s">
        <v>15</v>
      </c>
      <c r="C19" s="20">
        <v>175</v>
      </c>
      <c r="D19" s="20">
        <v>175</v>
      </c>
      <c r="E19" s="21">
        <v>175</v>
      </c>
      <c r="G19" s="9" t="s">
        <v>26</v>
      </c>
      <c r="H19" s="10" t="s">
        <v>29</v>
      </c>
      <c r="I19" s="34" t="s">
        <v>30</v>
      </c>
      <c r="J19" s="35"/>
    </row>
    <row r="20" spans="2:11" ht="15.75" thickBot="1">
      <c r="B20" s="22" t="s">
        <v>16</v>
      </c>
      <c r="C20" s="23">
        <f>SUM(C10:C15)/6</f>
        <v>104.83333333333333</v>
      </c>
      <c r="D20" s="23">
        <f t="shared" ref="D20:E20" si="1">SUM(D10:D15)/6</f>
        <v>103.83333333333333</v>
      </c>
      <c r="E20" s="24">
        <f t="shared" si="1"/>
        <v>87</v>
      </c>
      <c r="G20" s="25" t="s">
        <v>27</v>
      </c>
      <c r="H20" s="23">
        <f>E11</f>
        <v>103</v>
      </c>
      <c r="I20" s="36" t="s">
        <v>46</v>
      </c>
      <c r="J20" s="37"/>
    </row>
    <row r="21" spans="2:11">
      <c r="B21" s="20"/>
      <c r="G21" s="10"/>
      <c r="H21" s="10"/>
    </row>
    <row r="22" spans="2:11">
      <c r="B22" s="20"/>
    </row>
    <row r="23" spans="2:11" ht="15" customHeight="1">
      <c r="B23" s="45" t="s">
        <v>21</v>
      </c>
      <c r="C23" s="45"/>
      <c r="D23" s="45"/>
      <c r="E23" s="45"/>
      <c r="F23" s="45"/>
      <c r="G23" s="45"/>
      <c r="H23" s="45"/>
      <c r="I23" s="45"/>
      <c r="J23" s="45"/>
      <c r="K23" s="45"/>
    </row>
    <row r="24" spans="2:11" ht="15" customHeight="1">
      <c r="B24" s="29" t="s">
        <v>32</v>
      </c>
      <c r="C24" s="29"/>
      <c r="D24" s="29"/>
      <c r="E24" s="29"/>
      <c r="F24" s="29"/>
      <c r="G24" s="29"/>
      <c r="H24" s="29"/>
      <c r="I24" s="29"/>
      <c r="J24" s="29"/>
      <c r="K24" s="29"/>
    </row>
    <row r="25" spans="2:11" ht="15" customHeight="1"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2:11">
      <c r="B26" s="20"/>
    </row>
    <row r="27" spans="2:11" ht="15" customHeight="1">
      <c r="B27" s="45" t="s">
        <v>22</v>
      </c>
      <c r="C27" s="45"/>
      <c r="D27" s="45"/>
      <c r="E27" s="45"/>
      <c r="F27" s="45"/>
      <c r="G27" s="45"/>
      <c r="H27" s="45"/>
      <c r="I27" s="45"/>
      <c r="J27" s="45"/>
      <c r="K27" s="45"/>
    </row>
    <row r="28" spans="2:11">
      <c r="B28" s="39" t="s">
        <v>33</v>
      </c>
      <c r="C28" s="39"/>
      <c r="D28" s="39"/>
      <c r="E28" s="39"/>
      <c r="F28" s="39"/>
      <c r="G28" s="39"/>
      <c r="H28" s="39"/>
      <c r="I28" s="39"/>
      <c r="J28" s="39"/>
      <c r="K28" s="39"/>
    </row>
    <row r="29" spans="2:11">
      <c r="B29" s="39"/>
      <c r="C29" s="39"/>
      <c r="D29" s="39"/>
      <c r="E29" s="39"/>
      <c r="F29" s="39"/>
      <c r="G29" s="39"/>
      <c r="H29" s="39"/>
      <c r="I29" s="39"/>
      <c r="J29" s="39"/>
      <c r="K29" s="39"/>
    </row>
    <row r="31" spans="2:11" ht="15" customHeight="1">
      <c r="B31" s="45" t="s">
        <v>23</v>
      </c>
      <c r="C31" s="45"/>
      <c r="D31" s="45"/>
      <c r="E31" s="45"/>
      <c r="F31" s="45"/>
      <c r="G31" s="45"/>
      <c r="H31" s="45"/>
      <c r="I31" s="45"/>
      <c r="J31" s="45"/>
      <c r="K31" s="45"/>
    </row>
    <row r="32" spans="2:11">
      <c r="B32" s="29" t="s">
        <v>47</v>
      </c>
      <c r="C32" s="29"/>
      <c r="D32" s="29"/>
      <c r="E32" s="29"/>
      <c r="F32" s="29"/>
      <c r="G32" s="29"/>
      <c r="H32" s="29"/>
      <c r="I32" s="29"/>
      <c r="J32" s="29"/>
      <c r="K32" s="29"/>
    </row>
    <row r="33" spans="2:11"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7" spans="2:11">
      <c r="B37" s="38" t="s">
        <v>34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2:11"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2:11" ht="6.75" customHeight="1"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2:11" ht="18">
      <c r="B40" s="41" t="s">
        <v>35</v>
      </c>
      <c r="C40" s="42"/>
      <c r="D40" s="42"/>
      <c r="E40" s="42"/>
      <c r="F40" s="42"/>
      <c r="G40" s="42"/>
      <c r="H40" s="42"/>
      <c r="I40" s="42"/>
      <c r="J40" s="42"/>
      <c r="K40" s="42"/>
    </row>
    <row r="41" spans="2:11" ht="15.75" thickBot="1"/>
    <row r="42" spans="2:11">
      <c r="B42" s="3" t="s">
        <v>0</v>
      </c>
      <c r="C42" s="4" t="s">
        <v>1</v>
      </c>
      <c r="D42" s="4" t="s">
        <v>2</v>
      </c>
      <c r="E42" s="5" t="s">
        <v>3</v>
      </c>
      <c r="G42" s="3" t="s">
        <v>18</v>
      </c>
      <c r="H42" s="4" t="s">
        <v>17</v>
      </c>
      <c r="I42" s="4" t="s">
        <v>19</v>
      </c>
      <c r="J42" s="5" t="s">
        <v>11</v>
      </c>
    </row>
    <row r="43" spans="2:11">
      <c r="B43" s="6" t="s">
        <v>4</v>
      </c>
      <c r="C43" s="26">
        <v>110</v>
      </c>
      <c r="D43" s="26">
        <v>99</v>
      </c>
      <c r="E43" s="8" t="s">
        <v>39</v>
      </c>
      <c r="G43" s="9">
        <f>((C43-C54)/(C55-C54))</f>
        <v>0.62857142857142856</v>
      </c>
      <c r="H43" s="10">
        <f>((D43-D54)/(D55-D54))</f>
        <v>0.56571428571428573</v>
      </c>
      <c r="I43" s="10">
        <f>SQRT(SUM(POWER((G51-G43),2),POWER((H51-H43),2)))</f>
        <v>6.6883999489826429E-2</v>
      </c>
      <c r="J43" s="11">
        <f>1/POWER(I43,2)</f>
        <v>223.54014598540144</v>
      </c>
    </row>
    <row r="44" spans="2:11">
      <c r="B44" s="6" t="s">
        <v>5</v>
      </c>
      <c r="C44" s="26">
        <v>123</v>
      </c>
      <c r="D44" s="26">
        <v>103</v>
      </c>
      <c r="E44" s="8" t="s">
        <v>40</v>
      </c>
      <c r="G44" s="9">
        <f>((C44-C54)/(C55-C54))</f>
        <v>0.70285714285714285</v>
      </c>
      <c r="H44" s="10">
        <f>((D44-D54)/(D55-D54))</f>
        <v>0.58857142857142852</v>
      </c>
      <c r="I44" s="10">
        <f>SQRT(SUM(POWER((G51-G44),2),POWER((H51-H44),2)))</f>
        <v>6.5152881434236434E-2</v>
      </c>
      <c r="J44" s="11">
        <f t="shared" ref="J44:J47" si="2">1/POWER(I44,2)</f>
        <v>235.57692307692321</v>
      </c>
    </row>
    <row r="45" spans="2:11">
      <c r="B45" s="6" t="s">
        <v>6</v>
      </c>
      <c r="C45" s="26">
        <v>71</v>
      </c>
      <c r="D45" s="26">
        <v>88</v>
      </c>
      <c r="E45" s="8" t="s">
        <v>39</v>
      </c>
      <c r="G45" s="9">
        <f>((C45-C54)/(C55-C54))</f>
        <v>0.40571428571428569</v>
      </c>
      <c r="H45" s="10">
        <f>((D45-D54)/(D55-D54))</f>
        <v>0.50285714285714289</v>
      </c>
      <c r="I45" s="10">
        <f>SQRT(SUM(POWER((G51-G45),2),POWER((H51-H45),2)))</f>
        <v>0.27600650687390454</v>
      </c>
      <c r="J45" s="11">
        <f t="shared" si="2"/>
        <v>13.126875267895411</v>
      </c>
    </row>
    <row r="46" spans="2:11">
      <c r="B46" s="6" t="s">
        <v>7</v>
      </c>
      <c r="C46" s="26">
        <v>113</v>
      </c>
      <c r="D46" s="26">
        <v>122</v>
      </c>
      <c r="E46" s="8" t="s">
        <v>41</v>
      </c>
      <c r="G46" s="9">
        <f>((C46-C54)/(C55-C54))</f>
        <v>0.64571428571428569</v>
      </c>
      <c r="H46" s="10">
        <f>((D46-D54)/(D55-D54))</f>
        <v>0.69714285714285718</v>
      </c>
      <c r="I46" s="10">
        <f>SQRT(SUM(POWER((G51-G46),2),POWER((H51-H46),2)))</f>
        <v>6.8809111878813167E-2</v>
      </c>
      <c r="J46" s="11">
        <f t="shared" si="2"/>
        <v>211.20689655172382</v>
      </c>
    </row>
    <row r="47" spans="2:11">
      <c r="B47" s="6" t="s">
        <v>8</v>
      </c>
      <c r="C47" s="26">
        <v>98</v>
      </c>
      <c r="D47" s="26">
        <v>101</v>
      </c>
      <c r="E47" s="8" t="s">
        <v>40</v>
      </c>
      <c r="G47" s="9">
        <f>((C47-C54)/(C55-C54))</f>
        <v>0.56000000000000005</v>
      </c>
      <c r="H47" s="10">
        <f>((D47-D54)/(D55-D54))</f>
        <v>0.57714285714285718</v>
      </c>
      <c r="I47" s="10">
        <f>SQRT(SUM(POWER((G51-G47),2),POWER((H51-H47),2)))</f>
        <v>0.10490034143249036</v>
      </c>
      <c r="J47" s="11">
        <f t="shared" si="2"/>
        <v>90.875370919881362</v>
      </c>
    </row>
    <row r="48" spans="2:11">
      <c r="B48" s="9" t="s">
        <v>36</v>
      </c>
      <c r="C48" s="10">
        <v>114</v>
      </c>
      <c r="D48" s="10">
        <v>110</v>
      </c>
      <c r="E48" s="11" t="s">
        <v>41</v>
      </c>
      <c r="G48" s="9">
        <f>((C48-C54)/(C55-C54))</f>
        <v>0.65142857142857147</v>
      </c>
      <c r="H48" s="10">
        <f>((D48-D54)/(D55-D54))</f>
        <v>0.62857142857142856</v>
      </c>
      <c r="I48" s="10">
        <f>SQRT(SUM(POWER((G51-G48),2),POWER((H51-H48),2)))</f>
        <v>0</v>
      </c>
      <c r="J48" s="11" t="s">
        <v>42</v>
      </c>
    </row>
    <row r="49" spans="2:11">
      <c r="B49" s="9" t="s">
        <v>37</v>
      </c>
      <c r="C49" s="10">
        <v>114</v>
      </c>
      <c r="D49" s="10">
        <v>110</v>
      </c>
      <c r="E49" s="11" t="s">
        <v>40</v>
      </c>
      <c r="G49" s="9">
        <f>((C49-C54)/(C55-C54))</f>
        <v>0.65142857142857147</v>
      </c>
      <c r="H49" s="10">
        <f>((D49-D54)/(D55-D54))</f>
        <v>0.62857142857142856</v>
      </c>
      <c r="I49" s="10">
        <f>SQRT(SUM(POWER((G51-G49),2),POWER((H51-H49),2)))</f>
        <v>0</v>
      </c>
      <c r="J49" s="11" t="s">
        <v>42</v>
      </c>
    </row>
    <row r="50" spans="2:11">
      <c r="B50" s="9" t="s">
        <v>38</v>
      </c>
      <c r="C50" s="10">
        <v>114</v>
      </c>
      <c r="D50" s="10">
        <v>110</v>
      </c>
      <c r="E50" s="11" t="s">
        <v>40</v>
      </c>
      <c r="G50" s="9">
        <f>((C50-C54)/(C55-C54))</f>
        <v>0.65142857142857147</v>
      </c>
      <c r="H50" s="10">
        <f>((D50-D54)/(D55-D54))</f>
        <v>0.62857142857142856</v>
      </c>
      <c r="I50" s="10">
        <f>SQRT(SUM(POWER((G51-G50),2),POWER((H51-H50),2)))</f>
        <v>0</v>
      </c>
      <c r="J50" s="11" t="s">
        <v>42</v>
      </c>
    </row>
    <row r="51" spans="2:11" ht="15.75" thickBot="1">
      <c r="B51" s="12" t="s">
        <v>9</v>
      </c>
      <c r="C51" s="13">
        <v>114</v>
      </c>
      <c r="D51" s="13">
        <v>110</v>
      </c>
      <c r="E51" s="14" t="s">
        <v>10</v>
      </c>
      <c r="G51" s="25">
        <f>((C51-C54)/(C55-C54))</f>
        <v>0.65142857142857147</v>
      </c>
      <c r="H51" s="23">
        <f>((D51-D54)/(D55-D54))</f>
        <v>0.62857142857142856</v>
      </c>
      <c r="I51" s="27" t="s">
        <v>20</v>
      </c>
      <c r="J51" s="28" t="s">
        <v>20</v>
      </c>
    </row>
    <row r="52" spans="2:11" ht="15.75" thickBot="1"/>
    <row r="53" spans="2:11">
      <c r="B53" s="3"/>
      <c r="C53" s="4" t="s">
        <v>1</v>
      </c>
      <c r="D53" s="5" t="s">
        <v>2</v>
      </c>
      <c r="G53" s="3" t="s">
        <v>24</v>
      </c>
      <c r="H53" s="4" t="s">
        <v>3</v>
      </c>
      <c r="I53" s="43" t="s">
        <v>28</v>
      </c>
      <c r="J53" s="44"/>
    </row>
    <row r="54" spans="2:11" ht="15" customHeight="1">
      <c r="B54" s="19" t="s">
        <v>14</v>
      </c>
      <c r="C54" s="20">
        <v>0</v>
      </c>
      <c r="D54" s="21">
        <v>0</v>
      </c>
      <c r="G54" s="30" t="s">
        <v>27</v>
      </c>
      <c r="H54" s="32" t="s">
        <v>40</v>
      </c>
      <c r="I54" s="34" t="s">
        <v>45</v>
      </c>
      <c r="J54" s="35"/>
    </row>
    <row r="55" spans="2:11">
      <c r="B55" s="19" t="s">
        <v>15</v>
      </c>
      <c r="C55" s="20">
        <v>175</v>
      </c>
      <c r="D55" s="21">
        <v>175</v>
      </c>
      <c r="G55" s="30"/>
      <c r="H55" s="32"/>
      <c r="I55" s="34"/>
      <c r="J55" s="35"/>
    </row>
    <row r="56" spans="2:11" ht="15.75" thickBot="1">
      <c r="B56" s="22" t="s">
        <v>16</v>
      </c>
      <c r="C56" s="23">
        <f>SUM(C43:C51)/9</f>
        <v>107.88888888888889</v>
      </c>
      <c r="D56" s="24">
        <f>SUM(D43:D51)/9</f>
        <v>105.88888888888889</v>
      </c>
      <c r="G56" s="31"/>
      <c r="H56" s="33"/>
      <c r="I56" s="36"/>
      <c r="J56" s="37"/>
    </row>
    <row r="58" spans="2:11">
      <c r="B58" s="45" t="s">
        <v>43</v>
      </c>
      <c r="C58" s="45"/>
      <c r="D58" s="45"/>
      <c r="E58" s="45"/>
      <c r="F58" s="45"/>
      <c r="G58" s="45"/>
      <c r="H58" s="45"/>
      <c r="I58" s="45"/>
      <c r="J58" s="45"/>
      <c r="K58" s="45"/>
    </row>
    <row r="59" spans="2:11">
      <c r="B59" s="29" t="s">
        <v>44</v>
      </c>
      <c r="C59" s="29"/>
      <c r="D59" s="29"/>
      <c r="E59" s="29"/>
      <c r="F59" s="29"/>
      <c r="G59" s="29"/>
      <c r="H59" s="29"/>
      <c r="I59" s="29"/>
      <c r="J59" s="29"/>
      <c r="K59" s="29"/>
    </row>
    <row r="60" spans="2:11">
      <c r="B60" s="29"/>
      <c r="C60" s="29"/>
      <c r="D60" s="29"/>
      <c r="E60" s="29"/>
      <c r="F60" s="29"/>
      <c r="G60" s="29"/>
      <c r="H60" s="29"/>
      <c r="I60" s="29"/>
      <c r="J60" s="29"/>
      <c r="K60" s="29"/>
    </row>
  </sheetData>
  <dataConsolidate/>
  <mergeCells count="22">
    <mergeCell ref="B1:K2"/>
    <mergeCell ref="B3:K3"/>
    <mergeCell ref="B4:K7"/>
    <mergeCell ref="B27:K27"/>
    <mergeCell ref="B31:K31"/>
    <mergeCell ref="B24:K25"/>
    <mergeCell ref="B28:K29"/>
    <mergeCell ref="B23:K23"/>
    <mergeCell ref="I17:J17"/>
    <mergeCell ref="I18:J18"/>
    <mergeCell ref="I19:J19"/>
    <mergeCell ref="I20:J20"/>
    <mergeCell ref="B32:K33"/>
    <mergeCell ref="B59:K60"/>
    <mergeCell ref="G54:G56"/>
    <mergeCell ref="H54:H56"/>
    <mergeCell ref="I54:J56"/>
    <mergeCell ref="B37:K38"/>
    <mergeCell ref="B39:K39"/>
    <mergeCell ref="B40:K40"/>
    <mergeCell ref="I53:J53"/>
    <mergeCell ref="B58:K5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Paras Garg</cp:lastModifiedBy>
  <dcterms:created xsi:type="dcterms:W3CDTF">2016-11-02T16:39:52Z</dcterms:created>
  <dcterms:modified xsi:type="dcterms:W3CDTF">2016-11-22T21:57:39Z</dcterms:modified>
</cp:coreProperties>
</file>